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am\Source\Repos\Rozlicznik\DynamoParses\DynamoParses\Templates\"/>
    </mc:Choice>
  </mc:AlternateContent>
  <bookViews>
    <workbookView xWindow="0" yWindow="0" windowWidth="38400" windowHeight="10710" firstSheet="6" activeTab="13"/>
  </bookViews>
  <sheets>
    <sheet name="Statyka oo b 2" sheetId="25" r:id="rId1"/>
    <sheet name="Statyka oo b 1" sheetId="24" r:id="rId2"/>
    <sheet name="Statyka oo bb 2" sheetId="23" r:id="rId3"/>
    <sheet name="Statyka oo bb 1" sheetId="22" r:id="rId4"/>
    <sheet name="Statyka oz b 2" sheetId="21" r:id="rId5"/>
    <sheet name="Statyka oz b 1" sheetId="20" r:id="rId6"/>
    <sheet name="Statyka oz bb 2" sheetId="19" r:id="rId7"/>
    <sheet name="Statyka oz bb 1" sheetId="15" r:id="rId8"/>
    <sheet name="Dynamika oo bb 2" sheetId="28" r:id="rId9"/>
    <sheet name="Dynamika oo bb 1" sheetId="27" r:id="rId10"/>
    <sheet name="Dynamika oo b 2" sheetId="26" r:id="rId11"/>
    <sheet name="Dynamika oo b 1" sheetId="16" r:id="rId12"/>
    <sheet name="StaticParametersPivot" sheetId="17" r:id="rId13"/>
    <sheet name="DynamicParametersPivot" sheetId="18" r:id="rId14"/>
    <sheet name="COPAverages" sheetId="2" r:id="rId15"/>
    <sheet name="COPTracks" sheetId="3" r:id="rId16"/>
    <sheet name="SideForces" sheetId="4" r:id="rId17"/>
    <sheet name="StaticParameters" sheetId="5" r:id="rId18"/>
    <sheet name="Preassures" sheetId="6" r:id="rId19"/>
    <sheet name="DynamicParameters" sheetId="7" r:id="rId20"/>
    <sheet name="ButterflyParameters" sheetId="8" r:id="rId21"/>
    <sheet name="OtherPreassures" sheetId="9" r:id="rId22"/>
    <sheet name="ForceOverlays" sheetId="10" r:id="rId23"/>
    <sheet name="MaxForces" sheetId="13" r:id="rId24"/>
    <sheet name="OtherDynamicParameters" sheetId="14" r:id="rId25"/>
    <sheet name="Patients" sheetId="11" r:id="rId26"/>
    <sheet name="Experiments" sheetId="12" r:id="rId27"/>
  </sheets>
  <definedNames>
    <definedName name="_xlnm._FilterDatabase" localSheetId="19" hidden="1">DynamicParameters!$A$1:$G$1</definedName>
    <definedName name="_xlnm._FilterDatabase" localSheetId="26" hidden="1">Experiments!$A$1:$I$1</definedName>
    <definedName name="_xlnm._FilterDatabase" localSheetId="25" hidden="1">Patients!$A$1:$D$1</definedName>
    <definedName name="DynamicParametersTable">DynamicParameters!$A:$N</definedName>
    <definedName name="StaticParametersTable">StaticParameters!$A:$M</definedName>
  </definedNames>
  <calcPr calcId="171027"/>
  <pivotCaches>
    <pivotCache cacheId="3" r:id="rId28"/>
    <pivotCache cacheId="2" r:id="rId29"/>
  </pivotCaches>
</workbook>
</file>

<file path=xl/calcChain.xml><?xml version="1.0" encoding="utf-8"?>
<calcChain xmlns="http://schemas.openxmlformats.org/spreadsheetml/2006/main">
  <c r="B6" i="24" l="1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501" i="26"/>
  <c r="B502" i="26"/>
  <c r="B503" i="26"/>
  <c r="B504" i="26"/>
  <c r="B505" i="26"/>
  <c r="B506" i="26"/>
  <c r="B507" i="26"/>
  <c r="B508" i="26"/>
  <c r="B509" i="26"/>
  <c r="B510" i="26"/>
  <c r="B511" i="26"/>
  <c r="B512" i="26"/>
  <c r="B513" i="26"/>
  <c r="B514" i="26"/>
  <c r="B515" i="26"/>
  <c r="B516" i="26"/>
  <c r="B517" i="26"/>
  <c r="B518" i="26"/>
  <c r="B519" i="26"/>
  <c r="B520" i="26"/>
  <c r="B521" i="26"/>
  <c r="B522" i="26"/>
  <c r="B523" i="26"/>
  <c r="B524" i="26"/>
  <c r="B525" i="26"/>
  <c r="B526" i="26"/>
  <c r="B527" i="26"/>
  <c r="B528" i="26"/>
  <c r="B529" i="26"/>
  <c r="B530" i="26"/>
  <c r="B531" i="26"/>
  <c r="B532" i="26"/>
  <c r="B533" i="26"/>
  <c r="B534" i="26"/>
  <c r="B535" i="26"/>
  <c r="B536" i="26"/>
  <c r="B537" i="26"/>
  <c r="B538" i="26"/>
  <c r="B539" i="26"/>
  <c r="B540" i="26"/>
  <c r="B541" i="26"/>
  <c r="B542" i="26"/>
  <c r="B543" i="26"/>
  <c r="B544" i="26"/>
  <c r="B545" i="26"/>
  <c r="B546" i="26"/>
  <c r="B547" i="26"/>
  <c r="B548" i="26"/>
  <c r="B549" i="26"/>
  <c r="B550" i="26"/>
  <c r="B551" i="26"/>
  <c r="B552" i="26"/>
  <c r="B553" i="26"/>
  <c r="B554" i="26"/>
  <c r="B555" i="26"/>
  <c r="B556" i="26"/>
  <c r="B557" i="26"/>
  <c r="B558" i="26"/>
  <c r="B559" i="26"/>
  <c r="B560" i="26"/>
  <c r="B561" i="26"/>
  <c r="B562" i="26"/>
  <c r="B563" i="26"/>
  <c r="B564" i="26"/>
  <c r="B565" i="26"/>
  <c r="B566" i="26"/>
  <c r="B567" i="26"/>
  <c r="B568" i="26"/>
  <c r="B569" i="26"/>
  <c r="B570" i="26"/>
  <c r="B571" i="26"/>
  <c r="B572" i="26"/>
  <c r="B573" i="26"/>
  <c r="B574" i="26"/>
  <c r="B575" i="26"/>
  <c r="B576" i="26"/>
  <c r="B577" i="26"/>
  <c r="B578" i="26"/>
  <c r="B579" i="26"/>
  <c r="B580" i="26"/>
  <c r="B581" i="26"/>
  <c r="B582" i="26"/>
  <c r="B583" i="26"/>
  <c r="B584" i="26"/>
  <c r="B585" i="26"/>
  <c r="B586" i="26"/>
  <c r="B587" i="26"/>
  <c r="B588" i="26"/>
  <c r="B589" i="26"/>
  <c r="B590" i="26"/>
  <c r="B591" i="26"/>
  <c r="B592" i="26"/>
  <c r="B593" i="26"/>
  <c r="B594" i="26"/>
  <c r="B595" i="26"/>
  <c r="B596" i="26"/>
  <c r="B597" i="26"/>
  <c r="B598" i="26"/>
  <c r="B599" i="26"/>
  <c r="B600" i="26"/>
  <c r="B601" i="26"/>
  <c r="B602" i="26"/>
  <c r="B603" i="2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B404" i="25"/>
  <c r="B405" i="25"/>
  <c r="B406" i="25"/>
  <c r="B407" i="25"/>
  <c r="B408" i="25"/>
  <c r="B409" i="25"/>
  <c r="B410" i="25"/>
  <c r="B411" i="25"/>
  <c r="B412" i="25"/>
  <c r="B413" i="25"/>
  <c r="B414" i="25"/>
  <c r="B415" i="25"/>
  <c r="B416" i="25"/>
  <c r="B417" i="25"/>
  <c r="B418" i="25"/>
  <c r="B419" i="25"/>
  <c r="B420" i="25"/>
  <c r="B421" i="25"/>
  <c r="B422" i="25"/>
  <c r="B423" i="25"/>
  <c r="B424" i="25"/>
  <c r="B425" i="25"/>
  <c r="B426" i="25"/>
  <c r="B427" i="25"/>
  <c r="B428" i="25"/>
  <c r="B429" i="25"/>
  <c r="B430" i="25"/>
  <c r="B431" i="25"/>
  <c r="B432" i="25"/>
  <c r="B433" i="25"/>
  <c r="B434" i="25"/>
  <c r="B435" i="25"/>
  <c r="B436" i="25"/>
  <c r="B437" i="25"/>
  <c r="B438" i="25"/>
  <c r="B439" i="25"/>
  <c r="B440" i="25"/>
  <c r="B441" i="25"/>
  <c r="B442" i="25"/>
  <c r="B443" i="25"/>
  <c r="B444" i="25"/>
  <c r="B445" i="25"/>
  <c r="B446" i="25"/>
  <c r="B447" i="25"/>
  <c r="B448" i="25"/>
  <c r="B449" i="25"/>
  <c r="B450" i="25"/>
  <c r="B451" i="25"/>
  <c r="B452" i="25"/>
  <c r="B453" i="25"/>
  <c r="B454" i="25"/>
  <c r="B455" i="25"/>
  <c r="B456" i="25"/>
  <c r="B457" i="25"/>
  <c r="B458" i="25"/>
  <c r="B459" i="25"/>
  <c r="B460" i="25"/>
  <c r="B461" i="25"/>
  <c r="B462" i="25"/>
  <c r="B463" i="25"/>
  <c r="B464" i="25"/>
  <c r="B465" i="25"/>
  <c r="B466" i="25"/>
  <c r="B467" i="25"/>
  <c r="B468" i="25"/>
  <c r="B469" i="25"/>
  <c r="B470" i="25"/>
  <c r="B471" i="25"/>
  <c r="B472" i="25"/>
  <c r="B473" i="25"/>
  <c r="B474" i="25"/>
  <c r="B475" i="25"/>
  <c r="B476" i="25"/>
  <c r="B477" i="25"/>
  <c r="B478" i="25"/>
  <c r="B479" i="25"/>
  <c r="B480" i="25"/>
  <c r="B481" i="25"/>
  <c r="B482" i="25"/>
  <c r="B483" i="25"/>
  <c r="B484" i="25"/>
  <c r="B485" i="25"/>
  <c r="B486" i="25"/>
  <c r="B487" i="25"/>
  <c r="B488" i="25"/>
  <c r="B489" i="25"/>
  <c r="B490" i="25"/>
  <c r="B491" i="25"/>
  <c r="B492" i="25"/>
  <c r="B493" i="25"/>
  <c r="B494" i="25"/>
  <c r="B495" i="25"/>
  <c r="B496" i="25"/>
  <c r="B497" i="25"/>
  <c r="B498" i="25"/>
  <c r="B499" i="25"/>
  <c r="B500" i="25"/>
  <c r="B501" i="25"/>
  <c r="B502" i="25"/>
  <c r="B503" i="25"/>
  <c r="B504" i="25"/>
  <c r="B505" i="25"/>
  <c r="B506" i="25"/>
  <c r="B507" i="25"/>
  <c r="B508" i="25"/>
  <c r="B509" i="25"/>
  <c r="B510" i="25"/>
  <c r="B511" i="25"/>
  <c r="B512" i="25"/>
  <c r="B513" i="25"/>
  <c r="B514" i="25"/>
  <c r="B515" i="25"/>
  <c r="B516" i="25"/>
  <c r="B517" i="25"/>
  <c r="B518" i="25"/>
  <c r="B519" i="25"/>
  <c r="B520" i="25"/>
  <c r="B521" i="25"/>
  <c r="B522" i="25"/>
  <c r="B523" i="25"/>
  <c r="B524" i="25"/>
  <c r="B525" i="25"/>
  <c r="B526" i="25"/>
  <c r="B527" i="25"/>
  <c r="B528" i="25"/>
  <c r="B529" i="25"/>
  <c r="B530" i="25"/>
  <c r="B531" i="25"/>
  <c r="B532" i="25"/>
  <c r="B533" i="25"/>
  <c r="B534" i="25"/>
  <c r="B535" i="25"/>
  <c r="B536" i="25"/>
  <c r="B537" i="25"/>
  <c r="B538" i="25"/>
  <c r="B539" i="25"/>
  <c r="B540" i="25"/>
  <c r="B541" i="25"/>
  <c r="B542" i="25"/>
  <c r="B543" i="25"/>
  <c r="B544" i="25"/>
  <c r="B545" i="25"/>
  <c r="B546" i="25"/>
  <c r="B547" i="25"/>
  <c r="B548" i="25"/>
  <c r="B549" i="25"/>
  <c r="B550" i="25"/>
  <c r="B551" i="25"/>
  <c r="B552" i="25"/>
  <c r="B553" i="25"/>
  <c r="B554" i="25"/>
  <c r="B555" i="25"/>
  <c r="B556" i="25"/>
  <c r="B557" i="25"/>
  <c r="B558" i="25"/>
  <c r="B559" i="25"/>
  <c r="B560" i="25"/>
  <c r="B561" i="25"/>
  <c r="B562" i="25"/>
  <c r="B563" i="25"/>
  <c r="B564" i="25"/>
  <c r="B565" i="25"/>
  <c r="B566" i="25"/>
  <c r="B567" i="25"/>
  <c r="B568" i="25"/>
  <c r="B569" i="25"/>
  <c r="B570" i="25"/>
  <c r="B571" i="25"/>
  <c r="B572" i="25"/>
  <c r="B573" i="25"/>
  <c r="B574" i="25"/>
  <c r="B575" i="25"/>
  <c r="B576" i="25"/>
  <c r="B577" i="25"/>
  <c r="B578" i="25"/>
  <c r="B579" i="25"/>
  <c r="B580" i="25"/>
  <c r="B581" i="25"/>
  <c r="B582" i="25"/>
  <c r="B583" i="25"/>
  <c r="B584" i="25"/>
  <c r="B585" i="25"/>
  <c r="B586" i="25"/>
  <c r="B587" i="25"/>
  <c r="B588" i="25"/>
  <c r="B589" i="25"/>
  <c r="B590" i="25"/>
  <c r="B591" i="25"/>
  <c r="B592" i="25"/>
  <c r="B593" i="25"/>
  <c r="B594" i="25"/>
  <c r="B595" i="25"/>
  <c r="B596" i="25"/>
  <c r="B597" i="25"/>
  <c r="B598" i="25"/>
  <c r="B599" i="25"/>
  <c r="B600" i="25"/>
  <c r="B601" i="25"/>
  <c r="B602" i="25"/>
  <c r="B603" i="25"/>
  <c r="B5" i="24"/>
  <c r="B5" i="23"/>
  <c r="B5" i="22"/>
  <c r="B5" i="21"/>
  <c r="B5" i="20"/>
  <c r="B5" i="19"/>
  <c r="B5" i="15"/>
  <c r="B5" i="28"/>
  <c r="B5" i="27"/>
  <c r="B5" i="26"/>
  <c r="B5" i="16"/>
  <c r="B5" i="25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A593" i="24"/>
  <c r="A594" i="24"/>
  <c r="A595" i="24"/>
  <c r="A596" i="24"/>
  <c r="A597" i="24"/>
  <c r="A598" i="24"/>
  <c r="A599" i="24"/>
  <c r="A600" i="24"/>
  <c r="A601" i="24"/>
  <c r="A602" i="24"/>
  <c r="A603" i="24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A593" i="21"/>
  <c r="A594" i="21"/>
  <c r="A595" i="21"/>
  <c r="A596" i="21"/>
  <c r="A597" i="21"/>
  <c r="A598" i="21"/>
  <c r="A599" i="21"/>
  <c r="A600" i="21"/>
  <c r="A601" i="21"/>
  <c r="A602" i="21"/>
  <c r="A603" i="21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386" i="20"/>
  <c r="A387" i="20"/>
  <c r="A388" i="20"/>
  <c r="A389" i="20"/>
  <c r="A390" i="20"/>
  <c r="A391" i="20"/>
  <c r="A392" i="20"/>
  <c r="A393" i="20"/>
  <c r="A394" i="20"/>
  <c r="A395" i="20"/>
  <c r="A396" i="20"/>
  <c r="A397" i="20"/>
  <c r="A398" i="20"/>
  <c r="A399" i="20"/>
  <c r="A400" i="20"/>
  <c r="A401" i="20"/>
  <c r="A402" i="20"/>
  <c r="A403" i="20"/>
  <c r="A404" i="20"/>
  <c r="A405" i="20"/>
  <c r="A406" i="20"/>
  <c r="A407" i="20"/>
  <c r="A408" i="20"/>
  <c r="A409" i="20"/>
  <c r="A410" i="20"/>
  <c r="A411" i="20"/>
  <c r="A412" i="20"/>
  <c r="A413" i="20"/>
  <c r="A414" i="20"/>
  <c r="A415" i="20"/>
  <c r="A416" i="20"/>
  <c r="A417" i="20"/>
  <c r="A418" i="20"/>
  <c r="A419" i="20"/>
  <c r="A420" i="20"/>
  <c r="A421" i="20"/>
  <c r="A422" i="20"/>
  <c r="A423" i="20"/>
  <c r="A424" i="20"/>
  <c r="A425" i="20"/>
  <c r="A426" i="20"/>
  <c r="A427" i="20"/>
  <c r="A428" i="20"/>
  <c r="A429" i="20"/>
  <c r="A430" i="20"/>
  <c r="A431" i="20"/>
  <c r="A432" i="20"/>
  <c r="A433" i="20"/>
  <c r="A434" i="20"/>
  <c r="A435" i="20"/>
  <c r="A436" i="20"/>
  <c r="A437" i="20"/>
  <c r="A438" i="20"/>
  <c r="A439" i="20"/>
  <c r="A440" i="20"/>
  <c r="A441" i="20"/>
  <c r="A442" i="20"/>
  <c r="A443" i="20"/>
  <c r="A444" i="20"/>
  <c r="A445" i="20"/>
  <c r="A446" i="20"/>
  <c r="A447" i="20"/>
  <c r="A448" i="20"/>
  <c r="A449" i="20"/>
  <c r="A450" i="20"/>
  <c r="A451" i="20"/>
  <c r="A452" i="20"/>
  <c r="A453" i="20"/>
  <c r="A454" i="20"/>
  <c r="A455" i="20"/>
  <c r="A456" i="20"/>
  <c r="A457" i="20"/>
  <c r="A458" i="20"/>
  <c r="A459" i="20"/>
  <c r="A460" i="20"/>
  <c r="A461" i="20"/>
  <c r="A462" i="20"/>
  <c r="A463" i="20"/>
  <c r="A464" i="20"/>
  <c r="A465" i="20"/>
  <c r="A466" i="20"/>
  <c r="A467" i="20"/>
  <c r="A468" i="20"/>
  <c r="A469" i="20"/>
  <c r="A470" i="20"/>
  <c r="A471" i="20"/>
  <c r="A472" i="20"/>
  <c r="A473" i="20"/>
  <c r="A474" i="20"/>
  <c r="A475" i="20"/>
  <c r="A476" i="20"/>
  <c r="A477" i="20"/>
  <c r="A478" i="20"/>
  <c r="A479" i="20"/>
  <c r="A480" i="20"/>
  <c r="A481" i="20"/>
  <c r="A482" i="20"/>
  <c r="A483" i="20"/>
  <c r="A484" i="20"/>
  <c r="A485" i="20"/>
  <c r="A486" i="20"/>
  <c r="A487" i="20"/>
  <c r="A488" i="20"/>
  <c r="A489" i="20"/>
  <c r="A490" i="20"/>
  <c r="A491" i="20"/>
  <c r="A492" i="20"/>
  <c r="A493" i="20"/>
  <c r="A494" i="20"/>
  <c r="A495" i="20"/>
  <c r="A496" i="20"/>
  <c r="A497" i="20"/>
  <c r="A498" i="20"/>
  <c r="A499" i="20"/>
  <c r="A500" i="20"/>
  <c r="A501" i="20"/>
  <c r="A502" i="20"/>
  <c r="A503" i="20"/>
  <c r="A504" i="20"/>
  <c r="A505" i="20"/>
  <c r="A506" i="20"/>
  <c r="A507" i="20"/>
  <c r="A508" i="20"/>
  <c r="A509" i="20"/>
  <c r="A510" i="20"/>
  <c r="A511" i="20"/>
  <c r="A512" i="20"/>
  <c r="A513" i="20"/>
  <c r="A514" i="20"/>
  <c r="A515" i="20"/>
  <c r="A516" i="20"/>
  <c r="A517" i="20"/>
  <c r="A518" i="20"/>
  <c r="A519" i="20"/>
  <c r="A520" i="20"/>
  <c r="A521" i="20"/>
  <c r="A522" i="20"/>
  <c r="A523" i="20"/>
  <c r="A524" i="20"/>
  <c r="A525" i="20"/>
  <c r="A526" i="20"/>
  <c r="A527" i="20"/>
  <c r="A528" i="20"/>
  <c r="A529" i="20"/>
  <c r="A530" i="20"/>
  <c r="A531" i="20"/>
  <c r="A532" i="20"/>
  <c r="A533" i="20"/>
  <c r="A534" i="20"/>
  <c r="A535" i="20"/>
  <c r="A536" i="20"/>
  <c r="A537" i="20"/>
  <c r="A538" i="20"/>
  <c r="A539" i="20"/>
  <c r="A540" i="20"/>
  <c r="A541" i="20"/>
  <c r="A542" i="20"/>
  <c r="A543" i="20"/>
  <c r="A544" i="20"/>
  <c r="A545" i="20"/>
  <c r="A546" i="20"/>
  <c r="A547" i="20"/>
  <c r="A548" i="20"/>
  <c r="A549" i="20"/>
  <c r="A550" i="20"/>
  <c r="A551" i="20"/>
  <c r="A552" i="20"/>
  <c r="A553" i="20"/>
  <c r="A554" i="20"/>
  <c r="A555" i="20"/>
  <c r="A556" i="20"/>
  <c r="A557" i="20"/>
  <c r="A558" i="20"/>
  <c r="A559" i="20"/>
  <c r="A560" i="20"/>
  <c r="A561" i="20"/>
  <c r="A562" i="20"/>
  <c r="A563" i="20"/>
  <c r="A564" i="20"/>
  <c r="A565" i="20"/>
  <c r="A566" i="20"/>
  <c r="A567" i="20"/>
  <c r="A568" i="20"/>
  <c r="A569" i="20"/>
  <c r="A570" i="20"/>
  <c r="A571" i="20"/>
  <c r="A572" i="20"/>
  <c r="A573" i="20"/>
  <c r="A574" i="20"/>
  <c r="A575" i="20"/>
  <c r="A576" i="20"/>
  <c r="A577" i="20"/>
  <c r="A578" i="20"/>
  <c r="A579" i="20"/>
  <c r="A580" i="20"/>
  <c r="A581" i="20"/>
  <c r="A582" i="20"/>
  <c r="A583" i="20"/>
  <c r="A584" i="20"/>
  <c r="A585" i="20"/>
  <c r="A586" i="20"/>
  <c r="A587" i="20"/>
  <c r="A588" i="20"/>
  <c r="A589" i="20"/>
  <c r="A590" i="20"/>
  <c r="A591" i="20"/>
  <c r="A592" i="20"/>
  <c r="A593" i="20"/>
  <c r="A594" i="20"/>
  <c r="A595" i="20"/>
  <c r="A596" i="20"/>
  <c r="A597" i="20"/>
  <c r="A598" i="20"/>
  <c r="A599" i="20"/>
  <c r="A600" i="20"/>
  <c r="A601" i="20"/>
  <c r="A602" i="20"/>
  <c r="A603" i="20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A508" i="19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A592" i="19"/>
  <c r="A593" i="19"/>
  <c r="A594" i="19"/>
  <c r="A595" i="19"/>
  <c r="A596" i="19"/>
  <c r="A597" i="19"/>
  <c r="A598" i="19"/>
  <c r="A599" i="19"/>
  <c r="A600" i="19"/>
  <c r="A601" i="19"/>
  <c r="A602" i="19"/>
  <c r="A603" i="19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A593" i="28"/>
  <c r="A594" i="28"/>
  <c r="A595" i="28"/>
  <c r="A596" i="28"/>
  <c r="A597" i="28"/>
  <c r="A598" i="28"/>
  <c r="A599" i="28"/>
  <c r="A600" i="28"/>
  <c r="A601" i="28"/>
  <c r="A602" i="28"/>
  <c r="A603" i="28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215" i="27"/>
  <c r="A216" i="27"/>
  <c r="A217" i="27"/>
  <c r="A218" i="27"/>
  <c r="A219" i="27"/>
  <c r="A220" i="27"/>
  <c r="A221" i="27"/>
  <c r="A222" i="27"/>
  <c r="A223" i="27"/>
  <c r="A224" i="27"/>
  <c r="A225" i="27"/>
  <c r="A226" i="27"/>
  <c r="A227" i="27"/>
  <c r="A228" i="27"/>
  <c r="A229" i="27"/>
  <c r="A230" i="27"/>
  <c r="A231" i="27"/>
  <c r="A232" i="27"/>
  <c r="A233" i="27"/>
  <c r="A234" i="27"/>
  <c r="A235" i="27"/>
  <c r="A236" i="27"/>
  <c r="A237" i="27"/>
  <c r="A238" i="27"/>
  <c r="A239" i="27"/>
  <c r="A240" i="27"/>
  <c r="A241" i="27"/>
  <c r="A242" i="27"/>
  <c r="A243" i="27"/>
  <c r="A244" i="27"/>
  <c r="A245" i="27"/>
  <c r="A246" i="27"/>
  <c r="A247" i="27"/>
  <c r="A248" i="27"/>
  <c r="A249" i="27"/>
  <c r="A250" i="27"/>
  <c r="A251" i="27"/>
  <c r="A252" i="27"/>
  <c r="A253" i="27"/>
  <c r="A254" i="27"/>
  <c r="A255" i="27"/>
  <c r="A256" i="27"/>
  <c r="A257" i="27"/>
  <c r="A258" i="27"/>
  <c r="A259" i="27"/>
  <c r="A260" i="27"/>
  <c r="A261" i="27"/>
  <c r="A262" i="27"/>
  <c r="A263" i="27"/>
  <c r="A264" i="27"/>
  <c r="A265" i="27"/>
  <c r="A266" i="27"/>
  <c r="A267" i="27"/>
  <c r="A268" i="27"/>
  <c r="A269" i="27"/>
  <c r="A270" i="27"/>
  <c r="A271" i="27"/>
  <c r="A272" i="27"/>
  <c r="A273" i="27"/>
  <c r="A274" i="27"/>
  <c r="A275" i="27"/>
  <c r="A276" i="27"/>
  <c r="A277" i="27"/>
  <c r="A278" i="27"/>
  <c r="A279" i="27"/>
  <c r="A280" i="27"/>
  <c r="A281" i="27"/>
  <c r="A282" i="27"/>
  <c r="A283" i="27"/>
  <c r="A284" i="27"/>
  <c r="A285" i="27"/>
  <c r="A286" i="27"/>
  <c r="A287" i="27"/>
  <c r="A288" i="27"/>
  <c r="A289" i="27"/>
  <c r="A290" i="27"/>
  <c r="A291" i="27"/>
  <c r="A292" i="27"/>
  <c r="A293" i="27"/>
  <c r="A294" i="27"/>
  <c r="A295" i="27"/>
  <c r="A296" i="27"/>
  <c r="A297" i="27"/>
  <c r="A298" i="27"/>
  <c r="A299" i="27"/>
  <c r="A300" i="27"/>
  <c r="A301" i="27"/>
  <c r="A302" i="27"/>
  <c r="A303" i="27"/>
  <c r="A304" i="27"/>
  <c r="A305" i="27"/>
  <c r="A306" i="27"/>
  <c r="A307" i="27"/>
  <c r="A308" i="27"/>
  <c r="A309" i="27"/>
  <c r="A310" i="27"/>
  <c r="A311" i="27"/>
  <c r="A312" i="27"/>
  <c r="A313" i="27"/>
  <c r="A314" i="27"/>
  <c r="A315" i="27"/>
  <c r="A316" i="27"/>
  <c r="A317" i="27"/>
  <c r="A318" i="27"/>
  <c r="A319" i="27"/>
  <c r="A320" i="27"/>
  <c r="A321" i="27"/>
  <c r="A322" i="27"/>
  <c r="A323" i="27"/>
  <c r="A324" i="27"/>
  <c r="A325" i="27"/>
  <c r="A326" i="27"/>
  <c r="A327" i="27"/>
  <c r="A328" i="27"/>
  <c r="A329" i="27"/>
  <c r="A330" i="27"/>
  <c r="A331" i="27"/>
  <c r="A332" i="27"/>
  <c r="A333" i="27"/>
  <c r="A334" i="27"/>
  <c r="A335" i="27"/>
  <c r="A336" i="27"/>
  <c r="A337" i="27"/>
  <c r="A338" i="27"/>
  <c r="A339" i="27"/>
  <c r="A340" i="27"/>
  <c r="A341" i="27"/>
  <c r="A342" i="27"/>
  <c r="A343" i="27"/>
  <c r="A344" i="27"/>
  <c r="A345" i="27"/>
  <c r="A346" i="27"/>
  <c r="A347" i="27"/>
  <c r="A348" i="27"/>
  <c r="A349" i="27"/>
  <c r="A350" i="27"/>
  <c r="A351" i="27"/>
  <c r="A352" i="27"/>
  <c r="A353" i="27"/>
  <c r="A354" i="27"/>
  <c r="A355" i="27"/>
  <c r="A356" i="27"/>
  <c r="A357" i="27"/>
  <c r="A358" i="27"/>
  <c r="A359" i="27"/>
  <c r="A360" i="27"/>
  <c r="A361" i="27"/>
  <c r="A362" i="27"/>
  <c r="A363" i="27"/>
  <c r="A364" i="27"/>
  <c r="A365" i="27"/>
  <c r="A366" i="27"/>
  <c r="A367" i="27"/>
  <c r="A368" i="27"/>
  <c r="A369" i="27"/>
  <c r="A370" i="27"/>
  <c r="A371" i="27"/>
  <c r="A372" i="27"/>
  <c r="A373" i="27"/>
  <c r="A374" i="27"/>
  <c r="A375" i="27"/>
  <c r="A376" i="27"/>
  <c r="A377" i="27"/>
  <c r="A378" i="27"/>
  <c r="A379" i="27"/>
  <c r="A380" i="27"/>
  <c r="A381" i="27"/>
  <c r="A382" i="27"/>
  <c r="A383" i="27"/>
  <c r="A384" i="27"/>
  <c r="A385" i="27"/>
  <c r="A386" i="27"/>
  <c r="A387" i="27"/>
  <c r="A388" i="27"/>
  <c r="A389" i="27"/>
  <c r="A390" i="27"/>
  <c r="A391" i="27"/>
  <c r="A392" i="27"/>
  <c r="A393" i="27"/>
  <c r="A394" i="27"/>
  <c r="A395" i="27"/>
  <c r="A396" i="27"/>
  <c r="A397" i="27"/>
  <c r="A398" i="27"/>
  <c r="A399" i="27"/>
  <c r="A400" i="27"/>
  <c r="A401" i="27"/>
  <c r="A402" i="27"/>
  <c r="A403" i="27"/>
  <c r="A404" i="27"/>
  <c r="A405" i="27"/>
  <c r="A406" i="27"/>
  <c r="A407" i="27"/>
  <c r="A408" i="27"/>
  <c r="A409" i="27"/>
  <c r="A410" i="27"/>
  <c r="A411" i="27"/>
  <c r="A412" i="27"/>
  <c r="A413" i="27"/>
  <c r="A414" i="27"/>
  <c r="A415" i="27"/>
  <c r="A416" i="27"/>
  <c r="A417" i="27"/>
  <c r="A418" i="27"/>
  <c r="A419" i="27"/>
  <c r="A420" i="27"/>
  <c r="A421" i="27"/>
  <c r="A422" i="27"/>
  <c r="A423" i="27"/>
  <c r="A424" i="27"/>
  <c r="A425" i="27"/>
  <c r="A426" i="27"/>
  <c r="A427" i="27"/>
  <c r="A428" i="27"/>
  <c r="A429" i="27"/>
  <c r="A430" i="27"/>
  <c r="A431" i="27"/>
  <c r="A432" i="27"/>
  <c r="A433" i="27"/>
  <c r="A434" i="27"/>
  <c r="A435" i="27"/>
  <c r="A436" i="27"/>
  <c r="A437" i="27"/>
  <c r="A438" i="27"/>
  <c r="A439" i="27"/>
  <c r="A440" i="27"/>
  <c r="A441" i="27"/>
  <c r="A442" i="27"/>
  <c r="A443" i="27"/>
  <c r="A444" i="27"/>
  <c r="A445" i="27"/>
  <c r="A446" i="27"/>
  <c r="A447" i="27"/>
  <c r="A448" i="27"/>
  <c r="A449" i="27"/>
  <c r="A450" i="27"/>
  <c r="A451" i="27"/>
  <c r="A452" i="27"/>
  <c r="A453" i="27"/>
  <c r="A454" i="27"/>
  <c r="A455" i="27"/>
  <c r="A456" i="27"/>
  <c r="A457" i="27"/>
  <c r="A458" i="27"/>
  <c r="A459" i="27"/>
  <c r="A460" i="27"/>
  <c r="A461" i="27"/>
  <c r="A462" i="27"/>
  <c r="A463" i="27"/>
  <c r="A464" i="27"/>
  <c r="A465" i="27"/>
  <c r="A466" i="27"/>
  <c r="A467" i="27"/>
  <c r="A468" i="27"/>
  <c r="A469" i="27"/>
  <c r="A470" i="27"/>
  <c r="A471" i="27"/>
  <c r="A472" i="27"/>
  <c r="A473" i="27"/>
  <c r="A474" i="27"/>
  <c r="A475" i="27"/>
  <c r="A476" i="27"/>
  <c r="A477" i="27"/>
  <c r="A478" i="27"/>
  <c r="A479" i="27"/>
  <c r="A480" i="27"/>
  <c r="A481" i="27"/>
  <c r="A482" i="27"/>
  <c r="A483" i="27"/>
  <c r="A484" i="27"/>
  <c r="A485" i="27"/>
  <c r="A486" i="27"/>
  <c r="A487" i="27"/>
  <c r="A488" i="27"/>
  <c r="A489" i="27"/>
  <c r="A490" i="27"/>
  <c r="A491" i="27"/>
  <c r="A492" i="27"/>
  <c r="A493" i="27"/>
  <c r="A494" i="27"/>
  <c r="A495" i="27"/>
  <c r="A496" i="27"/>
  <c r="A497" i="27"/>
  <c r="A498" i="27"/>
  <c r="A499" i="27"/>
  <c r="A500" i="27"/>
  <c r="A501" i="27"/>
  <c r="A502" i="27"/>
  <c r="A503" i="27"/>
  <c r="A504" i="27"/>
  <c r="A505" i="27"/>
  <c r="A506" i="27"/>
  <c r="A507" i="27"/>
  <c r="A508" i="27"/>
  <c r="A509" i="27"/>
  <c r="A510" i="27"/>
  <c r="A511" i="27"/>
  <c r="A512" i="27"/>
  <c r="A513" i="27"/>
  <c r="A514" i="27"/>
  <c r="A515" i="27"/>
  <c r="A516" i="27"/>
  <c r="A517" i="27"/>
  <c r="A518" i="27"/>
  <c r="A519" i="27"/>
  <c r="A520" i="27"/>
  <c r="A521" i="27"/>
  <c r="A522" i="27"/>
  <c r="A523" i="27"/>
  <c r="A524" i="27"/>
  <c r="A525" i="27"/>
  <c r="A526" i="27"/>
  <c r="A527" i="27"/>
  <c r="A528" i="27"/>
  <c r="A529" i="27"/>
  <c r="A530" i="27"/>
  <c r="A531" i="27"/>
  <c r="A532" i="27"/>
  <c r="A533" i="27"/>
  <c r="A534" i="27"/>
  <c r="A535" i="27"/>
  <c r="A536" i="27"/>
  <c r="A537" i="27"/>
  <c r="A538" i="27"/>
  <c r="A539" i="27"/>
  <c r="A540" i="27"/>
  <c r="A541" i="27"/>
  <c r="A542" i="27"/>
  <c r="A543" i="27"/>
  <c r="A544" i="27"/>
  <c r="A545" i="27"/>
  <c r="A546" i="27"/>
  <c r="A547" i="27"/>
  <c r="A548" i="27"/>
  <c r="A549" i="27"/>
  <c r="A550" i="27"/>
  <c r="A551" i="27"/>
  <c r="A552" i="27"/>
  <c r="A553" i="27"/>
  <c r="A554" i="27"/>
  <c r="A555" i="27"/>
  <c r="A556" i="27"/>
  <c r="A557" i="27"/>
  <c r="A558" i="27"/>
  <c r="A559" i="27"/>
  <c r="A560" i="27"/>
  <c r="A561" i="27"/>
  <c r="A562" i="27"/>
  <c r="A563" i="27"/>
  <c r="A564" i="27"/>
  <c r="A565" i="27"/>
  <c r="A566" i="27"/>
  <c r="A567" i="27"/>
  <c r="A568" i="27"/>
  <c r="A569" i="27"/>
  <c r="A570" i="27"/>
  <c r="A571" i="27"/>
  <c r="A572" i="27"/>
  <c r="A573" i="27"/>
  <c r="A574" i="27"/>
  <c r="A575" i="27"/>
  <c r="A576" i="27"/>
  <c r="A577" i="27"/>
  <c r="A578" i="27"/>
  <c r="A579" i="27"/>
  <c r="A580" i="27"/>
  <c r="A581" i="27"/>
  <c r="A582" i="27"/>
  <c r="A583" i="27"/>
  <c r="A584" i="27"/>
  <c r="A585" i="27"/>
  <c r="A586" i="27"/>
  <c r="A587" i="27"/>
  <c r="A588" i="27"/>
  <c r="A589" i="27"/>
  <c r="A590" i="27"/>
  <c r="A591" i="27"/>
  <c r="A592" i="27"/>
  <c r="A593" i="27"/>
  <c r="A594" i="27"/>
  <c r="A595" i="27"/>
  <c r="A596" i="27"/>
  <c r="A597" i="27"/>
  <c r="A598" i="27"/>
  <c r="A599" i="27"/>
  <c r="A600" i="27"/>
  <c r="A601" i="27"/>
  <c r="A602" i="27"/>
  <c r="A603" i="27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A148" i="16"/>
  <c r="A149" i="16"/>
  <c r="A150" i="16"/>
  <c r="A151" i="16"/>
  <c r="A152" i="16"/>
  <c r="A153" i="16"/>
  <c r="A154" i="16"/>
  <c r="A155" i="16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A185" i="16"/>
  <c r="A186" i="16"/>
  <c r="A187" i="16"/>
  <c r="A188" i="16"/>
  <c r="A189" i="16"/>
  <c r="A190" i="16"/>
  <c r="A191" i="16"/>
  <c r="A192" i="16"/>
  <c r="A193" i="16"/>
  <c r="A194" i="16"/>
  <c r="A195" i="16"/>
  <c r="A196" i="16"/>
  <c r="A197" i="16"/>
  <c r="A198" i="16"/>
  <c r="A199" i="16"/>
  <c r="A200" i="16"/>
  <c r="A201" i="16"/>
  <c r="A202" i="16"/>
  <c r="A203" i="16"/>
  <c r="A204" i="16"/>
  <c r="A205" i="16"/>
  <c r="A206" i="16"/>
  <c r="A207" i="16"/>
  <c r="A208" i="16"/>
  <c r="A209" i="16"/>
  <c r="A210" i="16"/>
  <c r="A211" i="16"/>
  <c r="A212" i="16"/>
  <c r="A213" i="16"/>
  <c r="A214" i="16"/>
  <c r="A215" i="16"/>
  <c r="A216" i="16"/>
  <c r="A217" i="16"/>
  <c r="A218" i="16"/>
  <c r="A219" i="16"/>
  <c r="A220" i="16"/>
  <c r="A221" i="16"/>
  <c r="A222" i="16"/>
  <c r="A223" i="16"/>
  <c r="A224" i="16"/>
  <c r="A225" i="16"/>
  <c r="A226" i="16"/>
  <c r="A227" i="16"/>
  <c r="A228" i="16"/>
  <c r="A229" i="16"/>
  <c r="A230" i="16"/>
  <c r="A231" i="16"/>
  <c r="A232" i="16"/>
  <c r="A233" i="16"/>
  <c r="A234" i="16"/>
  <c r="A235" i="16"/>
  <c r="A236" i="16"/>
  <c r="A237" i="16"/>
  <c r="A238" i="16"/>
  <c r="A239" i="16"/>
  <c r="A240" i="16"/>
  <c r="A241" i="16"/>
  <c r="A242" i="16"/>
  <c r="A243" i="16"/>
  <c r="A244" i="16"/>
  <c r="A245" i="16"/>
  <c r="A246" i="16"/>
  <c r="A247" i="16"/>
  <c r="A248" i="16"/>
  <c r="A249" i="16"/>
  <c r="A250" i="16"/>
  <c r="A251" i="16"/>
  <c r="A252" i="16"/>
  <c r="A253" i="16"/>
  <c r="A254" i="16"/>
  <c r="A255" i="16"/>
  <c r="A256" i="16"/>
  <c r="A257" i="16"/>
  <c r="A258" i="16"/>
  <c r="A259" i="16"/>
  <c r="A260" i="16"/>
  <c r="A261" i="16"/>
  <c r="A262" i="16"/>
  <c r="A263" i="16"/>
  <c r="A264" i="16"/>
  <c r="A265" i="16"/>
  <c r="A266" i="16"/>
  <c r="A267" i="16"/>
  <c r="A268" i="16"/>
  <c r="A269" i="16"/>
  <c r="A270" i="16"/>
  <c r="A271" i="16"/>
  <c r="A272" i="16"/>
  <c r="A273" i="16"/>
  <c r="A274" i="16"/>
  <c r="A275" i="16"/>
  <c r="A276" i="16"/>
  <c r="A277" i="16"/>
  <c r="A278" i="16"/>
  <c r="A279" i="16"/>
  <c r="A280" i="16"/>
  <c r="A281" i="16"/>
  <c r="A282" i="16"/>
  <c r="A283" i="16"/>
  <c r="A284" i="16"/>
  <c r="A285" i="16"/>
  <c r="A286" i="16"/>
  <c r="A287" i="16"/>
  <c r="A288" i="16"/>
  <c r="A289" i="16"/>
  <c r="A290" i="16"/>
  <c r="A291" i="16"/>
  <c r="A292" i="16"/>
  <c r="A293" i="16"/>
  <c r="A294" i="16"/>
  <c r="A295" i="16"/>
  <c r="A296" i="16"/>
  <c r="A297" i="16"/>
  <c r="A298" i="16"/>
  <c r="A299" i="16"/>
  <c r="A300" i="16"/>
  <c r="A301" i="16"/>
  <c r="A302" i="16"/>
  <c r="A303" i="16"/>
  <c r="A304" i="16"/>
  <c r="A305" i="16"/>
  <c r="A306" i="16"/>
  <c r="A307" i="16"/>
  <c r="A308" i="16"/>
  <c r="A309" i="16"/>
  <c r="A310" i="16"/>
  <c r="A311" i="16"/>
  <c r="A312" i="16"/>
  <c r="A313" i="16"/>
  <c r="A314" i="16"/>
  <c r="A315" i="16"/>
  <c r="A316" i="16"/>
  <c r="A317" i="16"/>
  <c r="A318" i="16"/>
  <c r="A319" i="16"/>
  <c r="A320" i="16"/>
  <c r="A321" i="16"/>
  <c r="A322" i="16"/>
  <c r="A323" i="16"/>
  <c r="A324" i="16"/>
  <c r="A325" i="16"/>
  <c r="A326" i="16"/>
  <c r="A327" i="16"/>
  <c r="A328" i="16"/>
  <c r="A329" i="16"/>
  <c r="A330" i="16"/>
  <c r="A331" i="16"/>
  <c r="A332" i="16"/>
  <c r="A333" i="16"/>
  <c r="A334" i="16"/>
  <c r="A335" i="16"/>
  <c r="A336" i="16"/>
  <c r="A337" i="16"/>
  <c r="A338" i="16"/>
  <c r="A339" i="16"/>
  <c r="A340" i="16"/>
  <c r="A341" i="16"/>
  <c r="A342" i="16"/>
  <c r="A343" i="16"/>
  <c r="A344" i="16"/>
  <c r="A345" i="16"/>
  <c r="A346" i="16"/>
  <c r="A347" i="16"/>
  <c r="A348" i="16"/>
  <c r="A349" i="16"/>
  <c r="A350" i="16"/>
  <c r="A351" i="16"/>
  <c r="A352" i="16"/>
  <c r="A353" i="16"/>
  <c r="A354" i="16"/>
  <c r="A355" i="16"/>
  <c r="A356" i="16"/>
  <c r="A357" i="16"/>
  <c r="A358" i="16"/>
  <c r="A359" i="16"/>
  <c r="A360" i="16"/>
  <c r="A361" i="16"/>
  <c r="A362" i="16"/>
  <c r="A363" i="16"/>
  <c r="A364" i="16"/>
  <c r="A365" i="16"/>
  <c r="A366" i="16"/>
  <c r="A367" i="16"/>
  <c r="A368" i="16"/>
  <c r="A369" i="16"/>
  <c r="A370" i="16"/>
  <c r="A371" i="16"/>
  <c r="A372" i="16"/>
  <c r="A373" i="16"/>
  <c r="A374" i="16"/>
  <c r="A375" i="16"/>
  <c r="A376" i="16"/>
  <c r="A377" i="16"/>
  <c r="A378" i="16"/>
  <c r="A379" i="16"/>
  <c r="A380" i="16"/>
  <c r="A381" i="16"/>
  <c r="A382" i="16"/>
  <c r="A383" i="16"/>
  <c r="A384" i="16"/>
  <c r="A385" i="16"/>
  <c r="A386" i="16"/>
  <c r="A387" i="16"/>
  <c r="A388" i="16"/>
  <c r="A389" i="16"/>
  <c r="A390" i="16"/>
  <c r="A391" i="16"/>
  <c r="A392" i="16"/>
  <c r="A393" i="16"/>
  <c r="A394" i="16"/>
  <c r="A395" i="16"/>
  <c r="A396" i="16"/>
  <c r="A397" i="16"/>
  <c r="A398" i="16"/>
  <c r="A399" i="16"/>
  <c r="A400" i="16"/>
  <c r="A401" i="16"/>
  <c r="A402" i="16"/>
  <c r="A403" i="16"/>
  <c r="A404" i="16"/>
  <c r="A405" i="16"/>
  <c r="A406" i="16"/>
  <c r="A407" i="16"/>
  <c r="A408" i="16"/>
  <c r="A409" i="16"/>
  <c r="A410" i="16"/>
  <c r="A411" i="16"/>
  <c r="A412" i="16"/>
  <c r="A413" i="16"/>
  <c r="A414" i="16"/>
  <c r="A415" i="16"/>
  <c r="A416" i="16"/>
  <c r="A417" i="16"/>
  <c r="A418" i="16"/>
  <c r="A419" i="16"/>
  <c r="A420" i="16"/>
  <c r="A421" i="16"/>
  <c r="A422" i="16"/>
  <c r="A423" i="16"/>
  <c r="A424" i="16"/>
  <c r="A425" i="16"/>
  <c r="A426" i="16"/>
  <c r="A427" i="16"/>
  <c r="A428" i="16"/>
  <c r="A429" i="16"/>
  <c r="A430" i="16"/>
  <c r="A431" i="16"/>
  <c r="A432" i="16"/>
  <c r="A433" i="16"/>
  <c r="A434" i="16"/>
  <c r="A435" i="16"/>
  <c r="A436" i="16"/>
  <c r="A437" i="16"/>
  <c r="A438" i="16"/>
  <c r="A439" i="16"/>
  <c r="A440" i="16"/>
  <c r="A441" i="16"/>
  <c r="A442" i="16"/>
  <c r="A443" i="16"/>
  <c r="A444" i="16"/>
  <c r="A445" i="16"/>
  <c r="A446" i="16"/>
  <c r="A447" i="16"/>
  <c r="A448" i="16"/>
  <c r="A449" i="16"/>
  <c r="A450" i="16"/>
  <c r="A451" i="16"/>
  <c r="A452" i="16"/>
  <c r="A453" i="16"/>
  <c r="A454" i="16"/>
  <c r="A455" i="16"/>
  <c r="A456" i="16"/>
  <c r="A457" i="16"/>
  <c r="A458" i="16"/>
  <c r="A459" i="16"/>
  <c r="A460" i="16"/>
  <c r="A461" i="16"/>
  <c r="A462" i="16"/>
  <c r="A463" i="16"/>
  <c r="A464" i="16"/>
  <c r="A465" i="16"/>
  <c r="A466" i="16"/>
  <c r="A467" i="16"/>
  <c r="A468" i="16"/>
  <c r="A469" i="16"/>
  <c r="A470" i="16"/>
  <c r="A471" i="16"/>
  <c r="A472" i="16"/>
  <c r="A473" i="16"/>
  <c r="A474" i="16"/>
  <c r="A475" i="16"/>
  <c r="A476" i="16"/>
  <c r="A477" i="16"/>
  <c r="A478" i="16"/>
  <c r="A479" i="16"/>
  <c r="A480" i="16"/>
  <c r="A481" i="16"/>
  <c r="A482" i="16"/>
  <c r="A483" i="16"/>
  <c r="A484" i="16"/>
  <c r="A485" i="16"/>
  <c r="A486" i="16"/>
  <c r="A487" i="16"/>
  <c r="A488" i="16"/>
  <c r="A489" i="16"/>
  <c r="A490" i="16"/>
  <c r="A491" i="16"/>
  <c r="A492" i="16"/>
  <c r="A493" i="16"/>
  <c r="A494" i="16"/>
  <c r="A495" i="16"/>
  <c r="A496" i="16"/>
  <c r="A497" i="16"/>
  <c r="A498" i="16"/>
  <c r="A499" i="16"/>
  <c r="A500" i="16"/>
  <c r="A501" i="16"/>
  <c r="A502" i="16"/>
  <c r="A503" i="16"/>
  <c r="A504" i="16"/>
  <c r="A505" i="16"/>
  <c r="A506" i="16"/>
  <c r="A507" i="16"/>
  <c r="A508" i="16"/>
  <c r="A509" i="16"/>
  <c r="A510" i="16"/>
  <c r="A511" i="16"/>
  <c r="A512" i="16"/>
  <c r="A513" i="16"/>
  <c r="A514" i="16"/>
  <c r="A515" i="16"/>
  <c r="A516" i="16"/>
  <c r="A517" i="16"/>
  <c r="A518" i="16"/>
  <c r="A519" i="16"/>
  <c r="A520" i="16"/>
  <c r="A521" i="16"/>
  <c r="A522" i="16"/>
  <c r="A523" i="16"/>
  <c r="A524" i="16"/>
  <c r="A525" i="16"/>
  <c r="A526" i="16"/>
  <c r="A527" i="16"/>
  <c r="A528" i="16"/>
  <c r="A529" i="16"/>
  <c r="A530" i="16"/>
  <c r="A531" i="16"/>
  <c r="A532" i="16"/>
  <c r="A533" i="16"/>
  <c r="A534" i="16"/>
  <c r="A535" i="16"/>
  <c r="A536" i="16"/>
  <c r="A537" i="16"/>
  <c r="A538" i="16"/>
  <c r="A539" i="16"/>
  <c r="A540" i="16"/>
  <c r="A541" i="16"/>
  <c r="A542" i="16"/>
  <c r="A543" i="16"/>
  <c r="A544" i="16"/>
  <c r="A545" i="16"/>
  <c r="A546" i="16"/>
  <c r="A547" i="16"/>
  <c r="A548" i="16"/>
  <c r="A549" i="16"/>
  <c r="A550" i="16"/>
  <c r="A551" i="16"/>
  <c r="A552" i="16"/>
  <c r="A553" i="16"/>
  <c r="A554" i="16"/>
  <c r="A555" i="16"/>
  <c r="A556" i="16"/>
  <c r="A557" i="16"/>
  <c r="A558" i="16"/>
  <c r="A559" i="16"/>
  <c r="A560" i="16"/>
  <c r="A561" i="16"/>
  <c r="A562" i="16"/>
  <c r="A563" i="16"/>
  <c r="A564" i="16"/>
  <c r="A565" i="16"/>
  <c r="A566" i="16"/>
  <c r="A567" i="16"/>
  <c r="A568" i="16"/>
  <c r="A569" i="16"/>
  <c r="A570" i="16"/>
  <c r="A571" i="16"/>
  <c r="A572" i="16"/>
  <c r="A573" i="16"/>
  <c r="A574" i="16"/>
  <c r="A575" i="16"/>
  <c r="A576" i="16"/>
  <c r="A577" i="16"/>
  <c r="A578" i="16"/>
  <c r="A579" i="16"/>
  <c r="A580" i="16"/>
  <c r="A581" i="16"/>
  <c r="A582" i="16"/>
  <c r="A583" i="16"/>
  <c r="A584" i="16"/>
  <c r="A585" i="16"/>
  <c r="A586" i="16"/>
  <c r="A587" i="16"/>
  <c r="A588" i="16"/>
  <c r="A589" i="16"/>
  <c r="A590" i="16"/>
  <c r="A591" i="16"/>
  <c r="A592" i="16"/>
  <c r="A593" i="16"/>
  <c r="A594" i="16"/>
  <c r="A595" i="16"/>
  <c r="A596" i="16"/>
  <c r="A597" i="16"/>
  <c r="A598" i="16"/>
  <c r="A599" i="16"/>
  <c r="A600" i="16"/>
  <c r="A601" i="16"/>
  <c r="A602" i="16"/>
  <c r="A603" i="16"/>
  <c r="A6" i="25"/>
  <c r="A7" i="25"/>
  <c r="A8" i="25"/>
  <c r="A9" i="25"/>
  <c r="A10" i="25"/>
  <c r="A11" i="25"/>
  <c r="A12" i="25"/>
  <c r="A13" i="25"/>
  <c r="A14" i="25"/>
  <c r="A15" i="25"/>
  <c r="A16" i="25"/>
  <c r="A17" i="25"/>
  <c r="A18" i="25"/>
  <c r="A19" i="25"/>
  <c r="A20" i="25"/>
  <c r="A21" i="25"/>
  <c r="A22" i="25"/>
  <c r="A23" i="25"/>
  <c r="A24" i="25"/>
  <c r="A25" i="25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66" i="25"/>
  <c r="A67" i="25"/>
  <c r="A68" i="25"/>
  <c r="A69" i="25"/>
  <c r="A70" i="25"/>
  <c r="A71" i="25"/>
  <c r="A72" i="25"/>
  <c r="A73" i="25"/>
  <c r="A74" i="25"/>
  <c r="A75" i="25"/>
  <c r="A76" i="25"/>
  <c r="A77" i="25"/>
  <c r="A78" i="25"/>
  <c r="A79" i="25"/>
  <c r="A80" i="25"/>
  <c r="A81" i="25"/>
  <c r="A82" i="25"/>
  <c r="A83" i="25"/>
  <c r="A84" i="25"/>
  <c r="A85" i="25"/>
  <c r="A86" i="25"/>
  <c r="A87" i="25"/>
  <c r="A88" i="25"/>
  <c r="A89" i="25"/>
  <c r="A90" i="25"/>
  <c r="A91" i="25"/>
  <c r="A92" i="25"/>
  <c r="A93" i="25"/>
  <c r="A94" i="25"/>
  <c r="A95" i="25"/>
  <c r="A96" i="25"/>
  <c r="A97" i="25"/>
  <c r="A98" i="25"/>
  <c r="A99" i="25"/>
  <c r="A100" i="25"/>
  <c r="A101" i="25"/>
  <c r="A102" i="25"/>
  <c r="A103" i="25"/>
  <c r="A104" i="25"/>
  <c r="A105" i="25"/>
  <c r="A106" i="25"/>
  <c r="A107" i="25"/>
  <c r="A108" i="25"/>
  <c r="A109" i="25"/>
  <c r="A110" i="25"/>
  <c r="A111" i="25"/>
  <c r="A112" i="25"/>
  <c r="A113" i="25"/>
  <c r="A114" i="25"/>
  <c r="A115" i="25"/>
  <c r="A116" i="25"/>
  <c r="A117" i="25"/>
  <c r="A118" i="25"/>
  <c r="A119" i="25"/>
  <c r="A120" i="25"/>
  <c r="A121" i="25"/>
  <c r="A122" i="25"/>
  <c r="A123" i="25"/>
  <c r="A124" i="25"/>
  <c r="A125" i="25"/>
  <c r="A126" i="25"/>
  <c r="A127" i="25"/>
  <c r="A128" i="25"/>
  <c r="A129" i="25"/>
  <c r="A130" i="25"/>
  <c r="A131" i="25"/>
  <c r="A132" i="25"/>
  <c r="A133" i="25"/>
  <c r="A134" i="25"/>
  <c r="A135" i="25"/>
  <c r="A136" i="25"/>
  <c r="A137" i="25"/>
  <c r="A138" i="25"/>
  <c r="A139" i="25"/>
  <c r="A140" i="25"/>
  <c r="A141" i="25"/>
  <c r="A142" i="25"/>
  <c r="A143" i="25"/>
  <c r="A144" i="25"/>
  <c r="A145" i="25"/>
  <c r="A146" i="25"/>
  <c r="A147" i="25"/>
  <c r="A148" i="25"/>
  <c r="A149" i="25"/>
  <c r="A150" i="25"/>
  <c r="A151" i="25"/>
  <c r="A152" i="25"/>
  <c r="A153" i="25"/>
  <c r="A154" i="25"/>
  <c r="A155" i="25"/>
  <c r="A156" i="25"/>
  <c r="A157" i="25"/>
  <c r="A158" i="25"/>
  <c r="A159" i="25"/>
  <c r="A160" i="25"/>
  <c r="A161" i="25"/>
  <c r="A162" i="25"/>
  <c r="A163" i="25"/>
  <c r="A164" i="25"/>
  <c r="A165" i="25"/>
  <c r="A166" i="25"/>
  <c r="A167" i="25"/>
  <c r="A168" i="25"/>
  <c r="A169" i="25"/>
  <c r="A170" i="25"/>
  <c r="A171" i="25"/>
  <c r="A172" i="25"/>
  <c r="A173" i="25"/>
  <c r="A174" i="25"/>
  <c r="A175" i="25"/>
  <c r="A176" i="25"/>
  <c r="A177" i="25"/>
  <c r="A178" i="25"/>
  <c r="A179" i="25"/>
  <c r="A180" i="25"/>
  <c r="A181" i="25"/>
  <c r="A182" i="25"/>
  <c r="A183" i="25"/>
  <c r="A184" i="25"/>
  <c r="A185" i="25"/>
  <c r="A186" i="25"/>
  <c r="A187" i="25"/>
  <c r="A188" i="25"/>
  <c r="A189" i="25"/>
  <c r="A190" i="25"/>
  <c r="A191" i="25"/>
  <c r="A192" i="25"/>
  <c r="A193" i="25"/>
  <c r="A194" i="25"/>
  <c r="A195" i="25"/>
  <c r="A196" i="25"/>
  <c r="A197" i="25"/>
  <c r="A198" i="25"/>
  <c r="A199" i="25"/>
  <c r="A200" i="25"/>
  <c r="A201" i="25"/>
  <c r="A202" i="25"/>
  <c r="A203" i="25"/>
  <c r="A204" i="25"/>
  <c r="A205" i="25"/>
  <c r="A206" i="25"/>
  <c r="A207" i="25"/>
  <c r="A208" i="25"/>
  <c r="A209" i="25"/>
  <c r="A210" i="25"/>
  <c r="A211" i="25"/>
  <c r="A212" i="25"/>
  <c r="A213" i="25"/>
  <c r="A214" i="25"/>
  <c r="A215" i="25"/>
  <c r="A216" i="25"/>
  <c r="A217" i="25"/>
  <c r="A218" i="25"/>
  <c r="A219" i="25"/>
  <c r="A220" i="25"/>
  <c r="A221" i="25"/>
  <c r="A222" i="25"/>
  <c r="A223" i="25"/>
  <c r="A224" i="25"/>
  <c r="A225" i="25"/>
  <c r="A226" i="25"/>
  <c r="A227" i="25"/>
  <c r="A228" i="25"/>
  <c r="A229" i="25"/>
  <c r="A230" i="25"/>
  <c r="A231" i="25"/>
  <c r="A232" i="25"/>
  <c r="A233" i="25"/>
  <c r="A234" i="25"/>
  <c r="A235" i="25"/>
  <c r="A236" i="25"/>
  <c r="A237" i="25"/>
  <c r="A238" i="25"/>
  <c r="A239" i="25"/>
  <c r="A240" i="25"/>
  <c r="A241" i="25"/>
  <c r="A242" i="25"/>
  <c r="A243" i="25"/>
  <c r="A244" i="25"/>
  <c r="A245" i="25"/>
  <c r="A246" i="25"/>
  <c r="A247" i="25"/>
  <c r="A248" i="25"/>
  <c r="A249" i="25"/>
  <c r="A250" i="25"/>
  <c r="A251" i="25"/>
  <c r="A252" i="25"/>
  <c r="A253" i="25"/>
  <c r="A254" i="25"/>
  <c r="A255" i="25"/>
  <c r="A256" i="25"/>
  <c r="A257" i="25"/>
  <c r="A258" i="25"/>
  <c r="A259" i="25"/>
  <c r="A260" i="25"/>
  <c r="A261" i="25"/>
  <c r="A262" i="25"/>
  <c r="A263" i="25"/>
  <c r="A264" i="25"/>
  <c r="A265" i="25"/>
  <c r="A266" i="25"/>
  <c r="A267" i="25"/>
  <c r="A268" i="25"/>
  <c r="A269" i="25"/>
  <c r="A270" i="25"/>
  <c r="A271" i="25"/>
  <c r="A272" i="25"/>
  <c r="A273" i="25"/>
  <c r="A274" i="25"/>
  <c r="A275" i="25"/>
  <c r="A276" i="25"/>
  <c r="A277" i="25"/>
  <c r="A278" i="25"/>
  <c r="A279" i="25"/>
  <c r="A280" i="25"/>
  <c r="A281" i="25"/>
  <c r="A282" i="25"/>
  <c r="A283" i="25"/>
  <c r="A284" i="25"/>
  <c r="A285" i="25"/>
  <c r="A286" i="25"/>
  <c r="A287" i="25"/>
  <c r="A288" i="25"/>
  <c r="A289" i="25"/>
  <c r="A290" i="25"/>
  <c r="A291" i="25"/>
  <c r="A292" i="25"/>
  <c r="A293" i="25"/>
  <c r="A294" i="25"/>
  <c r="A295" i="25"/>
  <c r="A296" i="25"/>
  <c r="A297" i="25"/>
  <c r="A298" i="25"/>
  <c r="A299" i="25"/>
  <c r="A300" i="25"/>
  <c r="A301" i="25"/>
  <c r="A302" i="25"/>
  <c r="A303" i="25"/>
  <c r="A304" i="25"/>
  <c r="A305" i="25"/>
  <c r="A306" i="25"/>
  <c r="A307" i="25"/>
  <c r="A308" i="25"/>
  <c r="A309" i="25"/>
  <c r="A310" i="25"/>
  <c r="A311" i="25"/>
  <c r="A312" i="25"/>
  <c r="A313" i="25"/>
  <c r="A314" i="25"/>
  <c r="A315" i="25"/>
  <c r="A316" i="25"/>
  <c r="A317" i="25"/>
  <c r="A318" i="25"/>
  <c r="A319" i="25"/>
  <c r="A320" i="25"/>
  <c r="A321" i="25"/>
  <c r="A322" i="25"/>
  <c r="A323" i="25"/>
  <c r="A324" i="25"/>
  <c r="A325" i="25"/>
  <c r="A326" i="25"/>
  <c r="A327" i="25"/>
  <c r="A328" i="25"/>
  <c r="A329" i="25"/>
  <c r="A330" i="25"/>
  <c r="A331" i="25"/>
  <c r="A332" i="25"/>
  <c r="A333" i="25"/>
  <c r="A334" i="25"/>
  <c r="A335" i="25"/>
  <c r="A336" i="25"/>
  <c r="A337" i="25"/>
  <c r="A338" i="25"/>
  <c r="A339" i="25"/>
  <c r="A340" i="25"/>
  <c r="A341" i="25"/>
  <c r="A342" i="25"/>
  <c r="A343" i="25"/>
  <c r="A344" i="25"/>
  <c r="A345" i="25"/>
  <c r="A346" i="25"/>
  <c r="A347" i="25"/>
  <c r="A348" i="25"/>
  <c r="A349" i="25"/>
  <c r="A350" i="25"/>
  <c r="A351" i="25"/>
  <c r="A352" i="25"/>
  <c r="A353" i="25"/>
  <c r="A354" i="25"/>
  <c r="A355" i="25"/>
  <c r="A356" i="25"/>
  <c r="A357" i="25"/>
  <c r="A358" i="25"/>
  <c r="A359" i="25"/>
  <c r="A360" i="25"/>
  <c r="A361" i="25"/>
  <c r="A362" i="25"/>
  <c r="A363" i="25"/>
  <c r="A364" i="25"/>
  <c r="A365" i="25"/>
  <c r="A366" i="25"/>
  <c r="A367" i="25"/>
  <c r="A368" i="25"/>
  <c r="A369" i="25"/>
  <c r="A370" i="25"/>
  <c r="A371" i="25"/>
  <c r="A372" i="25"/>
  <c r="A373" i="25"/>
  <c r="A374" i="25"/>
  <c r="A375" i="25"/>
  <c r="A376" i="25"/>
  <c r="A377" i="25"/>
  <c r="A378" i="25"/>
  <c r="A379" i="25"/>
  <c r="A380" i="25"/>
  <c r="A381" i="25"/>
  <c r="A382" i="25"/>
  <c r="A383" i="25"/>
  <c r="A384" i="25"/>
  <c r="A385" i="25"/>
  <c r="A386" i="25"/>
  <c r="A387" i="25"/>
  <c r="A388" i="25"/>
  <c r="A389" i="25"/>
  <c r="A390" i="25"/>
  <c r="A391" i="25"/>
  <c r="A392" i="25"/>
  <c r="A393" i="25"/>
  <c r="A394" i="25"/>
  <c r="A395" i="25"/>
  <c r="A396" i="25"/>
  <c r="A397" i="25"/>
  <c r="A398" i="25"/>
  <c r="A399" i="25"/>
  <c r="A400" i="25"/>
  <c r="A401" i="25"/>
  <c r="A402" i="25"/>
  <c r="A403" i="25"/>
  <c r="A404" i="25"/>
  <c r="A405" i="25"/>
  <c r="A406" i="25"/>
  <c r="A407" i="25"/>
  <c r="A408" i="25"/>
  <c r="A409" i="25"/>
  <c r="A410" i="25"/>
  <c r="A411" i="25"/>
  <c r="A412" i="25"/>
  <c r="A413" i="25"/>
  <c r="A414" i="25"/>
  <c r="A415" i="25"/>
  <c r="A416" i="25"/>
  <c r="A417" i="25"/>
  <c r="A418" i="25"/>
  <c r="A419" i="25"/>
  <c r="A420" i="25"/>
  <c r="A421" i="25"/>
  <c r="A422" i="25"/>
  <c r="A423" i="25"/>
  <c r="A424" i="25"/>
  <c r="A425" i="25"/>
  <c r="A426" i="25"/>
  <c r="A427" i="25"/>
  <c r="A428" i="25"/>
  <c r="A429" i="25"/>
  <c r="A430" i="25"/>
  <c r="A431" i="25"/>
  <c r="A432" i="25"/>
  <c r="A433" i="25"/>
  <c r="A434" i="25"/>
  <c r="A435" i="25"/>
  <c r="A436" i="25"/>
  <c r="A437" i="25"/>
  <c r="A438" i="25"/>
  <c r="A439" i="25"/>
  <c r="A440" i="25"/>
  <c r="A441" i="25"/>
  <c r="A442" i="25"/>
  <c r="A443" i="25"/>
  <c r="A444" i="25"/>
  <c r="A445" i="25"/>
  <c r="A446" i="25"/>
  <c r="A447" i="25"/>
  <c r="A448" i="25"/>
  <c r="A449" i="25"/>
  <c r="A450" i="25"/>
  <c r="A451" i="25"/>
  <c r="A452" i="25"/>
  <c r="A453" i="25"/>
  <c r="A454" i="25"/>
  <c r="A455" i="25"/>
  <c r="A456" i="25"/>
  <c r="A457" i="25"/>
  <c r="A458" i="25"/>
  <c r="A459" i="25"/>
  <c r="A460" i="25"/>
  <c r="A461" i="25"/>
  <c r="A462" i="25"/>
  <c r="A463" i="25"/>
  <c r="A464" i="25"/>
  <c r="A465" i="25"/>
  <c r="A466" i="25"/>
  <c r="A467" i="25"/>
  <c r="A468" i="25"/>
  <c r="A469" i="25"/>
  <c r="A470" i="25"/>
  <c r="A471" i="25"/>
  <c r="A472" i="25"/>
  <c r="A473" i="25"/>
  <c r="A474" i="25"/>
  <c r="A475" i="25"/>
  <c r="A476" i="25"/>
  <c r="A477" i="25"/>
  <c r="A478" i="25"/>
  <c r="A479" i="25"/>
  <c r="A480" i="25"/>
  <c r="A481" i="25"/>
  <c r="A482" i="25"/>
  <c r="A483" i="25"/>
  <c r="A484" i="25"/>
  <c r="A485" i="25"/>
  <c r="A486" i="25"/>
  <c r="A487" i="25"/>
  <c r="A488" i="25"/>
  <c r="A489" i="25"/>
  <c r="A490" i="25"/>
  <c r="A491" i="25"/>
  <c r="A492" i="25"/>
  <c r="A493" i="25"/>
  <c r="A494" i="25"/>
  <c r="A495" i="25"/>
  <c r="A496" i="25"/>
  <c r="A497" i="25"/>
  <c r="A498" i="25"/>
  <c r="A499" i="25"/>
  <c r="A500" i="25"/>
  <c r="A501" i="25"/>
  <c r="A502" i="25"/>
  <c r="A503" i="25"/>
  <c r="A504" i="25"/>
  <c r="A505" i="25"/>
  <c r="A506" i="25"/>
  <c r="A507" i="25"/>
  <c r="A508" i="25"/>
  <c r="A509" i="25"/>
  <c r="A510" i="25"/>
  <c r="A511" i="25"/>
  <c r="A512" i="25"/>
  <c r="A513" i="25"/>
  <c r="A514" i="25"/>
  <c r="A515" i="25"/>
  <c r="A516" i="25"/>
  <c r="A517" i="25"/>
  <c r="A518" i="25"/>
  <c r="A519" i="25"/>
  <c r="A520" i="25"/>
  <c r="A521" i="25"/>
  <c r="A522" i="25"/>
  <c r="A523" i="25"/>
  <c r="A524" i="25"/>
  <c r="A525" i="25"/>
  <c r="A526" i="25"/>
  <c r="A527" i="25"/>
  <c r="A528" i="25"/>
  <c r="A529" i="25"/>
  <c r="A530" i="25"/>
  <c r="A531" i="25"/>
  <c r="A532" i="25"/>
  <c r="A533" i="25"/>
  <c r="A534" i="25"/>
  <c r="A535" i="25"/>
  <c r="A536" i="25"/>
  <c r="A537" i="25"/>
  <c r="A538" i="25"/>
  <c r="A539" i="25"/>
  <c r="A540" i="25"/>
  <c r="A541" i="25"/>
  <c r="A542" i="25"/>
  <c r="A543" i="25"/>
  <c r="A544" i="25"/>
  <c r="A545" i="25"/>
  <c r="A546" i="25"/>
  <c r="A547" i="25"/>
  <c r="A548" i="25"/>
  <c r="A549" i="25"/>
  <c r="A550" i="25"/>
  <c r="A551" i="25"/>
  <c r="A552" i="25"/>
  <c r="A553" i="25"/>
  <c r="A554" i="25"/>
  <c r="A555" i="25"/>
  <c r="A556" i="25"/>
  <c r="A557" i="25"/>
  <c r="A558" i="25"/>
  <c r="A559" i="25"/>
  <c r="A560" i="25"/>
  <c r="A561" i="25"/>
  <c r="A562" i="25"/>
  <c r="A563" i="25"/>
  <c r="A564" i="25"/>
  <c r="A565" i="25"/>
  <c r="A566" i="25"/>
  <c r="A567" i="25"/>
  <c r="A568" i="25"/>
  <c r="A569" i="25"/>
  <c r="A570" i="25"/>
  <c r="A571" i="25"/>
  <c r="A572" i="25"/>
  <c r="A573" i="25"/>
  <c r="A574" i="25"/>
  <c r="A575" i="25"/>
  <c r="A576" i="25"/>
  <c r="A577" i="25"/>
  <c r="A578" i="25"/>
  <c r="A579" i="25"/>
  <c r="A580" i="25"/>
  <c r="A581" i="25"/>
  <c r="A582" i="25"/>
  <c r="A583" i="25"/>
  <c r="A584" i="25"/>
  <c r="A585" i="25"/>
  <c r="A586" i="25"/>
  <c r="A587" i="25"/>
  <c r="A588" i="25"/>
  <c r="A589" i="25"/>
  <c r="A590" i="25"/>
  <c r="A591" i="25"/>
  <c r="A592" i="25"/>
  <c r="A593" i="25"/>
  <c r="A594" i="25"/>
  <c r="A595" i="25"/>
  <c r="A596" i="25"/>
  <c r="A597" i="25"/>
  <c r="A598" i="25"/>
  <c r="A599" i="25"/>
  <c r="A600" i="25"/>
  <c r="A601" i="25"/>
  <c r="A602" i="25"/>
  <c r="A603" i="25"/>
  <c r="A5" i="24"/>
  <c r="A5" i="23"/>
  <c r="A5" i="22"/>
  <c r="A5" i="21"/>
  <c r="A5" i="20"/>
  <c r="A5" i="19"/>
  <c r="A5" i="15"/>
  <c r="A5" i="28"/>
  <c r="A5" i="27"/>
  <c r="A5" i="26"/>
  <c r="A5" i="16"/>
  <c r="A5" i="25"/>
  <c r="B604" i="28" l="1"/>
  <c r="A604" i="28"/>
  <c r="DV24" i="28"/>
  <c r="DV23" i="28"/>
  <c r="DV22" i="28"/>
  <c r="DV21" i="28"/>
  <c r="DV20" i="28"/>
  <c r="DV19" i="28"/>
  <c r="DV18" i="28"/>
  <c r="DV17" i="28"/>
  <c r="DV16" i="28"/>
  <c r="DV15" i="28"/>
  <c r="DV14" i="28"/>
  <c r="DV13" i="28"/>
  <c r="DV12" i="28"/>
  <c r="DV11" i="28"/>
  <c r="DV10" i="28"/>
  <c r="DV9" i="28"/>
  <c r="DV8" i="28"/>
  <c r="DV7" i="28"/>
  <c r="DV6" i="28"/>
  <c r="B604" i="27"/>
  <c r="A604" i="27"/>
  <c r="DV24" i="27"/>
  <c r="DV23" i="27"/>
  <c r="DV22" i="27"/>
  <c r="DV21" i="27"/>
  <c r="DV20" i="27"/>
  <c r="DV19" i="27"/>
  <c r="DV18" i="27"/>
  <c r="DV17" i="27"/>
  <c r="DV16" i="27"/>
  <c r="DV15" i="27"/>
  <c r="DV14" i="27"/>
  <c r="DV13" i="27"/>
  <c r="DV12" i="27"/>
  <c r="DV11" i="27"/>
  <c r="DV10" i="27"/>
  <c r="DV9" i="27"/>
  <c r="DV8" i="27"/>
  <c r="DV7" i="27"/>
  <c r="DV6" i="27"/>
  <c r="B604" i="26"/>
  <c r="A604" i="26"/>
  <c r="DV24" i="26"/>
  <c r="DV23" i="26"/>
  <c r="DV22" i="26"/>
  <c r="DV21" i="26"/>
  <c r="DV20" i="26"/>
  <c r="DV19" i="26"/>
  <c r="DV18" i="26"/>
  <c r="DV17" i="26"/>
  <c r="DV16" i="26"/>
  <c r="DV15" i="26"/>
  <c r="DV14" i="26"/>
  <c r="DV13" i="26"/>
  <c r="DV12" i="26"/>
  <c r="DV11" i="26"/>
  <c r="DV10" i="26"/>
  <c r="DV9" i="26"/>
  <c r="DV8" i="26"/>
  <c r="DV7" i="26"/>
  <c r="DV6" i="26"/>
  <c r="A604" i="16"/>
  <c r="B604" i="16"/>
  <c r="DV24" i="16" l="1"/>
  <c r="DV23" i="16"/>
  <c r="DV22" i="16"/>
  <c r="DV21" i="16"/>
  <c r="DV20" i="16"/>
  <c r="DV19" i="16"/>
  <c r="DV18" i="16"/>
  <c r="DV17" i="16"/>
  <c r="DV16" i="16"/>
  <c r="DV15" i="16"/>
  <c r="DV14" i="16"/>
  <c r="DV13" i="16"/>
  <c r="DV12" i="16"/>
  <c r="DV11" i="16"/>
  <c r="DV10" i="16"/>
  <c r="DV9" i="16"/>
  <c r="DV8" i="16"/>
  <c r="DV7" i="16"/>
  <c r="DV6" i="16"/>
  <c r="AI35" i="28"/>
  <c r="S39" i="28"/>
  <c r="O30" i="28"/>
  <c r="O42" i="28"/>
  <c r="AB34" i="28"/>
  <c r="F28" i="28"/>
  <c r="L34" i="28"/>
  <c r="H24" i="28"/>
  <c r="G10" i="28"/>
  <c r="J34" i="28"/>
  <c r="G27" i="28"/>
  <c r="T37" i="28"/>
  <c r="W23" i="28"/>
  <c r="I10" i="28"/>
  <c r="J29" i="28"/>
  <c r="K13" i="28"/>
  <c r="AA32" i="28"/>
  <c r="AJ20" i="28"/>
  <c r="S13" i="28"/>
  <c r="F19" i="28"/>
  <c r="AB21" i="28"/>
  <c r="AH24" i="28"/>
  <c r="S19" i="28"/>
  <c r="N39" i="27"/>
  <c r="AE44" i="27"/>
  <c r="AH35" i="27"/>
  <c r="H42" i="27"/>
  <c r="P31" i="27"/>
  <c r="W42" i="27"/>
  <c r="N31" i="27"/>
  <c r="AI24" i="27"/>
  <c r="F44" i="27"/>
  <c r="AB31" i="28"/>
  <c r="G43" i="28"/>
  <c r="S43" i="28"/>
  <c r="K32" i="28"/>
  <c r="I24" i="28"/>
  <c r="O37" i="28"/>
  <c r="AA30" i="28"/>
  <c r="D38" i="28"/>
  <c r="E28" i="28"/>
  <c r="K14" i="28"/>
  <c r="L38" i="28"/>
  <c r="O29" i="28"/>
  <c r="H20" i="28"/>
  <c r="AB26" i="28"/>
  <c r="I14" i="28"/>
  <c r="K37" i="28"/>
  <c r="K17" i="28"/>
  <c r="D43" i="28"/>
  <c r="AH23" i="28"/>
  <c r="N15" i="28"/>
  <c r="AA31" i="28"/>
  <c r="J28" i="28"/>
  <c r="L6" i="28"/>
  <c r="AG13" i="28"/>
  <c r="T43" i="27"/>
  <c r="E31" i="27"/>
  <c r="AE38" i="27"/>
  <c r="AA44" i="27"/>
  <c r="H35" i="27"/>
  <c r="AH24" i="27"/>
  <c r="AB35" i="27"/>
  <c r="K26" i="27"/>
  <c r="K22" i="27"/>
  <c r="I43" i="28"/>
  <c r="AB42" i="28"/>
  <c r="K28" i="28"/>
  <c r="S24" i="28"/>
  <c r="AH34" i="28"/>
  <c r="E38" i="28"/>
  <c r="T10" i="28"/>
  <c r="X13" i="28"/>
  <c r="K20" i="28"/>
  <c r="T20" i="28"/>
  <c r="AB29" i="28"/>
  <c r="X39" i="27"/>
  <c r="I37" i="27"/>
  <c r="AG31" i="27"/>
  <c r="O32" i="27"/>
  <c r="E20" i="27"/>
  <c r="AG33" i="27"/>
  <c r="I25" i="27"/>
  <c r="E34" i="27"/>
  <c r="P24" i="27"/>
  <c r="E25" i="27"/>
  <c r="L13" i="27"/>
  <c r="N18" i="27"/>
  <c r="AJ25" i="27"/>
  <c r="G14" i="27"/>
  <c r="K9" i="27"/>
  <c r="AB16" i="27"/>
  <c r="AH30" i="27"/>
  <c r="AI13" i="27"/>
  <c r="S12" i="27"/>
  <c r="T9" i="27"/>
  <c r="AJ7" i="27"/>
  <c r="X32" i="28"/>
  <c r="AB37" i="28"/>
  <c r="T38" i="28"/>
  <c r="P14" i="28"/>
  <c r="AI29" i="28"/>
  <c r="D27" i="28"/>
  <c r="AI38" i="28"/>
  <c r="D6" i="28"/>
  <c r="AB15" i="28"/>
  <c r="AA26" i="28"/>
  <c r="AH32" i="28"/>
  <c r="W30" i="28"/>
  <c r="AJ42" i="28"/>
  <c r="K26" i="28"/>
  <c r="AG19" i="28"/>
  <c r="S26" i="28"/>
  <c r="I29" i="28"/>
  <c r="AB11" i="28"/>
  <c r="AG17" i="28"/>
  <c r="J16" i="28"/>
  <c r="I43" i="27"/>
  <c r="G39" i="27"/>
  <c r="J41" i="27"/>
  <c r="D24" i="27"/>
  <c r="X37" i="27"/>
  <c r="I29" i="27"/>
  <c r="D39" i="27"/>
  <c r="H29" i="27"/>
  <c r="K37" i="27"/>
  <c r="X14" i="27"/>
  <c r="D35" i="28"/>
  <c r="I37" i="28"/>
  <c r="P26" i="28"/>
  <c r="G41" i="28"/>
  <c r="S32" i="28"/>
  <c r="D42" i="28"/>
  <c r="E30" i="28"/>
  <c r="P20" i="28"/>
  <c r="N42" i="28"/>
  <c r="H32" i="28"/>
  <c r="AB24" i="28"/>
  <c r="X31" i="28"/>
  <c r="L19" i="28"/>
  <c r="E6" i="28"/>
  <c r="W25" i="28"/>
  <c r="AJ10" i="28"/>
  <c r="X28" i="28"/>
  <c r="F18" i="28"/>
  <c r="N11" i="28"/>
  <c r="AA10" i="28"/>
  <c r="AJ15" i="28"/>
  <c r="W16" i="28"/>
  <c r="J15" i="28"/>
  <c r="P35" i="27"/>
  <c r="AH42" i="27"/>
  <c r="X32" i="27"/>
  <c r="AJ39" i="27"/>
  <c r="N30" i="27"/>
  <c r="AI39" i="27"/>
  <c r="AI29" i="27"/>
  <c r="AJ23" i="27"/>
  <c r="L43" i="28"/>
  <c r="AH43" i="28"/>
  <c r="N39" i="28"/>
  <c r="I42" i="28"/>
  <c r="I31" i="28"/>
  <c r="H43" i="28"/>
  <c r="H35" i="28"/>
  <c r="T28" i="28"/>
  <c r="G35" i="28"/>
  <c r="AG24" i="28"/>
  <c r="P10" i="28"/>
  <c r="E35" i="28"/>
  <c r="AA27" i="28"/>
  <c r="T39" i="28"/>
  <c r="X24" i="28"/>
  <c r="AI10" i="28"/>
  <c r="G31" i="28"/>
  <c r="AJ14" i="28"/>
  <c r="E34" i="28"/>
  <c r="AB20" i="28"/>
  <c r="E14" i="28"/>
  <c r="AG23" i="28"/>
  <c r="H23" i="28"/>
  <c r="G33" i="28"/>
  <c r="K24" i="28"/>
  <c r="AH39" i="27"/>
  <c r="AJ44" i="27"/>
  <c r="P37" i="27"/>
  <c r="AB42" i="27"/>
  <c r="J32" i="27"/>
  <c r="S44" i="27"/>
  <c r="AB34" i="27"/>
  <c r="J25" i="27"/>
  <c r="K20" i="27"/>
  <c r="K35" i="28"/>
  <c r="G39" i="28"/>
  <c r="AI39" i="28"/>
  <c r="AG14" i="28"/>
  <c r="T30" i="28"/>
  <c r="I28" i="28"/>
  <c r="N41" i="28"/>
  <c r="P6" i="28"/>
  <c r="H17" i="28"/>
  <c r="H7" i="28"/>
  <c r="D10" i="28"/>
  <c r="AB31" i="27"/>
  <c r="AH31" i="27"/>
  <c r="X26" i="27"/>
  <c r="D29" i="27"/>
  <c r="X41" i="27"/>
  <c r="AI31" i="27"/>
  <c r="AH43" i="27"/>
  <c r="G31" i="27"/>
  <c r="X20" i="27"/>
  <c r="AB22" i="27"/>
  <c r="AA9" i="27"/>
  <c r="I15" i="27"/>
  <c r="T22" i="27"/>
  <c r="P13" i="27"/>
  <c r="T7" i="27"/>
  <c r="AA14" i="27"/>
  <c r="E26" i="27"/>
  <c r="AA24" i="27"/>
  <c r="AG11" i="27"/>
  <c r="AJ6" i="27"/>
  <c r="AE16" i="27"/>
  <c r="H30" i="28"/>
  <c r="N34" i="28"/>
  <c r="O32" i="28"/>
  <c r="AA43" i="28"/>
  <c r="AH26" i="28"/>
  <c r="S20" i="28"/>
  <c r="AB28" i="28"/>
  <c r="D31" i="28"/>
  <c r="I35" i="28"/>
  <c r="D24" i="28"/>
  <c r="N30" i="28"/>
  <c r="X26" i="28"/>
  <c r="X37" i="28"/>
  <c r="X43" i="28"/>
  <c r="AA13" i="28"/>
  <c r="AH14" i="28"/>
  <c r="K23" i="28"/>
  <c r="AH27" i="28"/>
  <c r="AJ6" i="28"/>
  <c r="L43" i="27"/>
  <c r="S38" i="27"/>
  <c r="AJ35" i="27"/>
  <c r="G35" i="27"/>
  <c r="E22" i="27"/>
  <c r="AH34" i="27"/>
  <c r="AE25" i="27"/>
  <c r="N35" i="27"/>
  <c r="AJ26" i="27"/>
  <c r="E28" i="27"/>
  <c r="AA13" i="27"/>
  <c r="T43" i="28"/>
  <c r="E31" i="28"/>
  <c r="AJ32" i="28"/>
  <c r="AA24" i="28"/>
  <c r="AJ39" i="28"/>
  <c r="H31" i="28"/>
  <c r="K39" i="28"/>
  <c r="AJ28" i="28"/>
  <c r="X14" i="28"/>
  <c r="E39" i="28"/>
  <c r="D30" i="28"/>
  <c r="X20" i="28"/>
  <c r="X27" i="28"/>
  <c r="AI14" i="28"/>
  <c r="L39" i="28"/>
  <c r="L20" i="28"/>
  <c r="I6" i="28"/>
  <c r="N25" i="28"/>
  <c r="AJ17" i="28"/>
  <c r="E10" i="28"/>
  <c r="AJ37" i="28"/>
  <c r="L10" i="28"/>
  <c r="X6" i="28"/>
  <c r="G6" i="28"/>
  <c r="S31" i="27"/>
  <c r="S39" i="27"/>
  <c r="T31" i="27"/>
  <c r="AG35" i="27"/>
  <c r="N26" i="27"/>
  <c r="AI37" i="27"/>
  <c r="AI26" i="27"/>
  <c r="AJ22" i="27"/>
  <c r="X39" i="28"/>
  <c r="S42" i="28"/>
  <c r="P35" i="28"/>
  <c r="AE37" i="28"/>
  <c r="AI26" i="28"/>
  <c r="AB41" i="28"/>
  <c r="F34" i="28"/>
  <c r="K43" i="28"/>
  <c r="N31" i="28"/>
  <c r="AI20" i="28"/>
  <c r="E43" i="28"/>
  <c r="J33" i="28"/>
  <c r="T26" i="28"/>
  <c r="W34" i="28"/>
  <c r="E20" i="28"/>
  <c r="S6" i="28"/>
  <c r="W27" i="28"/>
  <c r="S10" i="28"/>
  <c r="AH30" i="28"/>
  <c r="G19" i="28"/>
  <c r="AJ13" i="28"/>
  <c r="P13" i="28"/>
  <c r="W18" i="28"/>
  <c r="AG18" i="28"/>
  <c r="G17" i="28"/>
  <c r="AI35" i="27"/>
  <c r="AA43" i="27"/>
  <c r="K35" i="27"/>
  <c r="P39" i="27"/>
  <c r="AJ31" i="27"/>
  <c r="AI41" i="27"/>
  <c r="L30" i="27"/>
  <c r="K24" i="27"/>
  <c r="E43" i="27"/>
  <c r="AE30" i="28"/>
  <c r="AJ35" i="28"/>
  <c r="AJ34" i="28"/>
  <c r="K10" i="28"/>
  <c r="O27" i="28"/>
  <c r="E24" i="28"/>
  <c r="AI30" i="28"/>
  <c r="T33" i="28"/>
  <c r="AH13" i="28"/>
  <c r="AG22" i="28"/>
  <c r="T22" i="28"/>
  <c r="P44" i="27"/>
  <c r="O42" i="27"/>
  <c r="N43" i="27"/>
  <c r="D25" i="27"/>
  <c r="AJ38" i="27"/>
  <c r="AH29" i="27"/>
  <c r="W41" i="27"/>
  <c r="AB29" i="27"/>
  <c r="L39" i="27"/>
  <c r="AJ20" i="27"/>
  <c r="D9" i="27"/>
  <c r="AH12" i="27"/>
  <c r="G20" i="27"/>
  <c r="AB11" i="27"/>
  <c r="P36" i="27"/>
  <c r="AA12" i="27"/>
  <c r="N22" i="27"/>
  <c r="D17" i="27"/>
  <c r="L8" i="27"/>
  <c r="D12" i="27"/>
  <c r="H39" i="28"/>
  <c r="P24" i="28"/>
  <c r="AJ31" i="28"/>
  <c r="P28" i="28"/>
  <c r="AJ38" i="28"/>
  <c r="N20" i="28"/>
  <c r="T14" i="28"/>
  <c r="X17" i="28"/>
  <c r="L24" i="28"/>
  <c r="P37" i="28"/>
  <c r="O41" i="28"/>
  <c r="W42" i="28"/>
  <c r="AA20" i="28"/>
  <c r="AE32" i="28"/>
  <c r="F32" i="28"/>
  <c r="K6" i="28"/>
  <c r="H10" i="28"/>
  <c r="T18" i="28"/>
  <c r="W11" i="28"/>
  <c r="P17" i="28"/>
  <c r="AA35" i="27"/>
  <c r="AJ32" i="27"/>
  <c r="AA30" i="27"/>
  <c r="D30" i="27"/>
  <c r="AJ42" i="27"/>
  <c r="AE32" i="27"/>
  <c r="S24" i="27"/>
  <c r="F32" i="27"/>
  <c r="AJ24" i="27"/>
  <c r="AG23" i="27"/>
  <c r="AH42" i="28"/>
  <c r="G30" i="28"/>
  <c r="E37" i="28"/>
  <c r="L13" i="28"/>
  <c r="AE22" i="28"/>
  <c r="L14" i="28"/>
  <c r="I38" i="27"/>
  <c r="AJ34" i="27"/>
  <c r="I39" i="28"/>
  <c r="P39" i="28"/>
  <c r="D20" i="28"/>
  <c r="AA29" i="28"/>
  <c r="AA6" i="28"/>
  <c r="N6" i="28"/>
  <c r="D35" i="27"/>
  <c r="AH26" i="27"/>
  <c r="AJ43" i="28"/>
  <c r="AA39" i="28"/>
  <c r="AJ26" i="28"/>
  <c r="AG39" i="27"/>
  <c r="X35" i="27"/>
  <c r="E30" i="27"/>
  <c r="G18" i="27"/>
  <c r="AB14" i="27"/>
  <c r="AG39" i="28"/>
  <c r="AG33" i="28"/>
  <c r="W19" i="28"/>
  <c r="G14" i="28"/>
  <c r="AA42" i="28"/>
  <c r="AB43" i="27"/>
  <c r="AA39" i="27"/>
  <c r="H20" i="27"/>
  <c r="P32" i="27"/>
  <c r="AA42" i="27"/>
  <c r="G19" i="27"/>
  <c r="N11" i="27"/>
  <c r="L25" i="27"/>
  <c r="P43" i="27"/>
  <c r="P20" i="27"/>
  <c r="J16" i="27"/>
  <c r="AG7" i="27"/>
  <c r="AJ11" i="27"/>
  <c r="K31" i="28"/>
  <c r="X35" i="28"/>
  <c r="G22" i="28"/>
  <c r="W15" i="28"/>
  <c r="K32" i="27"/>
  <c r="W29" i="27"/>
  <c r="H32" i="27"/>
  <c r="AA31" i="27"/>
  <c r="J23" i="27"/>
  <c r="AI15" i="27"/>
  <c r="X13" i="27"/>
  <c r="D15" i="27"/>
  <c r="N28" i="27"/>
  <c r="X7" i="27"/>
  <c r="AA44" i="26"/>
  <c r="AB31" i="26"/>
  <c r="AH42" i="26"/>
  <c r="G35" i="26"/>
  <c r="S44" i="26"/>
  <c r="D39" i="26"/>
  <c r="D31" i="26"/>
  <c r="I37" i="26"/>
  <c r="P26" i="26"/>
  <c r="AB34" i="26"/>
  <c r="F23" i="26"/>
  <c r="N34" i="26"/>
  <c r="W23" i="26"/>
  <c r="F34" i="26"/>
  <c r="K20" i="26"/>
  <c r="AB16" i="26"/>
  <c r="N22" i="26"/>
  <c r="AB39" i="28"/>
  <c r="I30" i="28"/>
  <c r="J42" i="28"/>
  <c r="AG43" i="27"/>
  <c r="S35" i="27"/>
  <c r="W22" i="27"/>
  <c r="I26" i="27"/>
  <c r="G26" i="27"/>
  <c r="AH13" i="27"/>
  <c r="N29" i="27"/>
  <c r="AG9" i="27"/>
  <c r="L35" i="27"/>
  <c r="I14" i="27"/>
  <c r="AA8" i="27"/>
  <c r="G43" i="26"/>
  <c r="S43" i="26"/>
  <c r="N41" i="26"/>
  <c r="AE32" i="26"/>
  <c r="J42" i="26"/>
  <c r="L35" i="26"/>
  <c r="AI28" i="26"/>
  <c r="X32" i="26"/>
  <c r="P24" i="26"/>
  <c r="AE28" i="26"/>
  <c r="AH16" i="26"/>
  <c r="AB28" i="26"/>
  <c r="G20" i="26"/>
  <c r="X28" i="26"/>
  <c r="T29" i="26"/>
  <c r="K12" i="26"/>
  <c r="AJ19" i="26"/>
  <c r="AJ35" i="26"/>
  <c r="AB35" i="28"/>
  <c r="AE33" i="28"/>
  <c r="L25" i="28"/>
  <c r="K43" i="27"/>
  <c r="H24" i="27"/>
  <c r="E39" i="27"/>
  <c r="J42" i="27"/>
  <c r="AB41" i="27"/>
  <c r="H9" i="27"/>
  <c r="N18" i="28"/>
  <c r="O29" i="27"/>
  <c r="AJ14" i="27"/>
  <c r="AA38" i="27"/>
  <c r="AJ44" i="26"/>
  <c r="D43" i="26"/>
  <c r="AJ28" i="26"/>
  <c r="L31" i="26"/>
  <c r="AA26" i="26"/>
  <c r="L23" i="26"/>
  <c r="AH31" i="28"/>
  <c r="J37" i="28"/>
  <c r="AI28" i="28"/>
  <c r="T34" i="28"/>
  <c r="AB14" i="28"/>
  <c r="AJ41" i="28"/>
  <c r="X43" i="27"/>
  <c r="AI25" i="27"/>
  <c r="S31" i="28"/>
  <c r="AG31" i="28"/>
  <c r="E41" i="28"/>
  <c r="L17" i="28"/>
  <c r="N26" i="28"/>
  <c r="G13" i="28"/>
  <c r="I42" i="27"/>
  <c r="T38" i="27"/>
  <c r="AI24" i="28"/>
  <c r="AH20" i="28"/>
  <c r="N10" i="28"/>
  <c r="F37" i="27"/>
  <c r="S26" i="27"/>
  <c r="H14" i="27"/>
  <c r="E11" i="27"/>
  <c r="AI14" i="27"/>
  <c r="H42" i="28"/>
  <c r="N35" i="28"/>
  <c r="D32" i="28"/>
  <c r="D29" i="28"/>
  <c r="E15" i="28"/>
  <c r="J44" i="27"/>
  <c r="W30" i="27"/>
  <c r="AA20" i="27"/>
  <c r="L20" i="27"/>
  <c r="AJ28" i="27"/>
  <c r="T14" i="27"/>
  <c r="X9" i="27"/>
  <c r="AG18" i="27"/>
  <c r="AE33" i="27"/>
  <c r="K14" i="27"/>
  <c r="AB13" i="27"/>
  <c r="AJ10" i="27"/>
  <c r="D8" i="27"/>
  <c r="P43" i="28"/>
  <c r="W41" i="28"/>
  <c r="E11" i="28"/>
  <c r="AJ11" i="28"/>
  <c r="AB37" i="27"/>
  <c r="W23" i="27"/>
  <c r="AG26" i="27"/>
  <c r="AB26" i="27"/>
  <c r="N14" i="27"/>
  <c r="AJ41" i="27"/>
  <c r="I11" i="27"/>
  <c r="E42" i="27"/>
  <c r="O15" i="27"/>
  <c r="N9" i="27"/>
  <c r="L43" i="26"/>
  <c r="AB43" i="26"/>
  <c r="X41" i="26"/>
  <c r="E34" i="26"/>
  <c r="AA42" i="26"/>
  <c r="X35" i="26"/>
  <c r="D30" i="26"/>
  <c r="AJ32" i="26"/>
  <c r="AA24" i="26"/>
  <c r="AJ31" i="26"/>
  <c r="H20" i="26"/>
  <c r="AA30" i="26"/>
  <c r="L20" i="26"/>
  <c r="N30" i="26"/>
  <c r="AH32" i="26"/>
  <c r="S12" i="26"/>
  <c r="D20" i="26"/>
  <c r="AI41" i="28"/>
  <c r="N43" i="28"/>
  <c r="P32" i="28"/>
  <c r="K31" i="27"/>
  <c r="H26" i="27"/>
  <c r="E41" i="27"/>
  <c r="D43" i="27"/>
  <c r="N20" i="27"/>
  <c r="S9" i="27"/>
  <c r="T21" i="27"/>
  <c r="N7" i="27"/>
  <c r="AA25" i="27"/>
  <c r="G11" i="27"/>
  <c r="K11" i="27"/>
  <c r="N39" i="26"/>
  <c r="AB42" i="26"/>
  <c r="E39" i="26"/>
  <c r="N31" i="26"/>
  <c r="J41" i="26"/>
  <c r="J34" i="26"/>
  <c r="W42" i="26"/>
  <c r="T31" i="26"/>
  <c r="H43" i="26"/>
  <c r="T26" i="26"/>
  <c r="H42" i="26"/>
  <c r="S26" i="26"/>
  <c r="G41" i="26"/>
  <c r="N26" i="26"/>
  <c r="O23" i="26"/>
  <c r="L36" i="26"/>
  <c r="AJ17" i="26"/>
  <c r="AJ24" i="26"/>
  <c r="X10" i="28"/>
  <c r="AA38" i="28"/>
  <c r="J38" i="28"/>
  <c r="AE37" i="27"/>
  <c r="L34" i="27"/>
  <c r="J34" i="27"/>
  <c r="W34" i="27"/>
  <c r="AA26" i="27"/>
  <c r="I26" i="28"/>
  <c r="AB39" i="27"/>
  <c r="AH14" i="27"/>
  <c r="G9" i="27"/>
  <c r="AJ18" i="27"/>
  <c r="AH39" i="26"/>
  <c r="AA39" i="26"/>
  <c r="AI41" i="26"/>
  <c r="AA43" i="26"/>
  <c r="D24" i="26"/>
  <c r="S16" i="26"/>
  <c r="AG16" i="26"/>
  <c r="X26" i="26"/>
  <c r="AJ18" i="26"/>
  <c r="AB43" i="28"/>
  <c r="L26" i="28"/>
  <c r="E42" i="28"/>
  <c r="S14" i="28"/>
  <c r="AG26" i="28"/>
  <c r="G43" i="27"/>
  <c r="AH32" i="27"/>
  <c r="AB20" i="27"/>
  <c r="T35" i="28"/>
  <c r="J41" i="28"/>
  <c r="L31" i="28"/>
  <c r="AI42" i="28"/>
  <c r="S17" i="28"/>
  <c r="AA14" i="28"/>
  <c r="D32" i="27"/>
  <c r="J29" i="27"/>
  <c r="P31" i="28"/>
  <c r="D17" i="28"/>
  <c r="J11" i="28"/>
  <c r="D38" i="27"/>
  <c r="J38" i="27"/>
  <c r="AG22" i="27"/>
  <c r="J22" i="27"/>
  <c r="AJ19" i="27"/>
  <c r="AI43" i="28"/>
  <c r="AB6" i="28"/>
  <c r="F37" i="28"/>
  <c r="G26" i="28"/>
  <c r="J27" i="28"/>
  <c r="X24" i="27"/>
  <c r="AI42" i="27"/>
  <c r="D13" i="27"/>
  <c r="P16" i="27"/>
  <c r="AA23" i="27"/>
  <c r="AG13" i="27"/>
  <c r="AI7" i="27"/>
  <c r="AA15" i="27"/>
  <c r="X28" i="27"/>
  <c r="D31" i="27"/>
  <c r="AE17" i="27"/>
  <c r="H8" i="27"/>
  <c r="H27" i="27"/>
  <c r="AE28" i="28"/>
  <c r="D13" i="28"/>
  <c r="AH6" i="28"/>
  <c r="I35" i="27"/>
  <c r="G30" i="27"/>
  <c r="N42" i="27"/>
  <c r="D44" i="27"/>
  <c r="AH20" i="27"/>
  <c r="AH9" i="27"/>
  <c r="F23" i="27"/>
  <c r="AB7" i="27"/>
  <c r="AB28" i="27"/>
  <c r="AG12" i="27"/>
  <c r="AI21" i="27"/>
  <c r="X39" i="26"/>
  <c r="AJ42" i="26"/>
  <c r="L39" i="26"/>
  <c r="AA31" i="26"/>
  <c r="W41" i="26"/>
  <c r="T34" i="26"/>
  <c r="I43" i="26"/>
  <c r="AH31" i="26"/>
  <c r="J44" i="26"/>
  <c r="AH26" i="26"/>
  <c r="L16" i="26"/>
  <c r="AG26" i="26"/>
  <c r="X16" i="26"/>
  <c r="AB26" i="26"/>
  <c r="H24" i="26"/>
  <c r="P39" i="26"/>
  <c r="E18" i="26"/>
  <c r="I20" i="28"/>
  <c r="AI6" i="28"/>
  <c r="AG6" i="28"/>
  <c r="I39" i="27"/>
  <c r="J37" i="27"/>
  <c r="E35" i="27"/>
  <c r="T37" i="27"/>
  <c r="AA29" i="27"/>
  <c r="L21" i="27"/>
  <c r="AG14" i="27"/>
  <c r="L19" i="27"/>
  <c r="S14" i="27"/>
  <c r="X11" i="27"/>
  <c r="AE10" i="27"/>
  <c r="P35" i="26"/>
  <c r="AI43" i="26"/>
  <c r="E37" i="26"/>
  <c r="L30" i="26"/>
  <c r="AI39" i="26"/>
  <c r="AI31" i="26"/>
  <c r="I39" i="26"/>
  <c r="H30" i="26"/>
  <c r="AB37" i="26"/>
  <c r="G24" i="26"/>
  <c r="O37" i="26"/>
  <c r="L24" i="26"/>
  <c r="F37" i="26"/>
  <c r="K24" i="26"/>
  <c r="I20" i="26"/>
  <c r="AH25" i="26"/>
  <c r="D16" i="26"/>
  <c r="T31" i="28"/>
  <c r="O28" i="28"/>
  <c r="N14" i="28"/>
  <c r="L30" i="28"/>
  <c r="H43" i="27"/>
  <c r="T25" i="27"/>
  <c r="I30" i="27"/>
  <c r="H30" i="27"/>
  <c r="I20" i="27"/>
  <c r="N24" i="28"/>
  <c r="T24" i="27"/>
  <c r="P17" i="27"/>
  <c r="E16" i="27"/>
  <c r="AH8" i="27"/>
  <c r="D35" i="26"/>
  <c r="N35" i="26"/>
  <c r="K39" i="26"/>
  <c r="P37" i="26"/>
  <c r="S35" i="26"/>
  <c r="H35" i="26"/>
  <c r="AA36" i="26"/>
  <c r="J18" i="26"/>
  <c r="AI12" i="26"/>
  <c r="AH12" i="26"/>
  <c r="AB6" i="26"/>
  <c r="AA6" i="26"/>
  <c r="H6" i="26"/>
  <c r="X8" i="26"/>
  <c r="J9" i="16"/>
  <c r="E12" i="16"/>
  <c r="AG14" i="16"/>
  <c r="W17" i="16"/>
  <c r="N20" i="16"/>
  <c r="H23" i="16"/>
  <c r="AJ25" i="16"/>
  <c r="AB28" i="16"/>
  <c r="P9" i="16"/>
  <c r="AH39" i="28"/>
  <c r="D39" i="28"/>
  <c r="AA35" i="28"/>
  <c r="T24" i="28"/>
  <c r="K23" i="27"/>
  <c r="D23" i="27"/>
  <c r="AJ9" i="27"/>
  <c r="L35" i="28"/>
  <c r="L9" i="27"/>
  <c r="I7" i="27"/>
  <c r="AB9" i="27"/>
  <c r="H14" i="28"/>
  <c r="E37" i="27"/>
  <c r="W18" i="27"/>
  <c r="K7" i="27"/>
  <c r="W30" i="26"/>
  <c r="O30" i="26"/>
  <c r="X24" i="26"/>
  <c r="L26" i="26"/>
  <c r="H6" i="28"/>
  <c r="AI30" i="27"/>
  <c r="D14" i="27"/>
  <c r="S31" i="26"/>
  <c r="AI37" i="26"/>
  <c r="E33" i="26"/>
  <c r="W33" i="26"/>
  <c r="I12" i="26"/>
  <c r="AJ43" i="27"/>
  <c r="AB24" i="27"/>
  <c r="I24" i="27"/>
  <c r="H32" i="26"/>
  <c r="F28" i="26"/>
  <c r="AI42" i="26"/>
  <c r="AA19" i="26"/>
  <c r="AI16" i="26"/>
  <c r="L6" i="26"/>
  <c r="AJ6" i="26"/>
  <c r="AJ9" i="16"/>
  <c r="O13" i="16"/>
  <c r="AI16" i="16"/>
  <c r="F21" i="16"/>
  <c r="T24" i="16"/>
  <c r="E28" i="16"/>
  <c r="H10" i="16"/>
  <c r="AJ12" i="16"/>
  <c r="AB15" i="16"/>
  <c r="S18" i="16"/>
  <c r="K21" i="16"/>
  <c r="H39" i="27"/>
  <c r="G24" i="27"/>
  <c r="AI11" i="27"/>
  <c r="AJ17" i="27"/>
  <c r="AG43" i="26"/>
  <c r="E42" i="26"/>
  <c r="AH43" i="26"/>
  <c r="T30" i="26"/>
  <c r="D26" i="26"/>
  <c r="X20" i="26"/>
  <c r="AG20" i="26"/>
  <c r="AB38" i="26"/>
  <c r="D21" i="26"/>
  <c r="F22" i="26"/>
  <c r="N16" i="26"/>
  <c r="AE23" i="26"/>
  <c r="O21" i="26"/>
  <c r="O9" i="26"/>
  <c r="E8" i="16"/>
  <c r="AG10" i="16"/>
  <c r="W13" i="16"/>
  <c r="N16" i="16"/>
  <c r="H19" i="16"/>
  <c r="AJ21" i="16"/>
  <c r="AB24" i="16"/>
  <c r="S27" i="16"/>
  <c r="J8" i="16"/>
  <c r="E11" i="16"/>
  <c r="AG13" i="16"/>
  <c r="W16" i="16"/>
  <c r="N19" i="16"/>
  <c r="G20" i="28"/>
  <c r="T39" i="27"/>
  <c r="W19" i="27"/>
  <c r="AI20" i="27"/>
  <c r="S8" i="27"/>
  <c r="AE44" i="26"/>
  <c r="AI30" i="26"/>
  <c r="O32" i="26"/>
  <c r="AE30" i="26"/>
  <c r="AB24" i="26"/>
  <c r="AJ26" i="26"/>
  <c r="AH24" i="26"/>
  <c r="G30" i="26"/>
  <c r="E26" i="26"/>
  <c r="AJ21" i="26"/>
  <c r="G10" i="26"/>
  <c r="L11" i="26"/>
  <c r="AG27" i="26"/>
  <c r="S7" i="16"/>
  <c r="K10" i="16"/>
  <c r="F13" i="16"/>
  <c r="AH15" i="16"/>
  <c r="X18" i="16"/>
  <c r="O21" i="16"/>
  <c r="I24" i="16"/>
  <c r="D27" i="16"/>
  <c r="AB7" i="16"/>
  <c r="S10" i="16"/>
  <c r="J17" i="27"/>
  <c r="T39" i="26"/>
  <c r="X36" i="26"/>
  <c r="L9" i="26"/>
  <c r="F9" i="16"/>
  <c r="I20" i="16"/>
  <c r="K9" i="16"/>
  <c r="T15" i="16"/>
  <c r="AJ20" i="16"/>
  <c r="AI23" i="16"/>
  <c r="AA26" i="16"/>
  <c r="O7" i="16"/>
  <c r="I10" i="16"/>
  <c r="D13" i="16"/>
  <c r="AE15" i="16"/>
  <c r="T18" i="16"/>
  <c r="P15" i="16"/>
  <c r="AI22" i="16"/>
  <c r="P28" i="16"/>
  <c r="S31" i="16"/>
  <c r="AG35" i="28"/>
  <c r="H26" i="28"/>
  <c r="D26" i="28"/>
  <c r="AB10" i="28"/>
  <c r="E29" i="28"/>
  <c r="P26" i="27"/>
  <c r="AJ24" i="28"/>
  <c r="T6" i="28"/>
  <c r="AJ13" i="27"/>
  <c r="T13" i="27"/>
  <c r="AA17" i="27"/>
  <c r="AE15" i="28"/>
  <c r="AI38" i="27"/>
  <c r="L23" i="27"/>
  <c r="AA35" i="26"/>
  <c r="G40" i="26"/>
  <c r="G39" i="26"/>
  <c r="AJ39" i="26"/>
  <c r="AH35" i="28"/>
  <c r="I31" i="27"/>
  <c r="F22" i="27"/>
  <c r="AE21" i="27"/>
  <c r="N42" i="26"/>
  <c r="AH30" i="26"/>
  <c r="AH20" i="26"/>
  <c r="E20" i="26"/>
  <c r="S35" i="28"/>
  <c r="S32" i="27"/>
  <c r="S13" i="27"/>
  <c r="E29" i="27"/>
  <c r="AH34" i="26"/>
  <c r="AH23" i="26"/>
  <c r="G23" i="26"/>
  <c r="T28" i="26"/>
  <c r="S24" i="26"/>
  <c r="AG12" i="26"/>
  <c r="H7" i="16"/>
  <c r="X10" i="16"/>
  <c r="G14" i="16"/>
  <c r="K18" i="16"/>
  <c r="AE21" i="16"/>
  <c r="J25" i="16"/>
  <c r="N7" i="16"/>
  <c r="AH10" i="16"/>
  <c r="X13" i="16"/>
  <c r="O16" i="16"/>
  <c r="I19" i="16"/>
  <c r="J32" i="28"/>
  <c r="H31" i="27"/>
  <c r="H13" i="27"/>
  <c r="E7" i="27"/>
  <c r="E9" i="27"/>
  <c r="H39" i="26"/>
  <c r="AJ37" i="26"/>
  <c r="AE40" i="26"/>
  <c r="I42" i="26"/>
  <c r="O42" i="26"/>
  <c r="O41" i="26"/>
  <c r="W40" i="26"/>
  <c r="X22" i="26"/>
  <c r="J17" i="26"/>
  <c r="AB18" i="26"/>
  <c r="AG10" i="26"/>
  <c r="G12" i="26"/>
  <c r="AH6" i="26"/>
  <c r="N14" i="26"/>
  <c r="AB8" i="16"/>
  <c r="S11" i="16"/>
  <c r="K14" i="16"/>
  <c r="F17" i="16"/>
  <c r="AH19" i="16"/>
  <c r="X22" i="16"/>
  <c r="O25" i="16"/>
  <c r="I28" i="16"/>
  <c r="AJ8" i="16"/>
  <c r="AB11" i="16"/>
  <c r="S14" i="16"/>
  <c r="K17" i="16"/>
  <c r="F20" i="16"/>
  <c r="K44" i="27"/>
  <c r="E38" i="27"/>
  <c r="T11" i="27"/>
  <c r="AJ16" i="27"/>
  <c r="T43" i="26"/>
  <c r="AJ41" i="26"/>
  <c r="N43" i="26"/>
  <c r="I30" i="26"/>
  <c r="AI24" i="26"/>
  <c r="N20" i="26"/>
  <c r="T20" i="26"/>
  <c r="AG35" i="26"/>
  <c r="AI20" i="26"/>
  <c r="AA21" i="26"/>
  <c r="G15" i="26"/>
  <c r="P18" i="26"/>
  <c r="AE19" i="26"/>
  <c r="I8" i="26"/>
  <c r="I8" i="16"/>
  <c r="D11" i="16"/>
  <c r="AE13" i="16"/>
  <c r="T16" i="16"/>
  <c r="L19" i="16"/>
  <c r="G22" i="16"/>
  <c r="AI24" i="16"/>
  <c r="AA27" i="16"/>
  <c r="O8" i="16"/>
  <c r="X41" i="28"/>
  <c r="J10" i="27"/>
  <c r="AE37" i="26"/>
  <c r="J19" i="26"/>
  <c r="AI6" i="26"/>
  <c r="AH11" i="16"/>
  <c r="D23" i="16"/>
  <c r="N11" i="16"/>
  <c r="AJ16" i="16"/>
  <c r="AG21" i="16"/>
  <c r="W24" i="16"/>
  <c r="N27" i="16"/>
  <c r="G8" i="16"/>
  <c r="AI10" i="16"/>
  <c r="AA13" i="16"/>
  <c r="P16" i="16"/>
  <c r="G7" i="16"/>
  <c r="J18" i="16"/>
  <c r="K24" i="16"/>
  <c r="O29" i="16"/>
  <c r="I32" i="16"/>
  <c r="AG10" i="28"/>
  <c r="S43" i="27"/>
  <c r="S29" i="28"/>
  <c r="AE11" i="28"/>
  <c r="AG20" i="28"/>
  <c r="T34" i="27"/>
  <c r="AH10" i="28"/>
  <c r="D26" i="27"/>
  <c r="F21" i="27"/>
  <c r="E24" i="27"/>
  <c r="AI9" i="27"/>
  <c r="S42" i="27"/>
  <c r="T33" i="27"/>
  <c r="D20" i="27"/>
  <c r="F44" i="26"/>
  <c r="F32" i="26"/>
  <c r="N24" i="26"/>
  <c r="T24" i="26"/>
  <c r="AI31" i="28"/>
  <c r="T26" i="27"/>
  <c r="P14" i="27"/>
  <c r="J6" i="27"/>
  <c r="AJ34" i="26"/>
  <c r="AH35" i="26"/>
  <c r="AJ33" i="26"/>
  <c r="K16" i="26"/>
  <c r="F25" i="28"/>
  <c r="S20" i="27"/>
  <c r="H13" i="28"/>
  <c r="F6" i="27"/>
  <c r="D32" i="26"/>
  <c r="E28" i="26"/>
  <c r="X43" i="26"/>
  <c r="AE17" i="26"/>
  <c r="AG15" i="26"/>
  <c r="D9" i="26"/>
  <c r="AH7" i="16"/>
  <c r="L11" i="16"/>
  <c r="S15" i="16"/>
  <c r="D19" i="16"/>
  <c r="P22" i="16"/>
  <c r="X26" i="16"/>
  <c r="F8" i="16"/>
  <c r="T11" i="16"/>
  <c r="L14" i="16"/>
  <c r="G17" i="16"/>
  <c r="AI19" i="16"/>
  <c r="AA17" i="28"/>
  <c r="AI43" i="27"/>
  <c r="N13" i="27"/>
  <c r="I13" i="27"/>
  <c r="AJ15" i="27"/>
  <c r="K31" i="26"/>
  <c r="W34" i="26"/>
  <c r="T37" i="26"/>
  <c r="T35" i="26"/>
  <c r="S32" i="26"/>
  <c r="J32" i="26"/>
  <c r="AB33" i="26"/>
  <c r="E16" i="26"/>
  <c r="AA12" i="26"/>
  <c r="X12" i="26"/>
  <c r="S6" i="26"/>
  <c r="P6" i="26"/>
  <c r="AE18" i="26"/>
  <c r="L13" i="26"/>
  <c r="O9" i="16"/>
  <c r="I12" i="16"/>
  <c r="D15" i="16"/>
  <c r="AE17" i="16"/>
  <c r="T20" i="16"/>
  <c r="L23" i="16"/>
  <c r="G26" i="16"/>
  <c r="AI28" i="16"/>
  <c r="X9" i="16"/>
  <c r="O12" i="16"/>
  <c r="I15" i="16"/>
  <c r="D18" i="16"/>
  <c r="AJ29" i="28"/>
  <c r="D42" i="27"/>
  <c r="AJ37" i="27"/>
  <c r="O30" i="27"/>
  <c r="AG8" i="27"/>
  <c r="AI35" i="26"/>
  <c r="X37" i="26"/>
  <c r="O40" i="26"/>
  <c r="AG39" i="26"/>
  <c r="AB41" i="26"/>
  <c r="AH40" i="26"/>
  <c r="AB39" i="26"/>
  <c r="AE22" i="26"/>
  <c r="T16" i="26"/>
  <c r="P16" i="26"/>
  <c r="AE9" i="26"/>
  <c r="AG11" i="26"/>
  <c r="X6" i="26"/>
  <c r="N10" i="26"/>
  <c r="AI8" i="16"/>
  <c r="AA11" i="16"/>
  <c r="P14" i="16"/>
  <c r="J17" i="16"/>
  <c r="E20" i="16"/>
  <c r="AG22" i="16"/>
  <c r="W25" i="16"/>
  <c r="N28" i="16"/>
  <c r="G9" i="16"/>
  <c r="AE30" i="27"/>
  <c r="I35" i="26"/>
  <c r="D36" i="26"/>
  <c r="I16" i="26"/>
  <c r="N6" i="26"/>
  <c r="X14" i="16"/>
  <c r="AE25" i="16"/>
  <c r="AE12" i="16"/>
  <c r="L18" i="16"/>
  <c r="S22" i="16"/>
  <c r="K25" i="16"/>
  <c r="F28" i="16"/>
  <c r="AG8" i="16"/>
  <c r="W11" i="16"/>
  <c r="N14" i="16"/>
  <c r="H17" i="16"/>
  <c r="AI9" i="16"/>
  <c r="G20" i="16"/>
  <c r="AA25" i="16"/>
  <c r="G30" i="16"/>
  <c r="AI32" i="16"/>
  <c r="AA35" i="16"/>
  <c r="P38" i="16"/>
  <c r="J41" i="16"/>
  <c r="AE10" i="16"/>
  <c r="S20" i="16"/>
  <c r="F26" i="16"/>
  <c r="L30" i="16"/>
  <c r="G33" i="16"/>
  <c r="W19" i="16"/>
  <c r="AH29" i="16"/>
  <c r="E35" i="16"/>
  <c r="AB38" i="16"/>
  <c r="O42" i="16"/>
  <c r="N21" i="16"/>
  <c r="W39" i="16"/>
  <c r="N17" i="16"/>
  <c r="I29" i="16"/>
  <c r="W34" i="16"/>
  <c r="L38" i="16"/>
  <c r="E42" i="16"/>
  <c r="AB9" i="16"/>
  <c r="AB37" i="16"/>
  <c r="AB13" i="16"/>
  <c r="W27" i="16"/>
  <c r="AH33" i="16"/>
  <c r="AA37" i="16"/>
  <c r="O37" i="27"/>
  <c r="T30" i="27"/>
  <c r="K39" i="27"/>
  <c r="S39" i="26"/>
  <c r="L31" i="27"/>
  <c r="I26" i="26"/>
  <c r="S25" i="27"/>
  <c r="S20" i="26"/>
  <c r="AJ16" i="26"/>
  <c r="AA19" i="16"/>
  <c r="J12" i="16"/>
  <c r="D14" i="28"/>
  <c r="I9" i="27"/>
  <c r="I31" i="26"/>
  <c r="K33" i="26"/>
  <c r="AE13" i="26"/>
  <c r="AI12" i="16"/>
  <c r="E24" i="16"/>
  <c r="G13" i="16"/>
  <c r="L38" i="27"/>
  <c r="E31" i="26"/>
  <c r="AG31" i="26"/>
  <c r="P12" i="26"/>
  <c r="G14" i="26"/>
  <c r="H15" i="16"/>
  <c r="K26" i="16"/>
  <c r="AB35" i="26"/>
  <c r="O17" i="16"/>
  <c r="I23" i="16"/>
  <c r="K12" i="16"/>
  <c r="S21" i="16"/>
  <c r="K34" i="16"/>
  <c r="AE37" i="16"/>
  <c r="AJ41" i="16"/>
  <c r="L16" i="16"/>
  <c r="AA24" i="16"/>
  <c r="E31" i="16"/>
  <c r="AH8" i="16"/>
  <c r="AJ27" i="16"/>
  <c r="AJ35" i="16"/>
  <c r="W40" i="16"/>
  <c r="AA44" i="16"/>
  <c r="N42" i="16"/>
  <c r="AG23" i="16"/>
  <c r="N33" i="16"/>
  <c r="J39" i="16"/>
  <c r="AA43" i="16"/>
  <c r="AJ34" i="16"/>
  <c r="J19" i="16"/>
  <c r="F31" i="16"/>
  <c r="AE36" i="16"/>
  <c r="N41" i="16"/>
  <c r="W44" i="16"/>
  <c r="AH32" i="16"/>
  <c r="AJ43" i="16"/>
  <c r="E6" i="16"/>
  <c r="N542" i="25"/>
  <c r="N414" i="25"/>
  <c r="N571" i="25"/>
  <c r="N529" i="25"/>
  <c r="N488" i="25"/>
  <c r="N443" i="25"/>
  <c r="L27" i="28"/>
  <c r="P7" i="27"/>
  <c r="K32" i="26"/>
  <c r="E12" i="26"/>
  <c r="D6" i="26"/>
  <c r="T12" i="16"/>
  <c r="AA23" i="16"/>
  <c r="AI11" i="16"/>
  <c r="P17" i="16"/>
  <c r="D22" i="16"/>
  <c r="AE24" i="16"/>
  <c r="T27" i="16"/>
  <c r="K8" i="16"/>
  <c r="F11" i="16"/>
  <c r="AH13" i="16"/>
  <c r="X16" i="16"/>
  <c r="AG7" i="16"/>
  <c r="AJ18" i="16"/>
  <c r="X24" i="16"/>
  <c r="W29" i="16"/>
  <c r="N32" i="16"/>
  <c r="H35" i="16"/>
  <c r="AJ37" i="16"/>
  <c r="AB40" i="16"/>
  <c r="AA8" i="16"/>
  <c r="P19" i="16"/>
  <c r="E25" i="16"/>
  <c r="AG29" i="16"/>
  <c r="W32" i="16"/>
  <c r="AG15" i="16"/>
  <c r="X28" i="16"/>
  <c r="L34" i="16"/>
  <c r="E38" i="16"/>
  <c r="AB41" i="16"/>
  <c r="AH44" i="16"/>
  <c r="K37" i="16"/>
  <c r="I13" i="16"/>
  <c r="K27" i="16"/>
  <c r="AB33" i="16"/>
  <c r="X37" i="16"/>
  <c r="L41" i="16"/>
  <c r="T44" i="16"/>
  <c r="X35" i="16"/>
  <c r="T9" i="16"/>
  <c r="S25" i="16"/>
  <c r="AG32" i="16"/>
  <c r="D37" i="16"/>
  <c r="AA40" i="16"/>
  <c r="F44" i="16"/>
  <c r="AB29" i="16"/>
  <c r="H42" i="16"/>
  <c r="P6" i="16"/>
  <c r="N566" i="25"/>
  <c r="N438" i="25"/>
  <c r="N579" i="25"/>
  <c r="N537" i="25"/>
  <c r="N496" i="25"/>
  <c r="N451" i="25"/>
  <c r="N409" i="25"/>
  <c r="N368" i="25"/>
  <c r="N323" i="25"/>
  <c r="N281" i="25"/>
  <c r="N522" i="25"/>
  <c r="N394" i="25"/>
  <c r="AA32" i="27"/>
  <c r="P43" i="26"/>
  <c r="X23" i="26"/>
  <c r="T25" i="26"/>
  <c r="P20" i="26"/>
  <c r="E16" i="16"/>
  <c r="H27" i="16"/>
  <c r="P13" i="16"/>
  <c r="E19" i="16"/>
  <c r="AH22" i="16"/>
  <c r="X25" i="16"/>
  <c r="O28" i="16"/>
  <c r="H9" i="16"/>
  <c r="AJ11" i="16"/>
  <c r="AB14" i="16"/>
  <c r="S17" i="16"/>
  <c r="K11" i="16"/>
  <c r="AG20" i="16"/>
  <c r="N26" i="16"/>
  <c r="P30" i="16"/>
  <c r="J33" i="16"/>
  <c r="E36" i="16"/>
  <c r="AG38" i="16"/>
  <c r="W41" i="16"/>
  <c r="H12" i="16"/>
  <c r="I21" i="16"/>
  <c r="AE26" i="16"/>
  <c r="AA30" i="16"/>
  <c r="P33" i="16"/>
  <c r="D21" i="16"/>
  <c r="T30" i="16"/>
  <c r="P35" i="16"/>
  <c r="I39" i="16"/>
  <c r="AI42" i="16"/>
  <c r="AH24" i="16"/>
  <c r="D41" i="16"/>
  <c r="X19" i="16"/>
  <c r="AI29" i="16"/>
  <c r="F35" i="16"/>
  <c r="AE38" i="16"/>
  <c r="S42" i="16"/>
  <c r="D20" i="16"/>
  <c r="G39" i="16"/>
  <c r="S16" i="16"/>
  <c r="D29" i="16"/>
  <c r="O34" i="16"/>
  <c r="H38" i="16"/>
  <c r="AH41" i="16"/>
  <c r="AJ44" i="16"/>
  <c r="AB34" i="16"/>
  <c r="AJ6" i="16"/>
  <c r="L6" i="16"/>
  <c r="N526" i="25"/>
  <c r="N398" i="25"/>
  <c r="N568" i="25"/>
  <c r="N523" i="25"/>
  <c r="N481" i="25"/>
  <c r="N440" i="25"/>
  <c r="N395" i="25"/>
  <c r="N353" i="25"/>
  <c r="N312" i="25"/>
  <c r="N267" i="25"/>
  <c r="N487" i="25"/>
  <c r="AG43" i="28"/>
  <c r="G16" i="26"/>
  <c r="AE16" i="16"/>
  <c r="AJ7" i="16"/>
  <c r="F19" i="16"/>
  <c r="E32" i="16"/>
  <c r="K7" i="16"/>
  <c r="J32" i="16"/>
  <c r="T37" i="16"/>
  <c r="O10" i="16"/>
  <c r="AH40" i="16"/>
  <c r="G24" i="16"/>
  <c r="AB43" i="16"/>
  <c r="N582" i="25"/>
  <c r="N499" i="25"/>
  <c r="N369" i="25"/>
  <c r="N283" i="25"/>
  <c r="N407" i="25"/>
  <c r="N269" i="25"/>
  <c r="N477" i="25"/>
  <c r="N366" i="25"/>
  <c r="N581" i="25"/>
  <c r="N325" i="25"/>
  <c r="N233" i="25"/>
  <c r="N168" i="25"/>
  <c r="N40" i="25"/>
  <c r="D32" i="25"/>
  <c r="M25" i="25"/>
  <c r="G14" i="25"/>
  <c r="N431" i="25"/>
  <c r="N242" i="25"/>
  <c r="N108" i="25"/>
  <c r="N34" i="25"/>
  <c r="N26" i="25"/>
  <c r="N564" i="25"/>
  <c r="N247" i="25"/>
  <c r="N155" i="25"/>
  <c r="N50" i="25"/>
  <c r="J25" i="25"/>
  <c r="D7" i="25"/>
  <c r="N546" i="25"/>
  <c r="N190" i="25"/>
  <c r="N117" i="25"/>
  <c r="I37" i="25"/>
  <c r="L8" i="25"/>
  <c r="T35" i="27"/>
  <c r="W17" i="26"/>
  <c r="H18" i="16"/>
  <c r="X8" i="16"/>
  <c r="I9" i="16"/>
  <c r="AB32" i="16"/>
  <c r="F10" i="16"/>
  <c r="AJ32" i="16"/>
  <c r="S38" i="16"/>
  <c r="D16" i="16"/>
  <c r="AG41" i="16"/>
  <c r="AI26" i="16"/>
  <c r="O44" i="16"/>
  <c r="N550" i="25"/>
  <c r="N489" i="25"/>
  <c r="N361" i="25"/>
  <c r="N275" i="25"/>
  <c r="N370" i="25"/>
  <c r="N268" i="25"/>
  <c r="N476" i="25"/>
  <c r="N346" i="25"/>
  <c r="AB25" i="28"/>
  <c r="W7" i="28"/>
  <c r="G13" i="27"/>
  <c r="AJ29" i="27"/>
  <c r="X40" i="26"/>
  <c r="K13" i="27"/>
  <c r="K23" i="26"/>
  <c r="S29" i="27"/>
  <c r="AG24" i="26"/>
  <c r="T8" i="16"/>
  <c r="AH23" i="16"/>
  <c r="E15" i="16"/>
  <c r="AG24" i="27"/>
  <c r="S42" i="26"/>
  <c r="K26" i="26"/>
  <c r="K40" i="26"/>
  <c r="T6" i="26"/>
  <c r="AA15" i="16"/>
  <c r="AG26" i="16"/>
  <c r="AI15" i="16"/>
  <c r="L12" i="27"/>
  <c r="L34" i="26"/>
  <c r="P31" i="26"/>
  <c r="N12" i="26"/>
  <c r="T9" i="26"/>
  <c r="AJ17" i="16"/>
  <c r="E7" i="16"/>
  <c r="AJ36" i="26"/>
  <c r="T28" i="16"/>
  <c r="D26" i="16"/>
  <c r="F15" i="16"/>
  <c r="F27" i="16"/>
  <c r="D35" i="16"/>
  <c r="H39" i="16"/>
  <c r="X42" i="16"/>
  <c r="G19" i="16"/>
  <c r="P27" i="16"/>
  <c r="AB31" i="16"/>
  <c r="O14" i="16"/>
  <c r="J31" i="16"/>
  <c r="AH36" i="16"/>
  <c r="S41" i="16"/>
  <c r="N29" i="16"/>
  <c r="AG44" i="16"/>
  <c r="W26" i="16"/>
  <c r="T35" i="16"/>
  <c r="H40" i="16"/>
  <c r="N44" i="16"/>
  <c r="S40" i="16"/>
  <c r="E22" i="16"/>
  <c r="P32" i="16"/>
  <c r="W38" i="16"/>
  <c r="L42" i="16"/>
  <c r="S12" i="16"/>
  <c r="G36" i="16"/>
  <c r="AH6" i="16"/>
  <c r="J6" i="16"/>
  <c r="N510" i="25"/>
  <c r="N603" i="25"/>
  <c r="N561" i="25"/>
  <c r="N520" i="25"/>
  <c r="N475" i="25"/>
  <c r="N433" i="25"/>
  <c r="J33" i="27"/>
  <c r="K43" i="26"/>
  <c r="P28" i="26"/>
  <c r="D12" i="26"/>
  <c r="T12" i="26"/>
  <c r="L15" i="16"/>
  <c r="P26" i="16"/>
  <c r="K13" i="16"/>
  <c r="AH18" i="16"/>
  <c r="AA22" i="16"/>
  <c r="P25" i="16"/>
  <c r="J28" i="16"/>
  <c r="D9" i="16"/>
  <c r="AE11" i="16"/>
  <c r="T14" i="16"/>
  <c r="L17" i="16"/>
  <c r="W10" i="16"/>
  <c r="P20" i="16"/>
  <c r="E26" i="16"/>
  <c r="K30" i="16"/>
  <c r="F33" i="16"/>
  <c r="AH35" i="16"/>
  <c r="X38" i="16"/>
  <c r="O41" i="16"/>
  <c r="P11" i="16"/>
  <c r="AH20" i="16"/>
  <c r="O26" i="16"/>
  <c r="S30" i="16"/>
  <c r="K33" i="16"/>
  <c r="K20" i="16"/>
  <c r="I30" i="16"/>
  <c r="J35" i="16"/>
  <c r="AJ38" i="16"/>
  <c r="AA42" i="16"/>
  <c r="P23" i="16"/>
  <c r="F40" i="16"/>
  <c r="AE18" i="16"/>
  <c r="T29" i="16"/>
  <c r="AH34" i="16"/>
  <c r="T38" i="16"/>
  <c r="J42" i="16"/>
  <c r="AA16" i="16"/>
  <c r="O38" i="16"/>
  <c r="G15" i="16"/>
  <c r="K28" i="16"/>
  <c r="I34" i="16"/>
  <c r="AI37" i="16"/>
  <c r="X41" i="16"/>
  <c r="AE44" i="16"/>
  <c r="AI33" i="16"/>
  <c r="P44" i="16"/>
  <c r="I6" i="16"/>
  <c r="N534" i="25"/>
  <c r="N406" i="25"/>
  <c r="N569" i="25"/>
  <c r="N528" i="25"/>
  <c r="N483" i="25"/>
  <c r="N441" i="25"/>
  <c r="N400" i="25"/>
  <c r="N355" i="25"/>
  <c r="N313" i="25"/>
  <c r="N272" i="25"/>
  <c r="N490" i="25"/>
  <c r="N365" i="25"/>
  <c r="L14" i="27"/>
  <c r="E30" i="26"/>
  <c r="E24" i="26"/>
  <c r="P19" i="26"/>
  <c r="AA7" i="16"/>
  <c r="AG18" i="16"/>
  <c r="AI7" i="16"/>
  <c r="AH14" i="16"/>
  <c r="O20" i="16"/>
  <c r="T23" i="16"/>
  <c r="L26" i="16"/>
  <c r="F7" i="16"/>
  <c r="AH9" i="16"/>
  <c r="X12" i="16"/>
  <c r="O15" i="16"/>
  <c r="I18" i="16"/>
  <c r="F14" i="16"/>
  <c r="I22" i="16"/>
  <c r="AE27" i="16"/>
  <c r="H31" i="16"/>
  <c r="AJ33" i="16"/>
  <c r="AB36" i="16"/>
  <c r="S39" i="16"/>
  <c r="K42" i="16"/>
  <c r="AJ14" i="16"/>
  <c r="W22" i="16"/>
  <c r="H28" i="16"/>
  <c r="N31" i="16"/>
  <c r="H34" i="16"/>
  <c r="AE23" i="16"/>
  <c r="AJ31" i="16"/>
  <c r="O36" i="16"/>
  <c r="G40" i="16"/>
  <c r="X43" i="16"/>
  <c r="P31" i="16"/>
  <c r="W43" i="16"/>
  <c r="O22" i="16"/>
  <c r="K31" i="16"/>
  <c r="D36" i="16"/>
  <c r="AB39" i="16"/>
  <c r="L43" i="16"/>
  <c r="L28" i="16"/>
  <c r="AI41" i="16"/>
  <c r="X20" i="16"/>
  <c r="N30" i="16"/>
  <c r="N35" i="16"/>
  <c r="F39" i="16"/>
  <c r="AE42" i="16"/>
  <c r="K15" i="16"/>
  <c r="S37" i="16"/>
  <c r="AE6" i="16"/>
  <c r="K6" i="16"/>
  <c r="N494" i="25"/>
  <c r="N600" i="25"/>
  <c r="N555" i="25"/>
  <c r="N513" i="25"/>
  <c r="N472" i="25"/>
  <c r="N427" i="25"/>
  <c r="N385" i="25"/>
  <c r="N344" i="25"/>
  <c r="N299" i="25"/>
  <c r="N583" i="25"/>
  <c r="N455" i="25"/>
  <c r="E13" i="27"/>
  <c r="H11" i="16"/>
  <c r="X21" i="16"/>
  <c r="AB10" i="16"/>
  <c r="T17" i="16"/>
  <c r="AG34" i="16"/>
  <c r="O18" i="16"/>
  <c r="E13" i="16"/>
  <c r="K41" i="16"/>
  <c r="AI25" i="16"/>
  <c r="I44" i="16"/>
  <c r="G32" i="16"/>
  <c r="X27" i="16"/>
  <c r="N454" i="25"/>
  <c r="N457" i="25"/>
  <c r="N347" i="25"/>
  <c r="N599" i="25"/>
  <c r="N358" i="25"/>
  <c r="N573" i="25"/>
  <c r="N445" i="25"/>
  <c r="N340" i="25"/>
  <c r="N517" i="25"/>
  <c r="N265" i="25"/>
  <c r="N224" i="25"/>
  <c r="N136" i="25"/>
  <c r="K37" i="25"/>
  <c r="J30" i="25"/>
  <c r="D24" i="25"/>
  <c r="N500" i="25"/>
  <c r="N351" i="25"/>
  <c r="N210" i="25"/>
  <c r="N76" i="25"/>
  <c r="N32" i="25"/>
  <c r="N24" i="25"/>
  <c r="N578" i="25"/>
  <c r="N229" i="25"/>
  <c r="N135" i="25"/>
  <c r="J37" i="25"/>
  <c r="L20" i="25"/>
  <c r="I25" i="25"/>
  <c r="N386" i="25"/>
  <c r="N163" i="25"/>
  <c r="N96" i="25"/>
  <c r="I33" i="25"/>
  <c r="N469" i="25"/>
  <c r="AJ43" i="26"/>
  <c r="AJ13" i="16"/>
  <c r="L22" i="16"/>
  <c r="O11" i="16"/>
  <c r="AE19" i="16"/>
  <c r="S35" i="16"/>
  <c r="H20" i="16"/>
  <c r="W18" i="16"/>
  <c r="I42" i="16"/>
  <c r="AA28" i="16"/>
  <c r="AI44" i="16"/>
  <c r="S33" i="16"/>
  <c r="AG31" i="16"/>
  <c r="N422" i="25"/>
  <c r="N448" i="25"/>
  <c r="N339" i="25"/>
  <c r="N570" i="25"/>
  <c r="N338" i="25"/>
  <c r="N572" i="25"/>
  <c r="N444" i="25"/>
  <c r="N24" i="27"/>
  <c r="N41" i="27"/>
  <c r="AG20" i="27"/>
  <c r="G7" i="27"/>
  <c r="I21" i="26"/>
  <c r="P44" i="26"/>
  <c r="AI21" i="26"/>
  <c r="E43" i="26"/>
  <c r="G11" i="26"/>
  <c r="AB12" i="16"/>
  <c r="L27" i="16"/>
  <c r="AG17" i="16"/>
  <c r="T20" i="27"/>
  <c r="G31" i="26"/>
  <c r="H26" i="26"/>
  <c r="J25" i="26"/>
  <c r="L7" i="16"/>
  <c r="P18" i="16"/>
  <c r="T7" i="16"/>
  <c r="AA18" i="16"/>
  <c r="H12" i="27"/>
  <c r="J37" i="26"/>
  <c r="H31" i="26"/>
  <c r="K6" i="26"/>
  <c r="W9" i="16"/>
  <c r="AB20" i="16"/>
  <c r="AG9" i="16"/>
  <c r="H16" i="26"/>
  <c r="H14" i="16"/>
  <c r="AE28" i="16"/>
  <c r="AH17" i="16"/>
  <c r="AG30" i="16"/>
  <c r="N36" i="16"/>
  <c r="AH39" i="16"/>
  <c r="D8" i="16"/>
  <c r="AI21" i="16"/>
  <c r="AH28" i="16"/>
  <c r="O32" i="16"/>
  <c r="N22" i="16"/>
  <c r="X32" i="16"/>
  <c r="AG37" i="16"/>
  <c r="K43" i="16"/>
  <c r="T33" i="16"/>
  <c r="AG11" i="16"/>
  <c r="W30" i="16"/>
  <c r="P36" i="16"/>
  <c r="G41" i="16"/>
  <c r="H24" i="16"/>
  <c r="J43" i="16"/>
  <c r="AG24" i="16"/>
  <c r="AI34" i="16"/>
  <c r="T39" i="16"/>
  <c r="I43" i="16"/>
  <c r="AA20" i="16"/>
  <c r="AI38" i="16"/>
  <c r="AA6" i="16"/>
  <c r="D6" i="16"/>
  <c r="N478" i="25"/>
  <c r="N593" i="25"/>
  <c r="N552" i="25"/>
  <c r="N507" i="25"/>
  <c r="N465" i="25"/>
  <c r="N424" i="25"/>
  <c r="L26" i="27"/>
  <c r="P32" i="26"/>
  <c r="O28" i="26"/>
  <c r="H12" i="26"/>
  <c r="D7" i="16"/>
  <c r="G18" i="16"/>
  <c r="I7" i="16"/>
  <c r="AA14" i="16"/>
  <c r="J20" i="16"/>
  <c r="N23" i="16"/>
  <c r="H26" i="16"/>
  <c r="AJ28" i="16"/>
  <c r="AA9" i="16"/>
  <c r="P12" i="16"/>
  <c r="J15" i="16"/>
  <c r="E18" i="16"/>
  <c r="N13" i="16"/>
  <c r="AH21" i="16"/>
  <c r="O27" i="16"/>
  <c r="D31" i="16"/>
  <c r="AE33" i="16"/>
  <c r="T36" i="16"/>
  <c r="L39" i="16"/>
  <c r="G42" i="16"/>
  <c r="J14" i="16"/>
  <c r="J22" i="16"/>
  <c r="AG27" i="16"/>
  <c r="I31" i="16"/>
  <c r="D34" i="16"/>
  <c r="F23" i="16"/>
  <c r="W31" i="16"/>
  <c r="H36" i="16"/>
  <c r="AI39" i="16"/>
  <c r="P43" i="16"/>
  <c r="O30" i="16"/>
  <c r="F43" i="16"/>
  <c r="AB21" i="16"/>
  <c r="AJ30" i="16"/>
  <c r="AE35" i="16"/>
  <c r="P39" i="16"/>
  <c r="H43" i="16"/>
  <c r="J26" i="16"/>
  <c r="I41" i="16"/>
  <c r="AJ19" i="16"/>
  <c r="E30" i="16"/>
  <c r="G35" i="16"/>
  <c r="AH38" i="16"/>
  <c r="T42" i="16"/>
  <c r="AI13" i="16"/>
  <c r="AG36" i="16"/>
  <c r="AG6" i="16"/>
  <c r="G6" i="16"/>
  <c r="N502" i="25"/>
  <c r="N601" i="25"/>
  <c r="N560" i="25"/>
  <c r="N515" i="25"/>
  <c r="N473" i="25"/>
  <c r="N432" i="25"/>
  <c r="N387" i="25"/>
  <c r="N345" i="25"/>
  <c r="N304" i="25"/>
  <c r="N586" i="25"/>
  <c r="N458" i="25"/>
  <c r="N335" i="25"/>
  <c r="E14" i="27"/>
  <c r="X31" i="26"/>
  <c r="AB20" i="26"/>
  <c r="G6" i="26"/>
  <c r="P10" i="16"/>
  <c r="W21" i="16"/>
  <c r="AA10" i="16"/>
  <c r="J16" i="16"/>
  <c r="P21" i="16"/>
  <c r="J24" i="16"/>
  <c r="E27" i="16"/>
  <c r="AE7" i="16"/>
  <c r="T10" i="16"/>
  <c r="L13" i="16"/>
  <c r="G16" i="16"/>
  <c r="AI18" i="16"/>
  <c r="AH16" i="16"/>
  <c r="W23" i="16"/>
  <c r="F29" i="16"/>
  <c r="AH31" i="16"/>
  <c r="X34" i="16"/>
  <c r="O37" i="16"/>
  <c r="I40" i="16"/>
  <c r="D43" i="16"/>
  <c r="AB17" i="16"/>
  <c r="D24" i="16"/>
  <c r="K29" i="16"/>
  <c r="F32" i="16"/>
  <c r="X11" i="16"/>
  <c r="T26" i="16"/>
  <c r="L33" i="16"/>
  <c r="L37" i="16"/>
  <c r="E41" i="16"/>
  <c r="L44" i="16"/>
  <c r="I35" i="16"/>
  <c r="E9" i="16"/>
  <c r="I25" i="16"/>
  <c r="AA32" i="16"/>
  <c r="AJ36" i="16"/>
  <c r="X40" i="16"/>
  <c r="E44" i="16"/>
  <c r="I33" i="16"/>
  <c r="K44" i="16"/>
  <c r="O23" i="16"/>
  <c r="AE31" i="16"/>
  <c r="K36" i="16"/>
  <c r="D40" i="16"/>
  <c r="T43" i="16"/>
  <c r="T25" i="16"/>
  <c r="K40" i="16"/>
  <c r="W6" i="16"/>
  <c r="N590" i="25"/>
  <c r="N462" i="25"/>
  <c r="N587" i="25"/>
  <c r="N545" i="25"/>
  <c r="N504" i="25"/>
  <c r="N459" i="25"/>
  <c r="N417" i="25"/>
  <c r="N376" i="25"/>
  <c r="N331" i="25"/>
  <c r="N289" i="25"/>
  <c r="N551" i="25"/>
  <c r="N423" i="25"/>
  <c r="K44" i="26"/>
  <c r="K22" i="16"/>
  <c r="O24" i="16"/>
  <c r="S13" i="16"/>
  <c r="AJ23" i="16"/>
  <c r="W37" i="16"/>
  <c r="L24" i="16"/>
  <c r="J27" i="16"/>
  <c r="S44" i="16"/>
  <c r="E33" i="16"/>
  <c r="J34" i="16"/>
  <c r="S36" i="16"/>
  <c r="AE40" i="16"/>
  <c r="N585" i="25"/>
  <c r="N416" i="25"/>
  <c r="N328" i="25"/>
  <c r="N535" i="25"/>
  <c r="N326" i="25"/>
  <c r="N541" i="25"/>
  <c r="N413" i="25"/>
  <c r="N309" i="25"/>
  <c r="N453" i="25"/>
  <c r="N256" i="25"/>
  <c r="N211" i="25"/>
  <c r="N104" i="25"/>
  <c r="G35" i="25"/>
  <c r="K29" i="25"/>
  <c r="J20" i="25"/>
  <c r="N559" i="25"/>
  <c r="N327" i="25"/>
  <c r="N172" i="25"/>
  <c r="N44" i="25"/>
  <c r="N30" i="25"/>
  <c r="N20" i="25"/>
  <c r="N381" i="25"/>
  <c r="N212" i="25"/>
  <c r="N105" i="25"/>
  <c r="J33" i="25"/>
  <c r="E16" i="25"/>
  <c r="L13" i="25"/>
  <c r="N292" i="25"/>
  <c r="N157" i="25"/>
  <c r="N84" i="25"/>
  <c r="I29" i="25"/>
  <c r="N350" i="25"/>
  <c r="I24" i="26"/>
  <c r="F25" i="16"/>
  <c r="G25" i="16"/>
  <c r="I14" i="16"/>
  <c r="L25" i="16"/>
  <c r="K38" i="16"/>
  <c r="AB25" i="16"/>
  <c r="S29" i="16"/>
  <c r="F18" i="16"/>
  <c r="N34" i="16"/>
  <c r="E37" i="16"/>
  <c r="P37" i="16"/>
  <c r="O43" i="16"/>
  <c r="N576" i="25"/>
  <c r="N403" i="25"/>
  <c r="N320" i="25"/>
  <c r="N506" i="25"/>
  <c r="N306" i="25"/>
  <c r="N540" i="25"/>
  <c r="E26" i="28"/>
  <c r="AJ25" i="28"/>
  <c r="AE8" i="16"/>
  <c r="G26" i="26"/>
  <c r="L10" i="16"/>
  <c r="AB12" i="26"/>
  <c r="AG19" i="27"/>
  <c r="AA12" i="16"/>
  <c r="T13" i="16"/>
  <c r="H25" i="16"/>
  <c r="W36" i="16"/>
  <c r="AJ42" i="16"/>
  <c r="AG35" i="16"/>
  <c r="P41" i="16"/>
  <c r="N584" i="25"/>
  <c r="N411" i="25"/>
  <c r="E6" i="26"/>
  <c r="F16" i="16"/>
  <c r="W7" i="16"/>
  <c r="AB18" i="16"/>
  <c r="AA31" i="16"/>
  <c r="AG42" i="16"/>
  <c r="AI31" i="16"/>
  <c r="G37" i="16"/>
  <c r="X7" i="16"/>
  <c r="O40" i="16"/>
  <c r="AB22" i="16"/>
  <c r="N43" i="16"/>
  <c r="N598" i="25"/>
  <c r="N505" i="25"/>
  <c r="N336" i="25"/>
  <c r="J21" i="28"/>
  <c r="AI9" i="26"/>
  <c r="X17" i="16"/>
  <c r="P8" i="16"/>
  <c r="S8" i="16"/>
  <c r="T32" i="16"/>
  <c r="N9" i="16"/>
  <c r="AE32" i="16"/>
  <c r="J38" i="16"/>
  <c r="W14" i="16"/>
  <c r="T41" i="16"/>
  <c r="I26" i="16"/>
  <c r="J44" i="16"/>
  <c r="N558" i="25"/>
  <c r="N491" i="25"/>
  <c r="N321" i="25"/>
  <c r="J28" i="26"/>
  <c r="J29" i="16"/>
  <c r="AI35" i="16"/>
  <c r="T6" i="16"/>
  <c r="N471" i="25"/>
  <c r="N279" i="25"/>
  <c r="N72" i="25"/>
  <c r="N495" i="25"/>
  <c r="N28" i="25"/>
  <c r="N79" i="25"/>
  <c r="N214" i="25"/>
  <c r="N295" i="25"/>
  <c r="D17" i="16"/>
  <c r="AE34" i="16"/>
  <c r="H41" i="16"/>
  <c r="N297" i="25"/>
  <c r="N412" i="25"/>
  <c r="N277" i="25"/>
  <c r="N388" i="25"/>
  <c r="N241" i="25"/>
  <c r="N198" i="25"/>
  <c r="N70" i="25"/>
  <c r="G33" i="25"/>
  <c r="K27" i="25"/>
  <c r="J16" i="25"/>
  <c r="N466" i="25"/>
  <c r="N266" i="25"/>
  <c r="N138" i="25"/>
  <c r="I36" i="25"/>
  <c r="I28" i="25"/>
  <c r="I16" i="25"/>
  <c r="N263" i="25"/>
  <c r="N175" i="25"/>
  <c r="N73" i="25"/>
  <c r="E28" i="25"/>
  <c r="M9" i="25"/>
  <c r="N543" i="25"/>
  <c r="N189" i="25"/>
  <c r="N116" i="25"/>
  <c r="M36" i="25"/>
  <c r="L6" i="25"/>
  <c r="N237" i="25"/>
  <c r="N151" i="25"/>
  <c r="N43" i="25"/>
  <c r="D27" i="25"/>
  <c r="L11" i="25"/>
  <c r="N132" i="25"/>
  <c r="N14" i="25"/>
  <c r="N35" i="25"/>
  <c r="N238" i="25"/>
  <c r="N174" i="25"/>
  <c r="N567" i="24"/>
  <c r="N503" i="24"/>
  <c r="N439" i="24"/>
  <c r="N375" i="24"/>
  <c r="N568" i="24"/>
  <c r="N482" i="24"/>
  <c r="N401" i="24"/>
  <c r="N324" i="24"/>
  <c r="N282" i="24"/>
  <c r="AA16" i="26"/>
  <c r="AH27" i="16"/>
  <c r="AG25" i="16"/>
  <c r="AI14" i="16"/>
  <c r="AB26" i="16"/>
  <c r="D39" i="16"/>
  <c r="G27" i="16"/>
  <c r="AI30" i="16"/>
  <c r="AJ26" i="16"/>
  <c r="K35" i="16"/>
  <c r="AG39" i="16"/>
  <c r="N38" i="16"/>
  <c r="AI6" i="16"/>
  <c r="N563" i="25"/>
  <c r="N401" i="25"/>
  <c r="N315" i="25"/>
  <c r="N503" i="25"/>
  <c r="N303" i="25"/>
  <c r="N525" i="25"/>
  <c r="N397" i="25"/>
  <c r="N302" i="25"/>
  <c r="N421" i="25"/>
  <c r="N249" i="25"/>
  <c r="N208" i="25"/>
  <c r="N88" i="25"/>
  <c r="J34" i="25"/>
  <c r="D28" i="25"/>
  <c r="M18" i="25"/>
  <c r="N527" i="25"/>
  <c r="N287" i="25"/>
  <c r="N156" i="25"/>
  <c r="L37" i="25"/>
  <c r="L29" i="25"/>
  <c r="L18" i="25"/>
  <c r="N362" i="25"/>
  <c r="N199" i="25"/>
  <c r="N91" i="25"/>
  <c r="J31" i="25"/>
  <c r="E13" i="25"/>
  <c r="N450" i="25"/>
  <c r="N181" i="25"/>
  <c r="N99" i="25"/>
  <c r="I35" i="25"/>
  <c r="N514" i="25"/>
  <c r="N236" i="25"/>
  <c r="N139" i="25"/>
  <c r="D37" i="25"/>
  <c r="L26" i="25"/>
  <c r="I9" i="25"/>
  <c r="N51" i="25"/>
  <c r="N319" i="25"/>
  <c r="M20" i="25"/>
  <c r="N113" i="25"/>
  <c r="N173" i="25"/>
  <c r="N563" i="24"/>
  <c r="D42" i="26"/>
  <c r="S19" i="16"/>
  <c r="AB23" i="16"/>
  <c r="AG12" i="16"/>
  <c r="T22" i="16"/>
  <c r="AI36" i="16"/>
  <c r="AJ22" i="16"/>
  <c r="P24" i="16"/>
  <c r="AG43" i="16"/>
  <c r="X31" i="16"/>
  <c r="F30" i="16"/>
  <c r="W35" i="16"/>
  <c r="I38" i="16"/>
  <c r="N595" i="25"/>
  <c r="N425" i="25"/>
  <c r="N329" i="25"/>
  <c r="N538" i="25"/>
  <c r="N332" i="25"/>
  <c r="N556" i="25"/>
  <c r="N428" i="25"/>
  <c r="N311" i="25"/>
  <c r="N484" i="25"/>
  <c r="N257" i="25"/>
  <c r="N216" i="25"/>
  <c r="N118" i="25"/>
  <c r="M35" i="25"/>
  <c r="G29" i="25"/>
  <c r="K22" i="25"/>
  <c r="N562" i="25"/>
  <c r="N330" i="25"/>
  <c r="N186" i="25"/>
  <c r="N58" i="25"/>
  <c r="E31" i="25"/>
  <c r="E22" i="25"/>
  <c r="N436" i="25"/>
  <c r="N213" i="25"/>
  <c r="N111" i="25"/>
  <c r="E34" i="25"/>
  <c r="K17" i="25"/>
  <c r="M16" i="25"/>
  <c r="N293" i="25"/>
  <c r="N158" i="25"/>
  <c r="N85" i="25"/>
  <c r="M30" i="25"/>
  <c r="N404" i="25"/>
  <c r="N205" i="25"/>
  <c r="N107" i="25"/>
  <c r="K34" i="25"/>
  <c r="D22" i="25"/>
  <c r="N418" i="25"/>
  <c r="E11" i="25"/>
  <c r="N101" i="25"/>
  <c r="N15" i="25"/>
  <c r="N29" i="25"/>
  <c r="N55" i="25"/>
  <c r="G26" i="25"/>
  <c r="N144" i="25"/>
  <c r="N499" i="24"/>
  <c r="N415" i="24"/>
  <c r="N594" i="24"/>
  <c r="N481" i="24"/>
  <c r="N369" i="24"/>
  <c r="N297" i="24"/>
  <c r="N235" i="24"/>
  <c r="N557" i="24"/>
  <c r="N468" i="24"/>
  <c r="N382" i="24"/>
  <c r="N275" i="24"/>
  <c r="N522" i="24"/>
  <c r="N441" i="24"/>
  <c r="N352" i="24"/>
  <c r="N302" i="24"/>
  <c r="N565" i="24"/>
  <c r="N234" i="24"/>
  <c r="N181" i="24"/>
  <c r="N136" i="24"/>
  <c r="N79" i="24"/>
  <c r="G35" i="24"/>
  <c r="G27" i="24"/>
  <c r="N422" i="24"/>
  <c r="N220" i="24"/>
  <c r="N534" i="24"/>
  <c r="N257" i="24"/>
  <c r="N188" i="24"/>
  <c r="N146" i="24"/>
  <c r="E35" i="24"/>
  <c r="N29" i="24"/>
  <c r="J24" i="24"/>
  <c r="N253" i="24"/>
  <c r="N65" i="24"/>
  <c r="K27" i="24"/>
  <c r="K9" i="24"/>
  <c r="K37" i="26"/>
  <c r="I28" i="26"/>
  <c r="W20" i="16"/>
  <c r="AJ12" i="26"/>
  <c r="E25" i="28"/>
  <c r="I6" i="26"/>
  <c r="AI7" i="26"/>
  <c r="W33" i="16"/>
  <c r="K23" i="16"/>
  <c r="E34" i="16"/>
  <c r="E21" i="16"/>
  <c r="G31" i="16"/>
  <c r="P40" i="16"/>
  <c r="S6" i="16"/>
  <c r="N539" i="25"/>
  <c r="X31" i="27"/>
  <c r="AE9" i="16"/>
  <c r="G21" i="16"/>
  <c r="N10" i="16"/>
  <c r="H16" i="16"/>
  <c r="P34" i="16"/>
  <c r="E17" i="16"/>
  <c r="J10" i="16"/>
  <c r="AG40" i="16"/>
  <c r="S24" i="16"/>
  <c r="AH43" i="16"/>
  <c r="O31" i="16"/>
  <c r="AE22" i="16"/>
  <c r="N470" i="25"/>
  <c r="N464" i="25"/>
  <c r="N291" i="25"/>
  <c r="AE6" i="27"/>
  <c r="J13" i="16"/>
  <c r="H22" i="16"/>
  <c r="J11" i="16"/>
  <c r="O19" i="16"/>
  <c r="L35" i="16"/>
  <c r="AG19" i="16"/>
  <c r="I17" i="16"/>
  <c r="D42" i="16"/>
  <c r="D28" i="16"/>
  <c r="AB44" i="16"/>
  <c r="H33" i="16"/>
  <c r="AE30" i="16"/>
  <c r="N430" i="25"/>
  <c r="N449" i="25"/>
  <c r="N280" i="25"/>
  <c r="I11" i="16"/>
  <c r="N40" i="16"/>
  <c r="H37" i="16"/>
  <c r="N544" i="25"/>
  <c r="N300" i="25"/>
  <c r="N389" i="25"/>
  <c r="M33" i="25"/>
  <c r="N284" i="25"/>
  <c r="N16" i="25"/>
  <c r="J29" i="25"/>
  <c r="N129" i="25"/>
  <c r="D19" i="26"/>
  <c r="AJ29" i="16"/>
  <c r="AA38" i="16"/>
  <c r="N6" i="16"/>
  <c r="N442" i="25"/>
  <c r="N375" i="25"/>
  <c r="N580" i="25"/>
  <c r="N324" i="25"/>
  <c r="N232" i="25"/>
  <c r="N166" i="25"/>
  <c r="N38" i="25"/>
  <c r="M31" i="25"/>
  <c r="G25" i="25"/>
  <c r="K14" i="25"/>
  <c r="N402" i="25"/>
  <c r="N234" i="25"/>
  <c r="N106" i="25"/>
  <c r="I34" i="25"/>
  <c r="I26" i="25"/>
  <c r="N533" i="25"/>
  <c r="N245" i="25"/>
  <c r="N146" i="25"/>
  <c r="N47" i="25"/>
  <c r="E24" i="25"/>
  <c r="L21" i="25"/>
  <c r="N383" i="25"/>
  <c r="N161" i="25"/>
  <c r="N94" i="25"/>
  <c r="M32" i="25"/>
  <c r="N468" i="25"/>
  <c r="N220" i="25"/>
  <c r="N121" i="25"/>
  <c r="D35" i="25"/>
  <c r="L24" i="25"/>
  <c r="L7" i="25"/>
  <c r="N80" i="25"/>
  <c r="N322" i="25"/>
  <c r="F21" i="25"/>
  <c r="N141" i="25"/>
  <c r="N115" i="25"/>
  <c r="N551" i="24"/>
  <c r="N487" i="24"/>
  <c r="N423" i="24"/>
  <c r="N359" i="24"/>
  <c r="N546" i="24"/>
  <c r="N465" i="24"/>
  <c r="N376" i="24"/>
  <c r="N314" i="24"/>
  <c r="N273" i="24"/>
  <c r="AA20" i="26"/>
  <c r="D14" i="16"/>
  <c r="W28" i="16"/>
  <c r="AA17" i="16"/>
  <c r="X30" i="16"/>
  <c r="AE41" i="16"/>
  <c r="AH30" i="16"/>
  <c r="AB35" i="16"/>
  <c r="AA41" i="16"/>
  <c r="E39" i="16"/>
  <c r="AI17" i="16"/>
  <c r="F42" i="16"/>
  <c r="F6" i="16"/>
  <c r="N521" i="25"/>
  <c r="N379" i="25"/>
  <c r="N296" i="25"/>
  <c r="N439" i="25"/>
  <c r="N274" i="25"/>
  <c r="N493" i="25"/>
  <c r="N373" i="25"/>
  <c r="N276" i="25"/>
  <c r="N382" i="25"/>
  <c r="N240" i="25"/>
  <c r="N184" i="25"/>
  <c r="N56" i="25"/>
  <c r="K33" i="25"/>
  <c r="J26" i="25"/>
  <c r="D16" i="25"/>
  <c r="N463" i="25"/>
  <c r="N258" i="25"/>
  <c r="N124" i="25"/>
  <c r="L35" i="25"/>
  <c r="L27" i="25"/>
  <c r="L14" i="25"/>
  <c r="N261" i="25"/>
  <c r="N169" i="25"/>
  <c r="N71" i="25"/>
  <c r="J27" i="25"/>
  <c r="D9" i="25"/>
  <c r="N310" i="25"/>
  <c r="N160" i="25"/>
  <c r="N93" i="25"/>
  <c r="I31" i="25"/>
  <c r="N405" i="25"/>
  <c r="N207" i="25"/>
  <c r="N119" i="25"/>
  <c r="L34" i="25"/>
  <c r="K24" i="25"/>
  <c r="N415" i="25"/>
  <c r="G24" i="25"/>
  <c r="N147" i="25"/>
  <c r="G16" i="25"/>
  <c r="N33" i="25"/>
  <c r="N69" i="25"/>
  <c r="N547" i="24"/>
  <c r="AJ20" i="26"/>
  <c r="W8" i="16"/>
  <c r="S26" i="16"/>
  <c r="W15" i="16"/>
  <c r="G28" i="16"/>
  <c r="AA39" i="16"/>
  <c r="S28" i="16"/>
  <c r="K32" i="16"/>
  <c r="S32" i="16"/>
  <c r="J36" i="16"/>
  <c r="W42" i="16"/>
  <c r="K39" i="16"/>
  <c r="AB6" i="16"/>
  <c r="N553" i="25"/>
  <c r="N393" i="25"/>
  <c r="N307" i="25"/>
  <c r="N474" i="25"/>
  <c r="N301" i="25"/>
  <c r="N524" i="25"/>
  <c r="N396" i="25"/>
  <c r="N282" i="25"/>
  <c r="N420" i="25"/>
  <c r="N248" i="25"/>
  <c r="N203" i="25"/>
  <c r="N86" i="25"/>
  <c r="D34" i="25"/>
  <c r="M27" i="25"/>
  <c r="G18" i="25"/>
  <c r="N498" i="25"/>
  <c r="N285" i="25"/>
  <c r="N154" i="25"/>
  <c r="E37" i="25"/>
  <c r="E29" i="25"/>
  <c r="E18" i="25"/>
  <c r="N359" i="25"/>
  <c r="N187" i="25"/>
  <c r="N82" i="25"/>
  <c r="E30" i="25"/>
  <c r="M11" i="25"/>
  <c r="L10" i="25"/>
  <c r="N230" i="25"/>
  <c r="N131" i="25"/>
  <c r="N64" i="25"/>
  <c r="M24" i="25"/>
  <c r="N298" i="25"/>
  <c r="N185" i="25"/>
  <c r="N87" i="25"/>
  <c r="D31" i="25"/>
  <c r="E17" i="25"/>
  <c r="N179" i="25"/>
  <c r="G30" i="25"/>
  <c r="N49" i="25"/>
  <c r="N7" i="25"/>
  <c r="N9" i="25"/>
  <c r="K28" i="25"/>
  <c r="N48" i="25"/>
  <c r="N587" i="24"/>
  <c r="N479" i="24"/>
  <c r="N395" i="24"/>
  <c r="N562" i="24"/>
  <c r="N450" i="24"/>
  <c r="N338" i="24"/>
  <c r="N281" i="24"/>
  <c r="N219" i="24"/>
  <c r="N532" i="24"/>
  <c r="N446" i="24"/>
  <c r="N365" i="24"/>
  <c r="N586" i="24"/>
  <c r="N505" i="24"/>
  <c r="N416" i="24"/>
  <c r="N334" i="24"/>
  <c r="N293" i="24"/>
  <c r="N460" i="24"/>
  <c r="N217" i="24"/>
  <c r="N168" i="24"/>
  <c r="N126" i="24"/>
  <c r="N63" i="24"/>
  <c r="G33" i="24"/>
  <c r="G25" i="24"/>
  <c r="N357" i="24"/>
  <c r="N199" i="24"/>
  <c r="N469" i="24"/>
  <c r="N232" i="24"/>
  <c r="N178" i="24"/>
  <c r="N137" i="24"/>
  <c r="N33" i="24"/>
  <c r="J28" i="24"/>
  <c r="E22" i="24"/>
  <c r="N127" i="24"/>
  <c r="N40" i="24"/>
  <c r="G20" i="24"/>
  <c r="N6" i="24"/>
  <c r="M24" i="24"/>
  <c r="G24" i="28"/>
  <c r="AH17" i="28"/>
  <c r="L15" i="26"/>
  <c r="S23" i="27"/>
  <c r="G10" i="16"/>
  <c r="P11" i="27"/>
  <c r="N12" i="16"/>
  <c r="AB19" i="16"/>
  <c r="F37" i="16"/>
  <c r="X29" i="16"/>
  <c r="X39" i="16"/>
  <c r="D32" i="16"/>
  <c r="H8" i="16"/>
  <c r="AI43" i="16"/>
  <c r="N574" i="25"/>
  <c r="N497" i="25"/>
  <c r="E35" i="26"/>
  <c r="AI20" i="16"/>
  <c r="F24" i="16"/>
  <c r="H13" i="16"/>
  <c r="J23" i="16"/>
  <c r="J37" i="16"/>
  <c r="X23" i="16"/>
  <c r="AH25" i="16"/>
  <c r="H44" i="16"/>
  <c r="L32" i="16"/>
  <c r="H32" i="16"/>
  <c r="F36" i="16"/>
  <c r="N39" i="16"/>
  <c r="N592" i="25"/>
  <c r="N419" i="25"/>
  <c r="N554" i="25"/>
  <c r="AI26" i="26"/>
  <c r="N24" i="16"/>
  <c r="AJ24" i="16"/>
  <c r="E14" i="16"/>
  <c r="D25" i="16"/>
  <c r="G38" i="16"/>
  <c r="N25" i="16"/>
  <c r="H29" i="16"/>
  <c r="G11" i="16"/>
  <c r="F34" i="16"/>
  <c r="L36" i="16"/>
  <c r="I37" i="16"/>
  <c r="AH42" i="16"/>
  <c r="N577" i="25"/>
  <c r="N408" i="25"/>
  <c r="N519" i="25"/>
  <c r="I27" i="16"/>
  <c r="P29" i="16"/>
  <c r="X44" i="16"/>
  <c r="N392" i="25"/>
  <c r="N509" i="25"/>
  <c r="N243" i="25"/>
  <c r="G27" i="25"/>
  <c r="N140" i="25"/>
  <c r="N286" i="25"/>
  <c r="D11" i="25"/>
  <c r="N62" i="25"/>
  <c r="W12" i="16"/>
  <c r="F41" i="16"/>
  <c r="F38" i="16"/>
  <c r="N531" i="25"/>
  <c r="N294" i="25"/>
  <c r="N334" i="25"/>
  <c r="N516" i="25"/>
  <c r="N264" i="25"/>
  <c r="N219" i="25"/>
  <c r="N134" i="25"/>
  <c r="J36" i="25"/>
  <c r="D30" i="25"/>
  <c r="M22" i="25"/>
  <c r="N594" i="25"/>
  <c r="N349" i="25"/>
  <c r="N202" i="25"/>
  <c r="N74" i="25"/>
  <c r="I32" i="25"/>
  <c r="I24" i="25"/>
  <c r="N575" i="25"/>
  <c r="N228" i="25"/>
  <c r="N123" i="25"/>
  <c r="E36" i="25"/>
  <c r="K20" i="25"/>
  <c r="L12" i="25"/>
  <c r="N262" i="25"/>
  <c r="N149" i="25"/>
  <c r="N67" i="25"/>
  <c r="I27" i="25"/>
  <c r="N317" i="25"/>
  <c r="N194" i="25"/>
  <c r="N95" i="25"/>
  <c r="L32" i="25"/>
  <c r="E20" i="25"/>
  <c r="N479" i="25"/>
  <c r="G28" i="25"/>
  <c r="N176" i="25"/>
  <c r="L17" i="25"/>
  <c r="N37" i="25"/>
  <c r="N599" i="24"/>
  <c r="N535" i="24"/>
  <c r="N471" i="24"/>
  <c r="N407" i="24"/>
  <c r="N343" i="24"/>
  <c r="N529" i="24"/>
  <c r="N440" i="24"/>
  <c r="N354" i="24"/>
  <c r="N305" i="24"/>
  <c r="L24" i="27"/>
  <c r="AG6" i="26"/>
  <c r="T19" i="16"/>
  <c r="L9" i="16"/>
  <c r="D12" i="16"/>
  <c r="O33" i="16"/>
  <c r="AH12" i="16"/>
  <c r="X33" i="16"/>
  <c r="O39" i="16"/>
  <c r="L20" i="16"/>
  <c r="AB42" i="16"/>
  <c r="L29" i="16"/>
  <c r="L8" i="16"/>
  <c r="N518" i="25"/>
  <c r="N480" i="25"/>
  <c r="N360" i="25"/>
  <c r="N273" i="25"/>
  <c r="N367" i="25"/>
  <c r="N589" i="25"/>
  <c r="N461" i="25"/>
  <c r="N343" i="25"/>
  <c r="N549" i="25"/>
  <c r="N318" i="25"/>
  <c r="N227" i="25"/>
  <c r="N152" i="25"/>
  <c r="M37" i="25"/>
  <c r="G31" i="25"/>
  <c r="K25" i="25"/>
  <c r="N565" i="25"/>
  <c r="N399" i="25"/>
  <c r="N226" i="25"/>
  <c r="N92" i="25"/>
  <c r="L33" i="25"/>
  <c r="L25" i="25"/>
  <c r="N501" i="25"/>
  <c r="N244" i="25"/>
  <c r="N143" i="25"/>
  <c r="N41" i="25"/>
  <c r="J22" i="25"/>
  <c r="G20" i="25"/>
  <c r="N246" i="25"/>
  <c r="N148" i="25"/>
  <c r="N65" i="25"/>
  <c r="M26" i="25"/>
  <c r="N316" i="25"/>
  <c r="N191" i="25"/>
  <c r="N89" i="25"/>
  <c r="K32" i="25"/>
  <c r="J18" i="25"/>
  <c r="N254" i="25"/>
  <c r="G34" i="25"/>
  <c r="N77" i="25"/>
  <c r="G8" i="25"/>
  <c r="G10" i="25"/>
  <c r="N595" i="24"/>
  <c r="N531" i="24"/>
  <c r="L12" i="26"/>
  <c r="N15" i="16"/>
  <c r="J7" i="16"/>
  <c r="N18" i="16"/>
  <c r="L31" i="16"/>
  <c r="P42" i="16"/>
  <c r="T31" i="16"/>
  <c r="X36" i="16"/>
  <c r="G44" i="16"/>
  <c r="AJ39" i="16"/>
  <c r="L21" i="16"/>
  <c r="E43" i="16"/>
  <c r="H6" i="16"/>
  <c r="N512" i="25"/>
  <c r="N371" i="25"/>
  <c r="N288" i="25"/>
  <c r="N410" i="25"/>
  <c r="N271" i="25"/>
  <c r="N492" i="25"/>
  <c r="N372" i="25"/>
  <c r="N270" i="25"/>
  <c r="N342" i="25"/>
  <c r="N235" i="25"/>
  <c r="N182" i="25"/>
  <c r="N54" i="25"/>
  <c r="J32" i="25"/>
  <c r="D26" i="25"/>
  <c r="M14" i="25"/>
  <c r="N434" i="25"/>
  <c r="N250" i="25"/>
  <c r="N122" i="25"/>
  <c r="E35" i="25"/>
  <c r="E27" i="25"/>
  <c r="E14" i="25"/>
  <c r="N260" i="25"/>
  <c r="N167" i="25"/>
  <c r="N59" i="25"/>
  <c r="E26" i="25"/>
  <c r="M7" i="25"/>
  <c r="N596" i="25"/>
  <c r="N192" i="25"/>
  <c r="N125" i="25"/>
  <c r="N52" i="25"/>
  <c r="I14" i="25"/>
  <c r="N252" i="25"/>
  <c r="N159" i="25"/>
  <c r="N57" i="25"/>
  <c r="L28" i="25"/>
  <c r="K13" i="25"/>
  <c r="N109" i="25"/>
  <c r="E9" i="25"/>
  <c r="N27" i="25"/>
  <c r="N164" i="25"/>
  <c r="N239" i="25"/>
  <c r="I11" i="25"/>
  <c r="N374" i="25"/>
  <c r="N555" i="24"/>
  <c r="N459" i="24"/>
  <c r="N371" i="24"/>
  <c r="N536" i="24"/>
  <c r="N424" i="24"/>
  <c r="N322" i="24"/>
  <c r="N266" i="24"/>
  <c r="N596" i="24"/>
  <c r="N510" i="24"/>
  <c r="N429" i="24"/>
  <c r="N340" i="24"/>
  <c r="N569" i="24"/>
  <c r="N480" i="24"/>
  <c r="N394" i="24"/>
  <c r="N325" i="24"/>
  <c r="N280" i="24"/>
  <c r="N374" i="24"/>
  <c r="N200" i="24"/>
  <c r="N158" i="24"/>
  <c r="N111" i="24"/>
  <c r="N47" i="24"/>
  <c r="G31" i="24"/>
  <c r="G22" i="24"/>
  <c r="N262" i="24"/>
  <c r="N167" i="24"/>
  <c r="N364" i="24"/>
  <c r="N210" i="24"/>
  <c r="N169" i="24"/>
  <c r="N37" i="24"/>
  <c r="J32" i="24"/>
  <c r="E27" i="24"/>
  <c r="N18" i="24"/>
  <c r="N104" i="24"/>
  <c r="K35" i="24"/>
  <c r="N14" i="24"/>
  <c r="N517" i="24"/>
  <c r="D44" i="26"/>
  <c r="K35" i="26"/>
  <c r="AG33" i="16"/>
  <c r="E29" i="16"/>
  <c r="D10" i="16"/>
  <c r="E40" i="16"/>
  <c r="AA36" i="16"/>
  <c r="N547" i="25"/>
  <c r="F12" i="16"/>
  <c r="AI40" i="16"/>
  <c r="AH37" i="16"/>
  <c r="N536" i="25"/>
  <c r="AA33" i="16"/>
  <c r="N200" i="25"/>
  <c r="J9" i="25"/>
  <c r="L12" i="16"/>
  <c r="N452" i="25"/>
  <c r="K35" i="25"/>
  <c r="N290" i="25"/>
  <c r="I20" i="25"/>
  <c r="E32" i="25"/>
  <c r="N128" i="25"/>
  <c r="N171" i="25"/>
  <c r="N356" i="25"/>
  <c r="J19" i="25"/>
  <c r="N391" i="24"/>
  <c r="N337" i="24"/>
  <c r="E23" i="16"/>
  <c r="T21" i="16"/>
  <c r="F22" i="16"/>
  <c r="N435" i="25"/>
  <c r="N557" i="25"/>
  <c r="N259" i="25"/>
  <c r="M29" i="25"/>
  <c r="N188" i="25"/>
  <c r="N437" i="25"/>
  <c r="D18" i="25"/>
  <c r="N53" i="25"/>
  <c r="N63" i="25"/>
  <c r="F13" i="25"/>
  <c r="N579" i="24"/>
  <c r="E10" i="16"/>
  <c r="P7" i="16"/>
  <c r="AB30" i="16"/>
  <c r="N352" i="25"/>
  <c r="N460" i="25"/>
  <c r="N225" i="25"/>
  <c r="J24" i="25"/>
  <c r="N90" i="25"/>
  <c r="N231" i="25"/>
  <c r="M28" i="25"/>
  <c r="M34" i="25"/>
  <c r="L36" i="25"/>
  <c r="N206" i="25"/>
  <c r="N133" i="25"/>
  <c r="N351" i="24"/>
  <c r="N251" i="24"/>
  <c r="N307" i="24"/>
  <c r="N312" i="24"/>
  <c r="N149" i="24"/>
  <c r="N508" i="24"/>
  <c r="N201" i="24"/>
  <c r="N25" i="24"/>
  <c r="L12" i="24"/>
  <c r="J6" i="24"/>
  <c r="N93" i="24"/>
  <c r="M30" i="24"/>
  <c r="F15" i="24"/>
  <c r="F7" i="24"/>
  <c r="G12" i="24"/>
  <c r="N121" i="24"/>
  <c r="M37" i="24"/>
  <c r="L18" i="24"/>
  <c r="N187" i="24"/>
  <c r="D14" i="24"/>
  <c r="N579" i="23"/>
  <c r="N515" i="23"/>
  <c r="N451" i="23"/>
  <c r="N387" i="23"/>
  <c r="N577" i="23"/>
  <c r="N488" i="23"/>
  <c r="N402" i="23"/>
  <c r="N333" i="23"/>
  <c r="N288" i="23"/>
  <c r="N238" i="23"/>
  <c r="N174" i="23"/>
  <c r="N590" i="23"/>
  <c r="N509" i="23"/>
  <c r="N221" i="25"/>
  <c r="I7" i="25"/>
  <c r="N197" i="25"/>
  <c r="N515" i="24"/>
  <c r="N431" i="24"/>
  <c r="N347" i="24"/>
  <c r="N498" i="24"/>
  <c r="N386" i="24"/>
  <c r="N306" i="24"/>
  <c r="N247" i="24"/>
  <c r="N573" i="24"/>
  <c r="N484" i="24"/>
  <c r="N398" i="24"/>
  <c r="N299" i="24"/>
  <c r="N538" i="24"/>
  <c r="N457" i="24"/>
  <c r="N368" i="24"/>
  <c r="N310" i="24"/>
  <c r="N269" i="24"/>
  <c r="N250" i="24"/>
  <c r="N189" i="24"/>
  <c r="N144" i="24"/>
  <c r="N91" i="24"/>
  <c r="L36" i="24"/>
  <c r="L28" i="24"/>
  <c r="N486" i="24"/>
  <c r="N236" i="24"/>
  <c r="N598" i="24"/>
  <c r="N265" i="24"/>
  <c r="N196" i="24"/>
  <c r="N154" i="24"/>
  <c r="E36" i="24"/>
  <c r="N30" i="24"/>
  <c r="J25" i="24"/>
  <c r="N453" i="24"/>
  <c r="N81" i="24"/>
  <c r="D29" i="24"/>
  <c r="E12" i="24"/>
  <c r="N76" i="24"/>
  <c r="N476" i="24"/>
  <c r="N84" i="24"/>
  <c r="K30" i="24"/>
  <c r="M14" i="24"/>
  <c r="M6" i="24"/>
  <c r="I18" i="24"/>
  <c r="N112" i="24"/>
  <c r="K37" i="24"/>
  <c r="N16" i="24"/>
  <c r="N125" i="24"/>
  <c r="F13" i="24"/>
  <c r="N591" i="23"/>
  <c r="N527" i="23"/>
  <c r="N463" i="23"/>
  <c r="N399" i="23"/>
  <c r="N593" i="23"/>
  <c r="N504" i="23"/>
  <c r="N418" i="23"/>
  <c r="N341" i="23"/>
  <c r="N296" i="23"/>
  <c r="N250" i="23"/>
  <c r="D33" i="25"/>
  <c r="N177" i="25"/>
  <c r="N46" i="25"/>
  <c r="N491" i="24"/>
  <c r="N403" i="24"/>
  <c r="N578" i="24"/>
  <c r="N466" i="24"/>
  <c r="N353" i="24"/>
  <c r="N289" i="24"/>
  <c r="N227" i="24"/>
  <c r="N542" i="24"/>
  <c r="N461" i="24"/>
  <c r="N372" i="24"/>
  <c r="N601" i="24"/>
  <c r="N512" i="24"/>
  <c r="N426" i="24"/>
  <c r="N345" i="24"/>
  <c r="N296" i="24"/>
  <c r="N502" i="24"/>
  <c r="N224" i="24"/>
  <c r="N174" i="24"/>
  <c r="N133" i="24"/>
  <c r="N71" i="24"/>
  <c r="G34" i="24"/>
  <c r="G26" i="24"/>
  <c r="N380" i="24"/>
  <c r="N213" i="24"/>
  <c r="N492" i="24"/>
  <c r="N242" i="24"/>
  <c r="N185" i="24"/>
  <c r="N140" i="24"/>
  <c r="J34" i="24"/>
  <c r="E29" i="24"/>
  <c r="N22" i="24"/>
  <c r="N179" i="24"/>
  <c r="N50" i="24"/>
  <c r="I24" i="24"/>
  <c r="L8" i="24"/>
  <c r="K18" i="24"/>
  <c r="N139" i="24"/>
  <c r="D36" i="24"/>
  <c r="D20" i="24"/>
  <c r="G10" i="24"/>
  <c r="N60" i="24"/>
  <c r="N582" i="24"/>
  <c r="N89" i="24"/>
  <c r="D31" i="24"/>
  <c r="I12" i="24"/>
  <c r="N53" i="24"/>
  <c r="G8" i="24"/>
  <c r="N571" i="23"/>
  <c r="N507" i="23"/>
  <c r="N443" i="23"/>
  <c r="N379" i="23"/>
  <c r="N562" i="23"/>
  <c r="N481" i="23"/>
  <c r="N392" i="23"/>
  <c r="N326" i="23"/>
  <c r="N285" i="23"/>
  <c r="N230" i="23"/>
  <c r="N166" i="23"/>
  <c r="N580" i="23"/>
  <c r="N494" i="23"/>
  <c r="N413" i="23"/>
  <c r="N319" i="23"/>
  <c r="N554" i="23"/>
  <c r="N183" i="25"/>
  <c r="N357" i="25"/>
  <c r="N25" i="25"/>
  <c r="N527" i="24"/>
  <c r="N443" i="24"/>
  <c r="N355" i="24"/>
  <c r="N514" i="24"/>
  <c r="N402" i="24"/>
  <c r="N313" i="24"/>
  <c r="N255" i="24"/>
  <c r="N580" i="24"/>
  <c r="N494" i="24"/>
  <c r="N413" i="24"/>
  <c r="N315" i="24"/>
  <c r="N553" i="24"/>
  <c r="N464" i="24"/>
  <c r="N378" i="24"/>
  <c r="N317" i="24"/>
  <c r="N272" i="24"/>
  <c r="N279" i="24"/>
  <c r="N192" i="24"/>
  <c r="N150" i="24"/>
  <c r="N99" i="24"/>
  <c r="L37" i="24"/>
  <c r="L29" i="24"/>
  <c r="N549" i="24"/>
  <c r="N246" i="24"/>
  <c r="N143" i="24"/>
  <c r="N327" i="24"/>
  <c r="N202" i="24"/>
  <c r="N161" i="24"/>
  <c r="N36" i="24"/>
  <c r="J31" i="24"/>
  <c r="E26" i="24"/>
  <c r="N540" i="24"/>
  <c r="N88" i="24"/>
  <c r="M31" i="24"/>
  <c r="E13" i="24"/>
  <c r="N44" i="24"/>
  <c r="N389" i="24"/>
  <c r="N77" i="24"/>
  <c r="I16" i="16"/>
  <c r="S23" i="16"/>
  <c r="D44" i="16"/>
  <c r="N446" i="25"/>
  <c r="AH26" i="16"/>
  <c r="G29" i="16"/>
  <c r="AE43" i="16"/>
  <c r="N377" i="25"/>
  <c r="AB27" i="16"/>
  <c r="D30" i="16"/>
  <c r="AJ10" i="16"/>
  <c r="N363" i="25"/>
  <c r="J40" i="16"/>
  <c r="K18" i="25"/>
  <c r="I22" i="25"/>
  <c r="N384" i="25"/>
  <c r="N251" i="25"/>
  <c r="J28" i="25"/>
  <c r="N170" i="25"/>
  <c r="N380" i="25"/>
  <c r="J14" i="25"/>
  <c r="N61" i="25"/>
  <c r="N66" i="25"/>
  <c r="N45" i="25"/>
  <c r="N583" i="24"/>
  <c r="N593" i="24"/>
  <c r="N292" i="24"/>
  <c r="G12" i="16"/>
  <c r="AA21" i="16"/>
  <c r="AA34" i="16"/>
  <c r="N337" i="25"/>
  <c r="N429" i="25"/>
  <c r="N217" i="25"/>
  <c r="G22" i="25"/>
  <c r="N60" i="25"/>
  <c r="N215" i="25"/>
  <c r="J11" i="25"/>
  <c r="F17" i="25"/>
  <c r="D29" i="25"/>
  <c r="N31" i="25"/>
  <c r="P9" i="27"/>
  <c r="AE14" i="16"/>
  <c r="L40" i="16"/>
  <c r="K19" i="16"/>
  <c r="N602" i="25"/>
  <c r="N341" i="25"/>
  <c r="N150" i="25"/>
  <c r="N532" i="25"/>
  <c r="E33" i="25"/>
  <c r="N137" i="25"/>
  <c r="N447" i="25"/>
  <c r="N511" i="25"/>
  <c r="K26" i="25"/>
  <c r="G19" i="25"/>
  <c r="G6" i="25"/>
  <c r="N513" i="24"/>
  <c r="N574" i="24"/>
  <c r="N544" i="24"/>
  <c r="N270" i="24"/>
  <c r="N95" i="24"/>
  <c r="N245" i="24"/>
  <c r="N156" i="24"/>
  <c r="N454" i="24"/>
  <c r="N92" i="24"/>
  <c r="N287" i="24"/>
  <c r="N68" i="24"/>
  <c r="M26" i="24"/>
  <c r="J13" i="24"/>
  <c r="N86" i="24"/>
  <c r="J7" i="24"/>
  <c r="N96" i="24"/>
  <c r="M33" i="24"/>
  <c r="E14" i="24"/>
  <c r="N85" i="24"/>
  <c r="J10" i="24"/>
  <c r="N563" i="23"/>
  <c r="N499" i="23"/>
  <c r="N435" i="23"/>
  <c r="N371" i="23"/>
  <c r="N552" i="23"/>
  <c r="N466" i="23"/>
  <c r="N385" i="23"/>
  <c r="N320" i="23"/>
  <c r="N278" i="23"/>
  <c r="N222" i="23"/>
  <c r="N158" i="23"/>
  <c r="N573" i="23"/>
  <c r="N484" i="23"/>
  <c r="N127" i="25"/>
  <c r="N81" i="25"/>
  <c r="N68" i="25"/>
  <c r="N495" i="24"/>
  <c r="N411" i="24"/>
  <c r="N584" i="24"/>
  <c r="N472" i="24"/>
  <c r="N360" i="24"/>
  <c r="N290" i="24"/>
  <c r="N231" i="24"/>
  <c r="N548" i="24"/>
  <c r="N462" i="24"/>
  <c r="N381" i="24"/>
  <c r="N602" i="24"/>
  <c r="N521" i="24"/>
  <c r="N432" i="24"/>
  <c r="N346" i="24"/>
  <c r="N301" i="24"/>
  <c r="N524" i="24"/>
  <c r="N233" i="24"/>
  <c r="N176" i="24"/>
  <c r="N134" i="24"/>
  <c r="N75" i="24"/>
  <c r="L34" i="24"/>
  <c r="L26" i="24"/>
  <c r="N421" i="24"/>
  <c r="N214" i="24"/>
  <c r="N533" i="24"/>
  <c r="N248" i="24"/>
  <c r="N186" i="24"/>
  <c r="N145" i="24"/>
  <c r="N34" i="24"/>
  <c r="J29" i="24"/>
  <c r="E24" i="24"/>
  <c r="N212" i="24"/>
  <c r="N56" i="24"/>
  <c r="D25" i="24"/>
  <c r="E9" i="24"/>
  <c r="D34" i="24"/>
  <c r="N260" i="24"/>
  <c r="N62" i="24"/>
  <c r="K26" i="24"/>
  <c r="J12" i="24"/>
  <c r="N155" i="24"/>
  <c r="D10" i="24"/>
  <c r="N90" i="24"/>
  <c r="K33" i="24"/>
  <c r="N12" i="24"/>
  <c r="N70" i="24"/>
  <c r="L9" i="24"/>
  <c r="N575" i="23"/>
  <c r="N511" i="23"/>
  <c r="N447" i="23"/>
  <c r="N383" i="23"/>
  <c r="N568" i="23"/>
  <c r="N482" i="23"/>
  <c r="N401" i="23"/>
  <c r="N328" i="23"/>
  <c r="N286" i="23"/>
  <c r="N234" i="23"/>
  <c r="K21" i="25"/>
  <c r="I18" i="25"/>
  <c r="N571" i="24"/>
  <c r="N467" i="24"/>
  <c r="N383" i="24"/>
  <c r="N552" i="24"/>
  <c r="N434" i="24"/>
  <c r="N330" i="24"/>
  <c r="N274" i="24"/>
  <c r="N211" i="24"/>
  <c r="N525" i="24"/>
  <c r="N436" i="24"/>
  <c r="N350" i="24"/>
  <c r="N576" i="24"/>
  <c r="N490" i="24"/>
  <c r="N409" i="24"/>
  <c r="N328" i="24"/>
  <c r="N286" i="24"/>
  <c r="N437" i="24"/>
  <c r="N206" i="24"/>
  <c r="N165" i="24"/>
  <c r="N119" i="24"/>
  <c r="N55" i="24"/>
  <c r="G32" i="24"/>
  <c r="G24" i="24"/>
  <c r="N303" i="24"/>
  <c r="N183" i="24"/>
  <c r="N406" i="24"/>
  <c r="N225" i="24"/>
  <c r="N172" i="24"/>
  <c r="N130" i="24"/>
  <c r="E33" i="24"/>
  <c r="N27" i="24"/>
  <c r="J20" i="24"/>
  <c r="N114" i="24"/>
  <c r="I36" i="24"/>
  <c r="L16" i="24"/>
  <c r="N124" i="24"/>
  <c r="M12" i="24"/>
  <c r="N100" i="24"/>
  <c r="D32" i="24"/>
  <c r="D16" i="24"/>
  <c r="D8" i="24"/>
  <c r="K28" i="24"/>
  <c r="N222" i="24"/>
  <c r="N64" i="24"/>
  <c r="D27" i="24"/>
  <c r="I8" i="24"/>
  <c r="D30" i="24"/>
  <c r="N19" i="24"/>
  <c r="N555" i="23"/>
  <c r="N491" i="23"/>
  <c r="N427" i="23"/>
  <c r="N363" i="23"/>
  <c r="N545" i="23"/>
  <c r="N456" i="23"/>
  <c r="N370" i="23"/>
  <c r="N317" i="23"/>
  <c r="N272" i="23"/>
  <c r="N214" i="23"/>
  <c r="N150" i="23"/>
  <c r="N558" i="23"/>
  <c r="N477" i="23"/>
  <c r="N388" i="23"/>
  <c r="N287" i="23"/>
  <c r="N537" i="23"/>
  <c r="N75" i="25"/>
  <c r="E7" i="25"/>
  <c r="N145" i="25"/>
  <c r="N507" i="24"/>
  <c r="N419" i="24"/>
  <c r="N600" i="24"/>
  <c r="N488" i="24"/>
  <c r="N370" i="24"/>
  <c r="N298" i="24"/>
  <c r="N239" i="24"/>
  <c r="N558" i="24"/>
  <c r="N477" i="24"/>
  <c r="N388" i="24"/>
  <c r="N283" i="24"/>
  <c r="N528" i="24"/>
  <c r="N442" i="24"/>
  <c r="N361" i="24"/>
  <c r="N304" i="24"/>
  <c r="N566" i="24"/>
  <c r="N240" i="24"/>
  <c r="N182" i="24"/>
  <c r="N141" i="24"/>
  <c r="N83" i="24"/>
  <c r="L35" i="24"/>
  <c r="L27" i="24"/>
  <c r="N444" i="24"/>
  <c r="N229" i="24"/>
  <c r="N556" i="24"/>
  <c r="N258" i="24"/>
  <c r="N193" i="24"/>
  <c r="N148" i="24"/>
  <c r="J35" i="24"/>
  <c r="E30" i="24"/>
  <c r="N24" i="24"/>
  <c r="N254" i="24"/>
  <c r="N66" i="24"/>
  <c r="M27" i="24"/>
  <c r="I10" i="24"/>
  <c r="M28" i="24"/>
  <c r="N237" i="24"/>
  <c r="N52" i="24"/>
  <c r="AA32" i="26"/>
  <c r="S9" i="16"/>
  <c r="N37" i="16"/>
  <c r="N456" i="25"/>
  <c r="AJ15" i="16"/>
  <c r="D33" i="16"/>
  <c r="AE39" i="16"/>
  <c r="N426" i="25"/>
  <c r="AG16" i="16"/>
  <c r="T34" i="16"/>
  <c r="AJ40" i="16"/>
  <c r="N391" i="25"/>
  <c r="N305" i="25"/>
  <c r="N36" i="25"/>
  <c r="AI27" i="16"/>
  <c r="N508" i="25"/>
  <c r="N209" i="25"/>
  <c r="D20" i="25"/>
  <c r="N42" i="25"/>
  <c r="N201" i="25"/>
  <c r="J7" i="25"/>
  <c r="N18" i="25"/>
  <c r="K30" i="25"/>
  <c r="N78" i="25"/>
  <c r="N519" i="24"/>
  <c r="N504" i="24"/>
  <c r="E41" i="26"/>
  <c r="H21" i="16"/>
  <c r="G43" i="16"/>
  <c r="O35" i="16"/>
  <c r="N567" i="25"/>
  <c r="N314" i="25"/>
  <c r="N120" i="25"/>
  <c r="N591" i="25"/>
  <c r="L31" i="25"/>
  <c r="N114" i="25"/>
  <c r="N193" i="25"/>
  <c r="N253" i="25"/>
  <c r="D14" i="25"/>
  <c r="N165" i="25"/>
  <c r="N8" i="16"/>
  <c r="G34" i="16"/>
  <c r="G23" i="16"/>
  <c r="N486" i="25"/>
  <c r="N364" i="25"/>
  <c r="N548" i="25"/>
  <c r="G37" i="25"/>
  <c r="N354" i="25"/>
  <c r="E25" i="25"/>
  <c r="N39" i="25"/>
  <c r="N180" i="25"/>
  <c r="N223" i="25"/>
  <c r="L9" i="25"/>
  <c r="N112" i="25"/>
  <c r="N523" i="24"/>
  <c r="N392" i="24"/>
  <c r="N493" i="24"/>
  <c r="N458" i="24"/>
  <c r="N256" i="24"/>
  <c r="G37" i="24"/>
  <c r="N135" i="24"/>
  <c r="J36" i="24"/>
  <c r="N82" i="24"/>
  <c r="M36" i="24"/>
  <c r="N203" i="24"/>
  <c r="N46" i="24"/>
  <c r="K22" i="24"/>
  <c r="F11" i="24"/>
  <c r="I33" i="24"/>
  <c r="N412" i="24"/>
  <c r="N74" i="24"/>
  <c r="M29" i="24"/>
  <c r="E10" i="24"/>
  <c r="K36" i="24"/>
  <c r="K11" i="24"/>
  <c r="N547" i="23"/>
  <c r="N483" i="23"/>
  <c r="N419" i="23"/>
  <c r="N355" i="23"/>
  <c r="N530" i="23"/>
  <c r="N449" i="23"/>
  <c r="N360" i="23"/>
  <c r="N310" i="23"/>
  <c r="N269" i="23"/>
  <c r="N206" i="23"/>
  <c r="N142" i="23"/>
  <c r="N548" i="23"/>
  <c r="N462" i="23"/>
  <c r="K36" i="25"/>
  <c r="N22" i="25"/>
  <c r="N575" i="24"/>
  <c r="N475" i="24"/>
  <c r="N387" i="24"/>
  <c r="N561" i="24"/>
  <c r="N449" i="24"/>
  <c r="N332" i="24"/>
  <c r="N276" i="24"/>
  <c r="N215" i="24"/>
  <c r="N526" i="24"/>
  <c r="N445" i="24"/>
  <c r="N356" i="24"/>
  <c r="N585" i="24"/>
  <c r="N496" i="24"/>
  <c r="N410" i="24"/>
  <c r="N333" i="24"/>
  <c r="N288" i="24"/>
  <c r="N438" i="24"/>
  <c r="N208" i="24"/>
  <c r="N166" i="24"/>
  <c r="N123" i="24"/>
  <c r="N59" i="24"/>
  <c r="L32" i="24"/>
  <c r="L24" i="24"/>
  <c r="N335" i="24"/>
  <c r="N191" i="24"/>
  <c r="N428" i="24"/>
  <c r="N226" i="24"/>
  <c r="N177" i="24"/>
  <c r="N132" i="24"/>
  <c r="J33" i="24"/>
  <c r="E28" i="24"/>
  <c r="N20" i="24"/>
  <c r="N120" i="24"/>
  <c r="D37" i="24"/>
  <c r="G18" i="24"/>
  <c r="I6" i="24"/>
  <c r="K23" i="24"/>
  <c r="N171" i="24"/>
  <c r="N45" i="24"/>
  <c r="M20" i="24"/>
  <c r="M10" i="24"/>
  <c r="N69" i="24"/>
  <c r="N244" i="24"/>
  <c r="N73" i="24"/>
  <c r="K29" i="24"/>
  <c r="N8" i="24"/>
  <c r="M32" i="24"/>
  <c r="K21" i="24"/>
  <c r="N559" i="23"/>
  <c r="N495" i="23"/>
  <c r="N431" i="23"/>
  <c r="N367" i="23"/>
  <c r="N546" i="23"/>
  <c r="N465" i="23"/>
  <c r="N376" i="23"/>
  <c r="N318" i="23"/>
  <c r="N277" i="23"/>
  <c r="N204" i="25"/>
  <c r="N482" i="25"/>
  <c r="N83" i="25"/>
  <c r="N539" i="24"/>
  <c r="N447" i="24"/>
  <c r="N363" i="24"/>
  <c r="N520" i="24"/>
  <c r="N408" i="24"/>
  <c r="N316" i="24"/>
  <c r="N259" i="24"/>
  <c r="N589" i="24"/>
  <c r="N500" i="24"/>
  <c r="N414" i="24"/>
  <c r="N323" i="24"/>
  <c r="N554" i="24"/>
  <c r="N473" i="24"/>
  <c r="N384" i="24"/>
  <c r="N318" i="24"/>
  <c r="N277" i="24"/>
  <c r="N311" i="24"/>
  <c r="N197" i="24"/>
  <c r="N152" i="24"/>
  <c r="N103" i="24"/>
  <c r="N39" i="24"/>
  <c r="G30" i="24"/>
  <c r="N550" i="24"/>
  <c r="N252" i="24"/>
  <c r="N151" i="24"/>
  <c r="N341" i="24"/>
  <c r="N204" i="24"/>
  <c r="N162" i="24"/>
  <c r="E37" i="24"/>
  <c r="N31" i="24"/>
  <c r="J26" i="24"/>
  <c r="E18" i="24"/>
  <c r="N97" i="24"/>
  <c r="I32" i="24"/>
  <c r="K13" i="24"/>
  <c r="N54" i="24"/>
  <c r="N390" i="24"/>
  <c r="N78" i="24"/>
  <c r="D28" i="24"/>
  <c r="G14" i="24"/>
  <c r="G6" i="24"/>
  <c r="M16" i="24"/>
  <c r="N131" i="24"/>
  <c r="N42" i="24"/>
  <c r="I22" i="24"/>
  <c r="N267" i="24"/>
  <c r="K20" i="24"/>
  <c r="N603" i="23"/>
  <c r="N539" i="23"/>
  <c r="N475" i="23"/>
  <c r="N411" i="23"/>
  <c r="N347" i="23"/>
  <c r="N520" i="23"/>
  <c r="N434" i="23"/>
  <c r="N353" i="23"/>
  <c r="N304" i="23"/>
  <c r="N262" i="23"/>
  <c r="N198" i="23"/>
  <c r="N134" i="23"/>
  <c r="N541" i="23"/>
  <c r="N452" i="23"/>
  <c r="N366" i="23"/>
  <c r="N601" i="23"/>
  <c r="N512" i="23"/>
  <c r="L30" i="25"/>
  <c r="N100" i="25"/>
  <c r="N591" i="24"/>
  <c r="N483" i="24"/>
  <c r="N399" i="24"/>
  <c r="N577" i="24"/>
  <c r="N456" i="24"/>
  <c r="N344" i="24"/>
  <c r="N284" i="24"/>
  <c r="N223" i="24"/>
  <c r="N541" i="24"/>
  <c r="N452" i="24"/>
  <c r="N366" i="24"/>
  <c r="N592" i="24"/>
  <c r="N506" i="24"/>
  <c r="N425" i="24"/>
  <c r="N336" i="24"/>
  <c r="N294" i="24"/>
  <c r="N501" i="24"/>
  <c r="N218" i="24"/>
  <c r="N173" i="24"/>
  <c r="N128" i="24"/>
  <c r="N67" i="24"/>
  <c r="L33" i="24"/>
  <c r="L25" i="24"/>
  <c r="N358" i="24"/>
  <c r="N207" i="24"/>
  <c r="N470" i="24"/>
  <c r="N241" i="24"/>
  <c r="N180" i="24"/>
  <c r="N138" i="24"/>
  <c r="E34" i="24"/>
  <c r="N28" i="24"/>
  <c r="J22" i="24"/>
  <c r="N147" i="24"/>
  <c r="N49" i="24"/>
  <c r="F23" i="24"/>
  <c r="E8" i="24"/>
  <c r="K16" i="24"/>
  <c r="N116" i="24"/>
  <c r="I35" i="24"/>
  <c r="M18" i="24"/>
  <c r="K10" i="24"/>
  <c r="I37" i="24"/>
  <c r="N581" i="24"/>
  <c r="N80" i="24"/>
  <c r="I30" i="24"/>
  <c r="N108" i="24"/>
  <c r="N455" i="23"/>
  <c r="N408" i="23"/>
  <c r="N202" i="23"/>
  <c r="N542" i="23"/>
  <c r="N397" i="23"/>
  <c r="N592" i="23"/>
  <c r="N480" i="23"/>
  <c r="N394" i="23"/>
  <c r="N329" i="23"/>
  <c r="N284" i="23"/>
  <c r="N438" i="23"/>
  <c r="N220" i="23"/>
  <c r="N131" i="23"/>
  <c r="N81" i="23"/>
  <c r="M36" i="23"/>
  <c r="I31" i="23"/>
  <c r="D26" i="23"/>
  <c r="N444" i="23"/>
  <c r="N217" i="23"/>
  <c r="N136" i="23"/>
  <c r="G36" i="23"/>
  <c r="G28" i="23"/>
  <c r="N556" i="23"/>
  <c r="N244" i="23"/>
  <c r="N155" i="23"/>
  <c r="N93" i="23"/>
  <c r="N183" i="23"/>
  <c r="J29" i="23"/>
  <c r="I16" i="23"/>
  <c r="E6" i="23"/>
  <c r="N44" i="23"/>
  <c r="M20" i="23"/>
  <c r="J10" i="23"/>
  <c r="N192" i="23"/>
  <c r="N34" i="23"/>
  <c r="I18" i="23"/>
  <c r="N348" i="23"/>
  <c r="K37" i="23"/>
  <c r="J20" i="23"/>
  <c r="L11" i="23"/>
  <c r="L13" i="23"/>
  <c r="N551" i="22"/>
  <c r="AI37" i="28"/>
  <c r="K28" i="26"/>
  <c r="AB25" i="26"/>
  <c r="K16" i="16"/>
  <c r="N308" i="25"/>
  <c r="N103" i="25"/>
  <c r="N11" i="25"/>
  <c r="I36" i="16"/>
  <c r="N485" i="25"/>
  <c r="J35" i="25"/>
  <c r="N222" i="25"/>
  <c r="N467" i="25"/>
  <c r="N218" i="25"/>
  <c r="N130" i="25"/>
  <c r="N308" i="24"/>
  <c r="G29" i="24"/>
  <c r="J15" i="24"/>
  <c r="J9" i="24"/>
  <c r="M25" i="24"/>
  <c r="N531" i="23"/>
  <c r="N513" i="23"/>
  <c r="N254" i="23"/>
  <c r="N445" i="23"/>
  <c r="N451" i="24"/>
  <c r="N321" i="24"/>
  <c r="N420" i="24"/>
  <c r="N393" i="24"/>
  <c r="N198" i="24"/>
  <c r="L30" i="24"/>
  <c r="N342" i="24"/>
  <c r="E32" i="24"/>
  <c r="D33" i="24"/>
  <c r="N109" i="24"/>
  <c r="I29" i="24"/>
  <c r="N518" i="24"/>
  <c r="N479" i="23"/>
  <c r="N440" i="23"/>
  <c r="N98" i="25"/>
  <c r="N427" i="24"/>
  <c r="N300" i="24"/>
  <c r="N397" i="24"/>
  <c r="N362" i="24"/>
  <c r="N184" i="24"/>
  <c r="G28" i="24"/>
  <c r="N264" i="24"/>
  <c r="J30" i="24"/>
  <c r="I28" i="24"/>
  <c r="N61" i="24"/>
  <c r="F9" i="24"/>
  <c r="N118" i="24"/>
  <c r="N459" i="23"/>
  <c r="N417" i="23"/>
  <c r="N182" i="23"/>
  <c r="N349" i="23"/>
  <c r="G12" i="25"/>
  <c r="N545" i="24"/>
  <c r="N603" i="24"/>
  <c r="N570" i="24"/>
  <c r="N285" i="24"/>
  <c r="N115" i="24"/>
  <c r="N271" i="24"/>
  <c r="N170" i="24"/>
  <c r="E20" i="24"/>
  <c r="N101" i="24"/>
  <c r="I27" i="24"/>
  <c r="L11" i="24"/>
  <c r="I25" i="24"/>
  <c r="N122" i="24"/>
  <c r="I34" i="24"/>
  <c r="J11" i="24"/>
  <c r="N578" i="23"/>
  <c r="N242" i="23"/>
  <c r="N500" i="23"/>
  <c r="N335" i="23"/>
  <c r="N506" i="23"/>
  <c r="N377" i="23"/>
  <c r="N306" i="23"/>
  <c r="N524" i="23"/>
  <c r="N195" i="23"/>
  <c r="N104" i="23"/>
  <c r="N38" i="23"/>
  <c r="D30" i="23"/>
  <c r="I22" i="23"/>
  <c r="N239" i="23"/>
  <c r="N114" i="23"/>
  <c r="G32" i="23"/>
  <c r="L22" i="23"/>
  <c r="N219" i="23"/>
  <c r="N116" i="23"/>
  <c r="N315" i="23"/>
  <c r="J25" i="23"/>
  <c r="E11" i="23"/>
  <c r="N71" i="23"/>
  <c r="J18" i="23"/>
  <c r="K18" i="23"/>
  <c r="N41" i="23"/>
  <c r="I14" i="23"/>
  <c r="N94" i="23"/>
  <c r="K25" i="23"/>
  <c r="K10" i="23"/>
  <c r="N583" i="22"/>
  <c r="N503" i="22"/>
  <c r="N439" i="22"/>
  <c r="N375" i="22"/>
  <c r="N561" i="22"/>
  <c r="N472" i="22"/>
  <c r="N386" i="22"/>
  <c r="N325" i="22"/>
  <c r="N280" i="22"/>
  <c r="N221" i="22"/>
  <c r="N157" i="22"/>
  <c r="N525" i="22"/>
  <c r="N436" i="22"/>
  <c r="N350" i="22"/>
  <c r="N585" i="22"/>
  <c r="N496" i="22"/>
  <c r="N410" i="22"/>
  <c r="N337" i="22"/>
  <c r="N292" i="22"/>
  <c r="N502" i="22"/>
  <c r="N238" i="22"/>
  <c r="N152" i="22"/>
  <c r="L10" i="24"/>
  <c r="N503" i="23"/>
  <c r="N472" i="23"/>
  <c r="N226" i="23"/>
  <c r="N574" i="23"/>
  <c r="N414" i="23"/>
  <c r="N279" i="23"/>
  <c r="N505" i="23"/>
  <c r="N410" i="23"/>
  <c r="N337" i="23"/>
  <c r="N292" i="23"/>
  <c r="N502" i="23"/>
  <c r="N236" i="23"/>
  <c r="N147" i="23"/>
  <c r="N89" i="23"/>
  <c r="M37" i="23"/>
  <c r="I32" i="23"/>
  <c r="D27" i="23"/>
  <c r="N508" i="23"/>
  <c r="N233" i="23"/>
  <c r="N152" i="23"/>
  <c r="L37" i="23"/>
  <c r="L29" i="23"/>
  <c r="G22" i="23"/>
  <c r="N260" i="23"/>
  <c r="N171" i="23"/>
  <c r="N101" i="23"/>
  <c r="N247" i="23"/>
  <c r="N32" i="23"/>
  <c r="L18" i="23"/>
  <c r="K7" i="23"/>
  <c r="N58" i="23"/>
  <c r="E25" i="23"/>
  <c r="G12" i="23"/>
  <c r="N256" i="23"/>
  <c r="N40" i="23"/>
  <c r="L20" i="23"/>
  <c r="G18" i="23"/>
  <c r="N63" i="23"/>
  <c r="K23" i="23"/>
  <c r="J13" i="23"/>
  <c r="L9" i="23"/>
  <c r="N547" i="22"/>
  <c r="N483" i="22"/>
  <c r="N419" i="22"/>
  <c r="N355" i="22"/>
  <c r="N530" i="22"/>
  <c r="N449" i="22"/>
  <c r="N360" i="22"/>
  <c r="N310" i="22"/>
  <c r="N269" i="22"/>
  <c r="N201" i="22"/>
  <c r="N580" i="22"/>
  <c r="N494" i="22"/>
  <c r="N413" i="22"/>
  <c r="N319" i="22"/>
  <c r="N554" i="22"/>
  <c r="N473" i="22"/>
  <c r="N384" i="22"/>
  <c r="N322" i="22"/>
  <c r="N281" i="22"/>
  <c r="N396" i="22"/>
  <c r="N215" i="22"/>
  <c r="N138" i="22"/>
  <c r="D26" i="24"/>
  <c r="N423" i="23"/>
  <c r="N369" i="23"/>
  <c r="N186" i="23"/>
  <c r="N525" i="23"/>
  <c r="N381" i="23"/>
  <c r="N585" i="23"/>
  <c r="N473" i="23"/>
  <c r="N384" i="23"/>
  <c r="N322" i="23"/>
  <c r="N281" i="23"/>
  <c r="N396" i="23"/>
  <c r="N205" i="23"/>
  <c r="N124" i="23"/>
  <c r="N78" i="23"/>
  <c r="D36" i="23"/>
  <c r="M30" i="23"/>
  <c r="I25" i="23"/>
  <c r="N421" i="23"/>
  <c r="N207" i="23"/>
  <c r="N121" i="23"/>
  <c r="G35" i="23"/>
  <c r="G27" i="23"/>
  <c r="N533" i="23"/>
  <c r="N229" i="23"/>
  <c r="N148" i="23"/>
  <c r="N87" i="23"/>
  <c r="N160" i="23"/>
  <c r="K28" i="23"/>
  <c r="E15" i="23"/>
  <c r="N390" i="23"/>
  <c r="J36" i="23"/>
  <c r="K20" i="23"/>
  <c r="M8" i="23"/>
  <c r="N129" i="23"/>
  <c r="E32" i="23"/>
  <c r="E16" i="23"/>
  <c r="N241" i="23"/>
  <c r="J34" i="23"/>
  <c r="L19" i="23"/>
  <c r="M10" i="23"/>
  <c r="N591" i="22"/>
  <c r="N527" i="22"/>
  <c r="N463" i="22"/>
  <c r="N399" i="22"/>
  <c r="N593" i="22"/>
  <c r="N504" i="22"/>
  <c r="N418" i="22"/>
  <c r="N341" i="22"/>
  <c r="N296" i="22"/>
  <c r="N245" i="22"/>
  <c r="N181" i="22"/>
  <c r="N557" i="22"/>
  <c r="N468" i="22"/>
  <c r="N382" i="22"/>
  <c r="N279" i="22"/>
  <c r="N528" i="22"/>
  <c r="N442" i="22"/>
  <c r="N361" i="22"/>
  <c r="N228" i="24"/>
  <c r="N471" i="23"/>
  <c r="N433" i="23"/>
  <c r="N210" i="23"/>
  <c r="N557" i="23"/>
  <c r="N398" i="23"/>
  <c r="N602" i="23"/>
  <c r="N489" i="23"/>
  <c r="N400" i="23"/>
  <c r="N330" i="23"/>
  <c r="N289" i="23"/>
  <c r="N460" i="23"/>
  <c r="N221" i="23"/>
  <c r="N140" i="23"/>
  <c r="N83" i="23"/>
  <c r="D37" i="23"/>
  <c r="M31" i="23"/>
  <c r="I26" i="23"/>
  <c r="N485" i="23"/>
  <c r="N223" i="23"/>
  <c r="N137" i="23"/>
  <c r="L36" i="23"/>
  <c r="L28" i="23"/>
  <c r="N597" i="23"/>
  <c r="N245" i="23"/>
  <c r="N164" i="23"/>
  <c r="N95" i="23"/>
  <c r="N224" i="23"/>
  <c r="E30" i="23"/>
  <c r="N16" i="23"/>
  <c r="L6" i="23"/>
  <c r="N45" i="23"/>
  <c r="G23" i="23"/>
  <c r="J11" i="23"/>
  <c r="N193" i="23"/>
  <c r="J35" i="23"/>
  <c r="N18" i="23"/>
  <c r="N517" i="23"/>
  <c r="N37" i="23"/>
  <c r="J21" i="23"/>
  <c r="D12" i="23"/>
  <c r="L17" i="23"/>
  <c r="N555" i="22"/>
  <c r="N491" i="22"/>
  <c r="N427" i="22"/>
  <c r="N363" i="22"/>
  <c r="N545" i="22"/>
  <c r="N456" i="22"/>
  <c r="N370" i="22"/>
  <c r="N317" i="22"/>
  <c r="N272" i="22"/>
  <c r="N209" i="22"/>
  <c r="N590" i="22"/>
  <c r="N509" i="22"/>
  <c r="N420" i="22"/>
  <c r="N335" i="22"/>
  <c r="N569" i="22"/>
  <c r="N480" i="22"/>
  <c r="N394" i="22"/>
  <c r="N329" i="22"/>
  <c r="N284" i="22"/>
  <c r="N438" i="22"/>
  <c r="N222" i="22"/>
  <c r="N144" i="22"/>
  <c r="N266" i="22"/>
  <c r="N106" i="22"/>
  <c r="N48" i="22"/>
  <c r="N358" i="22"/>
  <c r="N202" i="22"/>
  <c r="N86" i="22"/>
  <c r="N533" i="22"/>
  <c r="N230" i="22"/>
  <c r="N148" i="22"/>
  <c r="N107" i="22"/>
  <c r="N389" i="22"/>
  <c r="N194" i="22"/>
  <c r="N71" i="22"/>
  <c r="K29" i="22"/>
  <c r="D13" i="22"/>
  <c r="N66" i="22"/>
  <c r="L26" i="22"/>
  <c r="M6" i="22"/>
  <c r="G35" i="22"/>
  <c r="I17" i="22"/>
  <c r="J7" i="22"/>
  <c r="N23" i="22"/>
  <c r="L7" i="22"/>
  <c r="N583" i="21"/>
  <c r="N519" i="21"/>
  <c r="N455" i="21"/>
  <c r="N391" i="21"/>
  <c r="N578" i="21"/>
  <c r="N497" i="21"/>
  <c r="N408" i="21"/>
  <c r="N334" i="21"/>
  <c r="N293" i="21"/>
  <c r="N237" i="21"/>
  <c r="N173" i="21"/>
  <c r="N516" i="21"/>
  <c r="N430" i="21"/>
  <c r="N349" i="21"/>
  <c r="N585" i="21"/>
  <c r="N496" i="21"/>
  <c r="N410" i="21"/>
  <c r="N337" i="21"/>
  <c r="N292" i="21"/>
  <c r="N501" i="21"/>
  <c r="N228" i="21"/>
  <c r="N159" i="21"/>
  <c r="N421" i="21"/>
  <c r="N214" i="21"/>
  <c r="N36" i="21"/>
  <c r="N364" i="21"/>
  <c r="N188" i="21"/>
  <c r="N139" i="21"/>
  <c r="N74" i="21"/>
  <c r="M35" i="21"/>
  <c r="N131" i="21"/>
  <c r="N48" i="21"/>
  <c r="G30" i="21"/>
  <c r="K24" i="21"/>
  <c r="M12" i="21"/>
  <c r="N116" i="21"/>
  <c r="L17" i="21"/>
  <c r="N190" i="21"/>
  <c r="N60" i="21"/>
  <c r="E30" i="21"/>
  <c r="G20" i="21"/>
  <c r="N135" i="21"/>
  <c r="L23" i="21"/>
  <c r="N238" i="21"/>
  <c r="N75" i="21"/>
  <c r="M31" i="21"/>
  <c r="G25" i="21"/>
  <c r="N28" i="21"/>
  <c r="E12" i="21"/>
  <c r="K22" i="21"/>
  <c r="N575" i="20"/>
  <c r="N511" i="20"/>
  <c r="N447" i="20"/>
  <c r="N383" i="20"/>
  <c r="N584" i="20"/>
  <c r="N498" i="20"/>
  <c r="N417" i="20"/>
  <c r="N331" i="20"/>
  <c r="N233" i="20"/>
  <c r="N169" i="20"/>
  <c r="N532" i="20"/>
  <c r="N446" i="20"/>
  <c r="N365" i="20"/>
  <c r="N304" i="20"/>
  <c r="N602" i="20"/>
  <c r="N521" i="20"/>
  <c r="N432" i="20"/>
  <c r="N346" i="20"/>
  <c r="N501" i="20"/>
  <c r="N250" i="20"/>
  <c r="N164" i="20"/>
  <c r="N112" i="20"/>
  <c r="N54" i="20"/>
  <c r="N485" i="20"/>
  <c r="N246" i="20"/>
  <c r="N160" i="20"/>
  <c r="L36" i="20"/>
  <c r="N597" i="20"/>
  <c r="N284" i="20"/>
  <c r="N188" i="20"/>
  <c r="N131" i="20"/>
  <c r="N222" i="20"/>
  <c r="J36" i="20"/>
  <c r="J28" i="20"/>
  <c r="D20" i="20"/>
  <c r="N389" i="20"/>
  <c r="N57" i="20"/>
  <c r="M30" i="20"/>
  <c r="N20" i="20"/>
  <c r="N232" i="20"/>
  <c r="N53" i="20"/>
  <c r="J27" i="20"/>
  <c r="D18" i="20"/>
  <c r="N348" i="20"/>
  <c r="K21" i="20"/>
  <c r="N39" i="20"/>
  <c r="N6" i="20"/>
  <c r="E16" i="20"/>
  <c r="K30" i="20"/>
  <c r="L6" i="20"/>
  <c r="N551" i="19"/>
  <c r="N487" i="19"/>
  <c r="N423" i="19"/>
  <c r="N594" i="19"/>
  <c r="N565" i="22"/>
  <c r="N104" i="22"/>
  <c r="N44" i="22"/>
  <c r="N357" i="22"/>
  <c r="N196" i="22"/>
  <c r="N84" i="22"/>
  <c r="N492" i="22"/>
  <c r="N224" i="22"/>
  <c r="N147" i="22"/>
  <c r="N102" i="22"/>
  <c r="N348" i="22"/>
  <c r="N188" i="22"/>
  <c r="N70" i="22"/>
  <c r="K28" i="22"/>
  <c r="M11" i="22"/>
  <c r="N57" i="22"/>
  <c r="L25" i="22"/>
  <c r="I6" i="22"/>
  <c r="G34" i="22"/>
  <c r="K17" i="22"/>
  <c r="E7" i="22"/>
  <c r="L23" i="22"/>
  <c r="G16" i="22"/>
  <c r="N563" i="21"/>
  <c r="N499" i="21"/>
  <c r="N435" i="21"/>
  <c r="N371" i="21"/>
  <c r="N552" i="21"/>
  <c r="N466" i="21"/>
  <c r="N385" i="21"/>
  <c r="N320" i="21"/>
  <c r="N278" i="21"/>
  <c r="N217" i="21"/>
  <c r="N574" i="21"/>
  <c r="N493" i="21"/>
  <c r="N404" i="21"/>
  <c r="N311" i="21"/>
  <c r="N554" i="21"/>
  <c r="N473" i="21"/>
  <c r="N384" i="21"/>
  <c r="N322" i="21"/>
  <c r="N281" i="21"/>
  <c r="N374" i="21"/>
  <c r="N202" i="21"/>
  <c r="N144" i="21"/>
  <c r="N299" i="21"/>
  <c r="N191" i="21"/>
  <c r="N598" i="21"/>
  <c r="N251" i="21"/>
  <c r="N166" i="21"/>
  <c r="N118" i="21"/>
  <c r="N54" i="21"/>
  <c r="N540" i="21"/>
  <c r="N105" i="21"/>
  <c r="K35" i="21"/>
  <c r="G28" i="21"/>
  <c r="I20" i="21"/>
  <c r="D10" i="21"/>
  <c r="N45" i="21"/>
  <c r="G9" i="21"/>
  <c r="N117" i="21"/>
  <c r="G36" i="21"/>
  <c r="N27" i="21"/>
  <c r="L14" i="21"/>
  <c r="N68" i="21"/>
  <c r="E16" i="21"/>
  <c r="N216" i="21"/>
  <c r="N72" i="21"/>
  <c r="G31" i="21"/>
  <c r="K25" i="21"/>
  <c r="L27" i="21"/>
  <c r="G11" i="21"/>
  <c r="K12" i="21"/>
  <c r="N555" i="20"/>
  <c r="N491" i="20"/>
  <c r="J21" i="16"/>
  <c r="AG28" i="16"/>
  <c r="AE29" i="16"/>
  <c r="N378" i="25"/>
  <c r="N102" i="25"/>
  <c r="N195" i="25"/>
  <c r="N455" i="24"/>
  <c r="J30" i="16"/>
  <c r="D36" i="25"/>
  <c r="N126" i="25"/>
  <c r="AE20" i="16"/>
  <c r="N588" i="25"/>
  <c r="N597" i="25"/>
  <c r="G36" i="25"/>
  <c r="N404" i="24"/>
  <c r="N295" i="24"/>
  <c r="N110" i="24"/>
  <c r="I20" i="24"/>
  <c r="E6" i="24"/>
  <c r="N467" i="23"/>
  <c r="N424" i="23"/>
  <c r="N190" i="23"/>
  <c r="D25" i="25"/>
  <c r="N367" i="24"/>
  <c r="N263" i="24"/>
  <c r="N331" i="24"/>
  <c r="N320" i="24"/>
  <c r="N157" i="24"/>
  <c r="N572" i="24"/>
  <c r="N209" i="24"/>
  <c r="N26" i="24"/>
  <c r="I14" i="24"/>
  <c r="K34" i="24"/>
  <c r="N163" i="24"/>
  <c r="D22" i="24"/>
  <c r="N415" i="23"/>
  <c r="N354" i="23"/>
  <c r="G32" i="25"/>
  <c r="N339" i="24"/>
  <c r="N243" i="24"/>
  <c r="N291" i="24"/>
  <c r="N309" i="24"/>
  <c r="N142" i="24"/>
  <c r="N485" i="24"/>
  <c r="N194" i="24"/>
  <c r="E25" i="24"/>
  <c r="N10" i="24"/>
  <c r="D24" i="24"/>
  <c r="N106" i="24"/>
  <c r="K12" i="24"/>
  <c r="N395" i="23"/>
  <c r="N336" i="23"/>
  <c r="N118" i="23"/>
  <c r="N576" i="23"/>
  <c r="N559" i="24"/>
  <c r="N433" i="24"/>
  <c r="N516" i="24"/>
  <c r="N489" i="24"/>
  <c r="N396" i="24"/>
  <c r="N51" i="24"/>
  <c r="N175" i="24"/>
  <c r="N129" i="24"/>
  <c r="N113" i="24"/>
  <c r="M8" i="24"/>
  <c r="M22" i="24"/>
  <c r="L7" i="24"/>
  <c r="J14" i="24"/>
  <c r="N105" i="24"/>
  <c r="I26" i="24"/>
  <c r="N583" i="23"/>
  <c r="N497" i="23"/>
  <c r="N170" i="23"/>
  <c r="N461" i="23"/>
  <c r="N295" i="23"/>
  <c r="N458" i="23"/>
  <c r="N352" i="23"/>
  <c r="N297" i="23"/>
  <c r="N373" i="23"/>
  <c r="N173" i="23"/>
  <c r="N91" i="23"/>
  <c r="I35" i="23"/>
  <c r="M28" i="23"/>
  <c r="N549" i="23"/>
  <c r="N200" i="23"/>
  <c r="N82" i="23"/>
  <c r="G30" i="23"/>
  <c r="N470" i="23"/>
  <c r="N197" i="23"/>
  <c r="N103" i="23"/>
  <c r="N86" i="23"/>
  <c r="E22" i="23"/>
  <c r="I8" i="23"/>
  <c r="K35" i="23"/>
  <c r="K16" i="23"/>
  <c r="N257" i="23"/>
  <c r="N30" i="23"/>
  <c r="I10" i="23"/>
  <c r="N67" i="23"/>
  <c r="M18" i="23"/>
  <c r="L7" i="23"/>
  <c r="N567" i="22"/>
  <c r="N487" i="22"/>
  <c r="N423" i="22"/>
  <c r="N359" i="22"/>
  <c r="N536" i="22"/>
  <c r="N450" i="22"/>
  <c r="N369" i="22"/>
  <c r="N312" i="22"/>
  <c r="N270" i="22"/>
  <c r="N205" i="22"/>
  <c r="N589" i="22"/>
  <c r="N500" i="22"/>
  <c r="N414" i="22"/>
  <c r="N327" i="22"/>
  <c r="N560" i="22"/>
  <c r="N474" i="22"/>
  <c r="N393" i="22"/>
  <c r="N324" i="22"/>
  <c r="N282" i="22"/>
  <c r="N437" i="22"/>
  <c r="N216" i="22"/>
  <c r="N143" i="22"/>
  <c r="N38" i="24"/>
  <c r="N439" i="23"/>
  <c r="N386" i="23"/>
  <c r="N194" i="23"/>
  <c r="N532" i="23"/>
  <c r="N382" i="23"/>
  <c r="N586" i="23"/>
  <c r="N474" i="23"/>
  <c r="N393" i="23"/>
  <c r="N324" i="23"/>
  <c r="N282" i="23"/>
  <c r="N437" i="23"/>
  <c r="N211" i="23"/>
  <c r="N125" i="23"/>
  <c r="N80" i="23"/>
  <c r="I36" i="23"/>
  <c r="D31" i="23"/>
  <c r="M25" i="23"/>
  <c r="N422" i="23"/>
  <c r="N216" i="23"/>
  <c r="N127" i="23"/>
  <c r="L35" i="23"/>
  <c r="L27" i="23"/>
  <c r="N534" i="23"/>
  <c r="N235" i="23"/>
  <c r="N149" i="23"/>
  <c r="N92" i="23"/>
  <c r="N161" i="23"/>
  <c r="N28" i="23"/>
  <c r="K15" i="23"/>
  <c r="N476" i="23"/>
  <c r="E37" i="23"/>
  <c r="G20" i="23"/>
  <c r="D10" i="23"/>
  <c r="N151" i="23"/>
  <c r="K34" i="23"/>
  <c r="L16" i="23"/>
  <c r="N263" i="23"/>
  <c r="E35" i="23"/>
  <c r="D20" i="23"/>
  <c r="F11" i="23"/>
  <c r="N595" i="22"/>
  <c r="N531" i="22"/>
  <c r="N467" i="22"/>
  <c r="N403" i="22"/>
  <c r="N594" i="22"/>
  <c r="N513" i="22"/>
  <c r="N424" i="22"/>
  <c r="N342" i="22"/>
  <c r="N301" i="22"/>
  <c r="N249" i="22"/>
  <c r="N185" i="22"/>
  <c r="N558" i="22"/>
  <c r="N477" i="22"/>
  <c r="N388" i="22"/>
  <c r="N287" i="22"/>
  <c r="N537" i="22"/>
  <c r="N448" i="22"/>
  <c r="N362" i="22"/>
  <c r="N313" i="22"/>
  <c r="N268" i="22"/>
  <c r="N307" i="22"/>
  <c r="N190" i="22"/>
  <c r="N128" i="22"/>
  <c r="K15" i="24"/>
  <c r="N359" i="23"/>
  <c r="N312" i="23"/>
  <c r="N154" i="23"/>
  <c r="N478" i="23"/>
  <c r="N350" i="23"/>
  <c r="N553" i="23"/>
  <c r="N448" i="23"/>
  <c r="N362" i="23"/>
  <c r="N313" i="23"/>
  <c r="N268" i="23"/>
  <c r="N307" i="23"/>
  <c r="N188" i="23"/>
  <c r="N107" i="23"/>
  <c r="N62" i="23"/>
  <c r="M34" i="23"/>
  <c r="I29" i="23"/>
  <c r="D24" i="23"/>
  <c r="N331" i="23"/>
  <c r="N185" i="23"/>
  <c r="N98" i="23"/>
  <c r="G33" i="23"/>
  <c r="G25" i="23"/>
  <c r="N428" i="23"/>
  <c r="N212" i="23"/>
  <c r="N123" i="23"/>
  <c r="N70" i="23"/>
  <c r="N55" i="23"/>
  <c r="K24" i="23"/>
  <c r="I12" i="23"/>
  <c r="N209" i="23"/>
  <c r="J32" i="23"/>
  <c r="M16" i="23"/>
  <c r="J6" i="23"/>
  <c r="N73" i="23"/>
  <c r="E28" i="23"/>
  <c r="E12" i="23"/>
  <c r="N176" i="23"/>
  <c r="J30" i="23"/>
  <c r="J16" i="23"/>
  <c r="J8" i="23"/>
  <c r="N575" i="22"/>
  <c r="N511" i="22"/>
  <c r="N447" i="22"/>
  <c r="N383" i="22"/>
  <c r="N568" i="22"/>
  <c r="N482" i="22"/>
  <c r="N401" i="22"/>
  <c r="N328" i="22"/>
  <c r="N286" i="22"/>
  <c r="N229" i="22"/>
  <c r="N165" i="22"/>
  <c r="N532" i="22"/>
  <c r="N446" i="22"/>
  <c r="N365" i="22"/>
  <c r="N592" i="22"/>
  <c r="N506" i="22"/>
  <c r="N425" i="22"/>
  <c r="N340" i="22"/>
  <c r="G16" i="24"/>
  <c r="N407" i="23"/>
  <c r="N344" i="23"/>
  <c r="N178" i="23"/>
  <c r="N510" i="23"/>
  <c r="N372" i="23"/>
  <c r="N570" i="23"/>
  <c r="N464" i="23"/>
  <c r="N378" i="23"/>
  <c r="N321" i="23"/>
  <c r="N276" i="23"/>
  <c r="N374" i="23"/>
  <c r="N204" i="23"/>
  <c r="N115" i="23"/>
  <c r="N75" i="23"/>
  <c r="M35" i="23"/>
  <c r="I30" i="23"/>
  <c r="D25" i="23"/>
  <c r="N380" i="23"/>
  <c r="N201" i="23"/>
  <c r="N120" i="23"/>
  <c r="L34" i="23"/>
  <c r="L26" i="23"/>
  <c r="N492" i="23"/>
  <c r="N228" i="23"/>
  <c r="N139" i="23"/>
  <c r="N85" i="23"/>
  <c r="N119" i="23"/>
  <c r="E26" i="23"/>
  <c r="L14" i="23"/>
  <c r="N389" i="23"/>
  <c r="N35" i="23"/>
  <c r="J19" i="23"/>
  <c r="G8" i="23"/>
  <c r="N128" i="23"/>
  <c r="J31" i="23"/>
  <c r="N14" i="23"/>
  <c r="N240" i="23"/>
  <c r="N33" i="23"/>
  <c r="F19" i="23"/>
  <c r="G10" i="23"/>
  <c r="N603" i="22"/>
  <c r="N539" i="22"/>
  <c r="N475" i="22"/>
  <c r="N411" i="22"/>
  <c r="N347" i="22"/>
  <c r="N520" i="22"/>
  <c r="N434" i="22"/>
  <c r="N353" i="22"/>
  <c r="N304" i="22"/>
  <c r="N257" i="22"/>
  <c r="N193" i="22"/>
  <c r="N573" i="22"/>
  <c r="N484" i="22"/>
  <c r="N398" i="22"/>
  <c r="N303" i="22"/>
  <c r="N544" i="22"/>
  <c r="N458" i="22"/>
  <c r="N377" i="22"/>
  <c r="N316" i="22"/>
  <c r="N274" i="22"/>
  <c r="N373" i="22"/>
  <c r="N200" i="22"/>
  <c r="N135" i="22"/>
  <c r="N275" i="22"/>
  <c r="N96" i="22"/>
  <c r="I23" i="22"/>
  <c r="N267" i="22"/>
  <c r="N180" i="22"/>
  <c r="L19" i="22"/>
  <c r="N428" i="22"/>
  <c r="N208" i="22"/>
  <c r="N139" i="22"/>
  <c r="N90" i="22"/>
  <c r="N258" i="22"/>
  <c r="N172" i="22"/>
  <c r="N54" i="22"/>
  <c r="K25" i="22"/>
  <c r="J9" i="22"/>
  <c r="N41" i="22"/>
  <c r="J21" i="22"/>
  <c r="N92" i="22"/>
  <c r="G31" i="22"/>
  <c r="I13" i="22"/>
  <c r="N94" i="22"/>
  <c r="N19" i="22"/>
  <c r="G18" i="22"/>
  <c r="N567" i="21"/>
  <c r="N503" i="21"/>
  <c r="N439" i="21"/>
  <c r="N375" i="21"/>
  <c r="N561" i="21"/>
  <c r="N472" i="21"/>
  <c r="N386" i="21"/>
  <c r="N325" i="21"/>
  <c r="N280" i="21"/>
  <c r="N221" i="21"/>
  <c r="N580" i="21"/>
  <c r="N494" i="21"/>
  <c r="N413" i="21"/>
  <c r="N319" i="21"/>
  <c r="N560" i="21"/>
  <c r="N474" i="21"/>
  <c r="N393" i="21"/>
  <c r="N324" i="21"/>
  <c r="N282" i="21"/>
  <c r="N396" i="21"/>
  <c r="N211" i="21"/>
  <c r="N146" i="21"/>
  <c r="N331" i="21"/>
  <c r="N192" i="21"/>
  <c r="J35" i="21"/>
  <c r="N252" i="21"/>
  <c r="N171" i="21"/>
  <c r="N122" i="21"/>
  <c r="N58" i="21"/>
  <c r="I34" i="21"/>
  <c r="N112" i="21"/>
  <c r="L35" i="21"/>
  <c r="M28" i="21"/>
  <c r="M20" i="21"/>
  <c r="I10" i="21"/>
  <c r="N55" i="21"/>
  <c r="N10" i="21"/>
  <c r="N124" i="21"/>
  <c r="G37" i="21"/>
  <c r="E28" i="21"/>
  <c r="G16" i="21"/>
  <c r="N77" i="21"/>
  <c r="N18" i="21"/>
  <c r="N141" i="21"/>
  <c r="N56" i="21"/>
  <c r="D30" i="21"/>
  <c r="N348" i="21"/>
  <c r="I24" i="21"/>
  <c r="J6" i="21"/>
  <c r="K14" i="21"/>
  <c r="N559" i="20"/>
  <c r="N495" i="20"/>
  <c r="N431" i="20"/>
  <c r="N367" i="20"/>
  <c r="N562" i="20"/>
  <c r="N481" i="20"/>
  <c r="N392" i="20"/>
  <c r="N299" i="20"/>
  <c r="N217" i="20"/>
  <c r="N596" i="20"/>
  <c r="N510" i="20"/>
  <c r="N429" i="20"/>
  <c r="N340" i="20"/>
  <c r="N294" i="20"/>
  <c r="N585" i="20"/>
  <c r="N496" i="20"/>
  <c r="N410" i="20"/>
  <c r="N319" i="20"/>
  <c r="N396" i="20"/>
  <c r="N228" i="20"/>
  <c r="N151" i="20"/>
  <c r="N96" i="20"/>
  <c r="N38" i="20"/>
  <c r="N380" i="20"/>
  <c r="N224" i="20"/>
  <c r="N137" i="20"/>
  <c r="L34" i="20"/>
  <c r="N492" i="20"/>
  <c r="N252" i="20"/>
  <c r="N171" i="20"/>
  <c r="N101" i="20"/>
  <c r="N118" i="20"/>
  <c r="E34" i="20"/>
  <c r="K27" i="20"/>
  <c r="J16" i="20"/>
  <c r="N206" i="20"/>
  <c r="N40" i="20"/>
  <c r="N28" i="20"/>
  <c r="N16" i="20"/>
  <c r="N167" i="20"/>
  <c r="K37" i="20"/>
  <c r="K26" i="20"/>
  <c r="J14" i="20"/>
  <c r="N75" i="20"/>
  <c r="N14" i="20"/>
  <c r="I30" i="20"/>
  <c r="N174" i="20"/>
  <c r="E8" i="20"/>
  <c r="N25" i="20"/>
  <c r="N599" i="19"/>
  <c r="N535" i="19"/>
  <c r="N471" i="19"/>
  <c r="N407" i="19"/>
  <c r="N577" i="19"/>
  <c r="N248" i="22"/>
  <c r="N93" i="22"/>
  <c r="D23" i="22"/>
  <c r="N260" i="22"/>
  <c r="N179" i="22"/>
  <c r="G19" i="22"/>
  <c r="N406" i="22"/>
  <c r="N207" i="22"/>
  <c r="N134" i="22"/>
  <c r="N88" i="22"/>
  <c r="N252" i="22"/>
  <c r="N171" i="22"/>
  <c r="N45" i="22"/>
  <c r="K24" i="22"/>
  <c r="D9" i="22"/>
  <c r="L37" i="22"/>
  <c r="J19" i="22"/>
  <c r="N91" i="22"/>
  <c r="G30" i="22"/>
  <c r="K13" i="22"/>
  <c r="N87" i="22"/>
  <c r="E19" i="22"/>
  <c r="K8" i="22"/>
  <c r="N547" i="21"/>
  <c r="N483" i="21"/>
  <c r="N419" i="21"/>
  <c r="N355" i="21"/>
  <c r="N530" i="21"/>
  <c r="N449" i="21"/>
  <c r="N360" i="21"/>
  <c r="N310" i="21"/>
  <c r="N269" i="21"/>
  <c r="N201" i="21"/>
  <c r="N557" i="21"/>
  <c r="N468" i="21"/>
  <c r="N382" i="21"/>
  <c r="N279" i="21"/>
  <c r="N537" i="21"/>
  <c r="N448" i="21"/>
  <c r="N362" i="21"/>
  <c r="N313" i="21"/>
  <c r="N268" i="21"/>
  <c r="N275" i="21"/>
  <c r="N180" i="21"/>
  <c r="N550" i="21"/>
  <c r="N255" i="21"/>
  <c r="N169" i="21"/>
  <c r="N533" i="21"/>
  <c r="N226" i="21"/>
  <c r="N156" i="21"/>
  <c r="N102" i="21"/>
  <c r="N38" i="21"/>
  <c r="N248" i="21"/>
  <c r="N83" i="21"/>
  <c r="D33" i="21"/>
  <c r="M26" i="21"/>
  <c r="D18" i="21"/>
  <c r="M6" i="21"/>
  <c r="L29" i="21"/>
  <c r="N476" i="21"/>
  <c r="N95" i="21"/>
  <c r="N33" i="21"/>
  <c r="N25" i="21"/>
  <c r="L10" i="21"/>
  <c r="L33" i="21"/>
  <c r="N12" i="21"/>
  <c r="N136" i="21"/>
  <c r="N49" i="21"/>
  <c r="M29" i="21"/>
  <c r="N265" i="21"/>
  <c r="G23" i="21"/>
  <c r="K17" i="21"/>
  <c r="N603" i="20"/>
  <c r="N539" i="20"/>
  <c r="T40" i="16"/>
  <c r="S34" i="16"/>
  <c r="D38" i="16"/>
  <c r="N178" i="25"/>
  <c r="N530" i="25"/>
  <c r="N255" i="25"/>
  <c r="N418" i="24"/>
  <c r="N390" i="25"/>
  <c r="N348" i="25"/>
  <c r="N162" i="25"/>
  <c r="X15" i="16"/>
  <c r="N278" i="25"/>
  <c r="E21" i="25"/>
  <c r="N153" i="25"/>
  <c r="N377" i="24"/>
  <c r="E31" i="24"/>
  <c r="M34" i="24"/>
  <c r="N195" i="24"/>
  <c r="K24" i="24"/>
  <c r="N403" i="23"/>
  <c r="N342" i="23"/>
  <c r="N126" i="23"/>
  <c r="N142" i="25"/>
  <c r="N530" i="24"/>
  <c r="N590" i="24"/>
  <c r="N560" i="24"/>
  <c r="N278" i="24"/>
  <c r="N107" i="24"/>
  <c r="N261" i="24"/>
  <c r="N164" i="24"/>
  <c r="J18" i="24"/>
  <c r="N348" i="24"/>
  <c r="J16" i="24"/>
  <c r="N48" i="24"/>
  <c r="K7" i="24"/>
  <c r="N351" i="23"/>
  <c r="N309" i="23"/>
  <c r="N196" i="25"/>
  <c r="N497" i="24"/>
  <c r="N564" i="24"/>
  <c r="N537" i="24"/>
  <c r="N588" i="24"/>
  <c r="N87" i="24"/>
  <c r="N230" i="24"/>
  <c r="N153" i="24"/>
  <c r="N319" i="24"/>
  <c r="K32" i="24"/>
  <c r="D12" i="24"/>
  <c r="D35" i="24"/>
  <c r="N587" i="23"/>
  <c r="N584" i="23"/>
  <c r="N294" i="23"/>
  <c r="N516" i="23"/>
  <c r="N490" i="23"/>
  <c r="N463" i="24"/>
  <c r="N329" i="24"/>
  <c r="N430" i="24"/>
  <c r="N400" i="24"/>
  <c r="N205" i="24"/>
  <c r="L31" i="24"/>
  <c r="N405" i="24"/>
  <c r="N32" i="24"/>
  <c r="M35" i="24"/>
  <c r="N94" i="24"/>
  <c r="L15" i="24"/>
  <c r="K6" i="24"/>
  <c r="K8" i="24"/>
  <c r="N58" i="24"/>
  <c r="L20" i="24"/>
  <c r="N519" i="23"/>
  <c r="N334" i="23"/>
  <c r="N138" i="23"/>
  <c r="N420" i="23"/>
  <c r="N569" i="23"/>
  <c r="N441" i="23"/>
  <c r="N338" i="23"/>
  <c r="N274" i="23"/>
  <c r="N259" i="23"/>
  <c r="N156" i="23"/>
  <c r="N65" i="23"/>
  <c r="D34" i="23"/>
  <c r="I27" i="23"/>
  <c r="N358" i="23"/>
  <c r="N175" i="23"/>
  <c r="N50" i="23"/>
  <c r="G26" i="23"/>
  <c r="N405" i="23"/>
  <c r="N180" i="23"/>
  <c r="N84" i="23"/>
  <c r="J37" i="23"/>
  <c r="E19" i="23"/>
  <c r="N283" i="23"/>
  <c r="K31" i="23"/>
  <c r="M12" i="23"/>
  <c r="N102" i="23"/>
  <c r="N26" i="23"/>
  <c r="I6" i="23"/>
  <c r="K33" i="23"/>
  <c r="L15" i="23"/>
  <c r="K6" i="23"/>
  <c r="N535" i="22"/>
  <c r="N471" i="22"/>
  <c r="N407" i="22"/>
  <c r="N600" i="22"/>
  <c r="N514" i="22"/>
  <c r="N433" i="22"/>
  <c r="N344" i="22"/>
  <c r="N302" i="22"/>
  <c r="N253" i="22"/>
  <c r="N189" i="22"/>
  <c r="N564" i="22"/>
  <c r="N478" i="22"/>
  <c r="N397" i="22"/>
  <c r="N295" i="22"/>
  <c r="N538" i="22"/>
  <c r="N457" i="22"/>
  <c r="N368" i="22"/>
  <c r="N314" i="22"/>
  <c r="N273" i="22"/>
  <c r="N339" i="22"/>
  <c r="N199" i="22"/>
  <c r="N130" i="22"/>
  <c r="D6" i="24"/>
  <c r="N375" i="23"/>
  <c r="N325" i="23"/>
  <c r="N162" i="23"/>
  <c r="N493" i="23"/>
  <c r="N356" i="23"/>
  <c r="N560" i="23"/>
  <c r="N457" i="23"/>
  <c r="N368" i="23"/>
  <c r="N314" i="23"/>
  <c r="N273" i="23"/>
  <c r="N339" i="23"/>
  <c r="N189" i="23"/>
  <c r="N112" i="23"/>
  <c r="N64" i="23"/>
  <c r="D35" i="23"/>
  <c r="M29" i="23"/>
  <c r="I24" i="23"/>
  <c r="N357" i="23"/>
  <c r="N191" i="23"/>
  <c r="N106" i="23"/>
  <c r="L33" i="23"/>
  <c r="L25" i="23"/>
  <c r="N469" i="23"/>
  <c r="N213" i="23"/>
  <c r="N132" i="23"/>
  <c r="N72" i="23"/>
  <c r="N79" i="23"/>
  <c r="N24" i="23"/>
  <c r="N12" i="23"/>
  <c r="N231" i="23"/>
  <c r="E33" i="23"/>
  <c r="D18" i="23"/>
  <c r="J7" i="23"/>
  <c r="N74" i="23"/>
  <c r="K30" i="23"/>
  <c r="L12" i="23"/>
  <c r="N177" i="23"/>
  <c r="E31" i="23"/>
  <c r="J17" i="23"/>
  <c r="J9" i="23"/>
  <c r="N579" i="22"/>
  <c r="N515" i="22"/>
  <c r="N451" i="22"/>
  <c r="N387" i="22"/>
  <c r="N577" i="22"/>
  <c r="N488" i="22"/>
  <c r="N402" i="22"/>
  <c r="N333" i="22"/>
  <c r="N288" i="22"/>
  <c r="N233" i="22"/>
  <c r="N169" i="22"/>
  <c r="N541" i="22"/>
  <c r="N452" i="22"/>
  <c r="N366" i="22"/>
  <c r="N601" i="22"/>
  <c r="N512" i="22"/>
  <c r="N426" i="22"/>
  <c r="N345" i="22"/>
  <c r="N300" i="22"/>
  <c r="N566" i="22"/>
  <c r="N254" i="22"/>
  <c r="N168" i="22"/>
  <c r="N119" i="22"/>
  <c r="N551" i="23"/>
  <c r="N536" i="23"/>
  <c r="N270" i="23"/>
  <c r="N122" i="23"/>
  <c r="N436" i="23"/>
  <c r="N311" i="23"/>
  <c r="N522" i="23"/>
  <c r="N426" i="23"/>
  <c r="N345" i="23"/>
  <c r="N300" i="23"/>
  <c r="N566" i="23"/>
  <c r="N252" i="23"/>
  <c r="N163" i="23"/>
  <c r="N97" i="23"/>
  <c r="N46" i="23"/>
  <c r="I33" i="23"/>
  <c r="D28" i="23"/>
  <c r="N572" i="23"/>
  <c r="N249" i="23"/>
  <c r="N168" i="23"/>
  <c r="N66" i="23"/>
  <c r="G31" i="23"/>
  <c r="J23" i="23"/>
  <c r="N323" i="23"/>
  <c r="N187" i="23"/>
  <c r="N109" i="23"/>
  <c r="N454" i="23"/>
  <c r="K36" i="23"/>
  <c r="I20" i="23"/>
  <c r="E10" i="23"/>
  <c r="N144" i="23"/>
  <c r="J28" i="23"/>
  <c r="J14" i="23"/>
  <c r="N581" i="23"/>
  <c r="N51" i="23"/>
  <c r="E24" i="23"/>
  <c r="E8" i="23"/>
  <c r="N76" i="23"/>
  <c r="J26" i="23"/>
  <c r="M14" i="23"/>
  <c r="M6" i="23"/>
  <c r="N559" i="22"/>
  <c r="N495" i="22"/>
  <c r="N431" i="22"/>
  <c r="N367" i="22"/>
  <c r="N546" i="22"/>
  <c r="N465" i="22"/>
  <c r="N376" i="22"/>
  <c r="N318" i="22"/>
  <c r="N277" i="22"/>
  <c r="N213" i="22"/>
  <c r="N596" i="22"/>
  <c r="N510" i="22"/>
  <c r="N429" i="22"/>
  <c r="N343" i="22"/>
  <c r="N570" i="22"/>
  <c r="N489" i="22"/>
  <c r="N400" i="22"/>
  <c r="N330" i="22"/>
  <c r="N599" i="23"/>
  <c r="N600" i="23"/>
  <c r="N302" i="23"/>
  <c r="N146" i="23"/>
  <c r="N468" i="23"/>
  <c r="N343" i="23"/>
  <c r="N544" i="23"/>
  <c r="N442" i="23"/>
  <c r="N361" i="23"/>
  <c r="N308" i="23"/>
  <c r="N266" i="23"/>
  <c r="N275" i="23"/>
  <c r="N179" i="23"/>
  <c r="N105" i="23"/>
  <c r="N59" i="23"/>
  <c r="I34" i="23"/>
  <c r="D29" i="23"/>
  <c r="M22" i="23"/>
  <c r="N299" i="23"/>
  <c r="N184" i="23"/>
  <c r="N90" i="23"/>
  <c r="L32" i="23"/>
  <c r="L24" i="23"/>
  <c r="N406" i="23"/>
  <c r="N203" i="23"/>
  <c r="N117" i="23"/>
  <c r="N56" i="23"/>
  <c r="N39" i="23"/>
  <c r="L23" i="23"/>
  <c r="K11" i="23"/>
  <c r="N208" i="23"/>
  <c r="N31" i="23"/>
  <c r="G16" i="23"/>
  <c r="D6" i="23"/>
  <c r="N61" i="23"/>
  <c r="J27" i="23"/>
  <c r="N10" i="23"/>
  <c r="N135" i="23"/>
  <c r="N29" i="23"/>
  <c r="D16" i="23"/>
  <c r="D8" i="23"/>
  <c r="N587" i="22"/>
  <c r="N523" i="22"/>
  <c r="N459" i="22"/>
  <c r="N395" i="22"/>
  <c r="N584" i="22"/>
  <c r="N498" i="22"/>
  <c r="N417" i="22"/>
  <c r="N336" i="22"/>
  <c r="N294" i="22"/>
  <c r="N241" i="22"/>
  <c r="N177" i="22"/>
  <c r="N548" i="22"/>
  <c r="N462" i="22"/>
  <c r="N381" i="22"/>
  <c r="N271" i="22"/>
  <c r="N522" i="22"/>
  <c r="N441" i="22"/>
  <c r="N352" i="22"/>
  <c r="N306" i="22"/>
  <c r="N265" i="22"/>
  <c r="N264" i="22"/>
  <c r="N183" i="22"/>
  <c r="N122" i="22"/>
  <c r="N184" i="22"/>
  <c r="N80" i="22"/>
  <c r="N549" i="22"/>
  <c r="N244" i="22"/>
  <c r="N163" i="22"/>
  <c r="L15" i="22"/>
  <c r="N323" i="22"/>
  <c r="N191" i="22"/>
  <c r="N126" i="22"/>
  <c r="N540" i="22"/>
  <c r="N236" i="22"/>
  <c r="N155" i="22"/>
  <c r="K37" i="22"/>
  <c r="D21" i="22"/>
  <c r="E8" i="22"/>
  <c r="L34" i="22"/>
  <c r="J13" i="22"/>
  <c r="N69" i="22"/>
  <c r="G27" i="22"/>
  <c r="L10" i="22"/>
  <c r="N75" i="22"/>
  <c r="N15" i="22"/>
  <c r="K10" i="22"/>
  <c r="N551" i="21"/>
  <c r="N487" i="21"/>
  <c r="N423" i="21"/>
  <c r="N359" i="21"/>
  <c r="N536" i="21"/>
  <c r="N450" i="21"/>
  <c r="N369" i="21"/>
  <c r="N312" i="21"/>
  <c r="N270" i="21"/>
  <c r="N205" i="21"/>
  <c r="N558" i="21"/>
  <c r="N477" i="21"/>
  <c r="N388" i="21"/>
  <c r="N287" i="21"/>
  <c r="N538" i="21"/>
  <c r="N457" i="21"/>
  <c r="N368" i="21"/>
  <c r="N314" i="21"/>
  <c r="N273" i="21"/>
  <c r="N307" i="21"/>
  <c r="N186" i="21"/>
  <c r="N572" i="21"/>
  <c r="N256" i="21"/>
  <c r="N175" i="21"/>
  <c r="N534" i="21"/>
  <c r="N235" i="21"/>
  <c r="N158" i="21"/>
  <c r="N106" i="21"/>
  <c r="N42" i="21"/>
  <c r="N315" i="21"/>
  <c r="N89" i="21"/>
  <c r="J33" i="21"/>
  <c r="D27" i="21"/>
  <c r="I18" i="21"/>
  <c r="D8" i="21"/>
  <c r="N30" i="21"/>
  <c r="E6" i="21"/>
  <c r="N101" i="21"/>
  <c r="E34" i="21"/>
  <c r="E26" i="21"/>
  <c r="G12" i="21"/>
  <c r="J34" i="21"/>
  <c r="L13" i="21"/>
  <c r="N120" i="21"/>
  <c r="E35" i="21"/>
  <c r="J28" i="21"/>
  <c r="N119" i="21"/>
  <c r="E20" i="21"/>
  <c r="K19" i="21"/>
  <c r="K6" i="21"/>
  <c r="N543" i="20"/>
  <c r="N479" i="20"/>
  <c r="N415" i="20"/>
  <c r="N351" i="20"/>
  <c r="N545" i="20"/>
  <c r="N456" i="20"/>
  <c r="N370" i="20"/>
  <c r="N267" i="20"/>
  <c r="N201" i="20"/>
  <c r="N574" i="20"/>
  <c r="N493" i="20"/>
  <c r="N404" i="20"/>
  <c r="N326" i="20"/>
  <c r="N285" i="20"/>
  <c r="N560" i="20"/>
  <c r="N474" i="20"/>
  <c r="N393" i="20"/>
  <c r="N287" i="20"/>
  <c r="N322" i="20"/>
  <c r="N211" i="20"/>
  <c r="N138" i="20"/>
  <c r="N80" i="20"/>
  <c r="M36" i="20"/>
  <c r="N314" i="20"/>
  <c r="N207" i="20"/>
  <c r="N99" i="20"/>
  <c r="L32" i="20"/>
  <c r="N406" i="20"/>
  <c r="N235" i="20"/>
  <c r="N150" i="20"/>
  <c r="N69" i="20"/>
  <c r="N91" i="20"/>
  <c r="E32" i="20"/>
  <c r="G25" i="20"/>
  <c r="K14" i="20"/>
  <c r="N121" i="20"/>
  <c r="M34" i="20"/>
  <c r="N26" i="20"/>
  <c r="N12" i="20"/>
  <c r="N116" i="20"/>
  <c r="J32" i="20"/>
  <c r="G24" i="20"/>
  <c r="K12" i="20"/>
  <c r="I33" i="20"/>
  <c r="J8" i="20"/>
  <c r="L16" i="20"/>
  <c r="N62" i="20"/>
  <c r="N297" i="20"/>
  <c r="E20" i="20"/>
  <c r="N583" i="19"/>
  <c r="N519" i="19"/>
  <c r="N455" i="19"/>
  <c r="N391" i="19"/>
  <c r="N552" i="19"/>
  <c r="N167" i="22"/>
  <c r="N76" i="22"/>
  <c r="N508" i="22"/>
  <c r="N243" i="22"/>
  <c r="N154" i="22"/>
  <c r="G15" i="22"/>
  <c r="N291" i="22"/>
  <c r="N182" i="22"/>
  <c r="N124" i="22"/>
  <c r="N518" i="22"/>
  <c r="N235" i="22"/>
  <c r="N149" i="22"/>
  <c r="K36" i="22"/>
  <c r="M19" i="22"/>
  <c r="N6" i="22"/>
  <c r="L33" i="22"/>
  <c r="L11" i="22"/>
  <c r="N63" i="22"/>
  <c r="G26" i="22"/>
  <c r="F10" i="22"/>
  <c r="N74" i="22"/>
  <c r="E15" i="22"/>
  <c r="N595" i="21"/>
  <c r="N531" i="21"/>
  <c r="N467" i="21"/>
  <c r="N403" i="21"/>
  <c r="N594" i="21"/>
  <c r="N513" i="21"/>
  <c r="N424" i="21"/>
  <c r="N342" i="21"/>
  <c r="N301" i="21"/>
  <c r="N249" i="21"/>
  <c r="N185" i="21"/>
  <c r="N532" i="21"/>
  <c r="N446" i="21"/>
  <c r="N365" i="21"/>
  <c r="N601" i="21"/>
  <c r="N512" i="21"/>
  <c r="N426" i="21"/>
  <c r="N345" i="21"/>
  <c r="N300" i="21"/>
  <c r="N565" i="21"/>
  <c r="N244" i="21"/>
  <c r="N167" i="21"/>
  <c r="N485" i="21"/>
  <c r="N230" i="21"/>
  <c r="N37" i="21"/>
  <c r="N428" i="21"/>
  <c r="N204" i="21"/>
  <c r="N147" i="21"/>
  <c r="N86" i="21"/>
  <c r="M36" i="21"/>
  <c r="N183" i="21"/>
  <c r="N64" i="21"/>
  <c r="J31" i="21"/>
  <c r="D25" i="21"/>
  <c r="M14" i="21"/>
  <c r="N263" i="21"/>
  <c r="G21" i="21"/>
  <c r="N254" i="21"/>
  <c r="N76" i="21"/>
  <c r="N31" i="21"/>
  <c r="L22" i="21"/>
  <c r="E7" i="21"/>
  <c r="N26" i="21"/>
  <c r="N8" i="21"/>
  <c r="N113" i="21"/>
  <c r="L34" i="21"/>
  <c r="D28" i="21"/>
  <c r="N109" i="21"/>
  <c r="G19" i="21"/>
  <c r="K9" i="21"/>
  <c r="N587" i="20"/>
  <c r="N523" i="20"/>
  <c r="H30" i="16"/>
  <c r="N333" i="25"/>
  <c r="K31" i="25"/>
  <c r="K31" i="24"/>
  <c r="N594" i="23"/>
  <c r="N417" i="24"/>
  <c r="N43" i="24"/>
  <c r="L13" i="24"/>
  <c r="N529" i="23"/>
  <c r="N478" i="24"/>
  <c r="N597" i="24"/>
  <c r="N117" i="24"/>
  <c r="N246" i="23"/>
  <c r="N268" i="24"/>
  <c r="L22" i="24"/>
  <c r="I31" i="24"/>
  <c r="N41" i="24"/>
  <c r="N589" i="23"/>
  <c r="N316" i="23"/>
  <c r="N49" i="23"/>
  <c r="N153" i="23"/>
  <c r="N133" i="23"/>
  <c r="N167" i="23"/>
  <c r="K22" i="23"/>
  <c r="N599" i="22"/>
  <c r="N578" i="22"/>
  <c r="N293" i="22"/>
  <c r="N461" i="22"/>
  <c r="N432" i="22"/>
  <c r="N263" i="22"/>
  <c r="N561" i="23"/>
  <c r="N327" i="23"/>
  <c r="N305" i="23"/>
  <c r="N99" i="23"/>
  <c r="D22" i="23"/>
  <c r="L31" i="23"/>
  <c r="N111" i="23"/>
  <c r="L10" i="23"/>
  <c r="N582" i="23"/>
  <c r="N77" i="23"/>
  <c r="N563" i="22"/>
  <c r="N552" i="22"/>
  <c r="N278" i="22"/>
  <c r="N430" i="22"/>
  <c r="N409" i="22"/>
  <c r="N232" i="22"/>
  <c r="N450" i="23"/>
  <c r="N271" i="23"/>
  <c r="N290" i="23"/>
  <c r="N88" i="23"/>
  <c r="N486" i="23"/>
  <c r="G29" i="23"/>
  <c r="N100" i="23"/>
  <c r="E7" i="23"/>
  <c r="N215" i="23"/>
  <c r="N43" i="23"/>
  <c r="N543" i="22"/>
  <c r="N529" i="22"/>
  <c r="N261" i="22"/>
  <c r="N404" i="22"/>
  <c r="N378" i="22"/>
  <c r="N258" i="23"/>
  <c r="N521" i="23"/>
  <c r="N565" i="23"/>
  <c r="N42" i="23"/>
  <c r="N248" i="23"/>
  <c r="E23" i="23"/>
  <c r="N453" i="23"/>
  <c r="N110" i="23"/>
  <c r="N47" i="23"/>
  <c r="N25" i="23"/>
  <c r="N507" i="22"/>
  <c r="N481" i="22"/>
  <c r="N225" i="22"/>
  <c r="N356" i="22"/>
  <c r="N338" i="22"/>
  <c r="N158" i="22"/>
  <c r="N444" i="22"/>
  <c r="N255" i="22"/>
  <c r="N219" i="22"/>
  <c r="N109" i="22"/>
  <c r="I21" i="22"/>
  <c r="N599" i="21"/>
  <c r="N600" i="21"/>
  <c r="N302" i="21"/>
  <c r="N452" i="21"/>
  <c r="N432" i="21"/>
  <c r="N250" i="21"/>
  <c r="N145" i="21"/>
  <c r="N90" i="21"/>
  <c r="K32" i="21"/>
  <c r="E22" i="21"/>
  <c r="E24" i="21"/>
  <c r="N97" i="21"/>
  <c r="N16" i="21"/>
  <c r="N463" i="20"/>
  <c r="N434" i="20"/>
  <c r="N557" i="20"/>
  <c r="N272" i="20"/>
  <c r="N566" i="20"/>
  <c r="N64" i="20"/>
  <c r="N67" i="20"/>
  <c r="N140" i="20"/>
  <c r="M22" i="20"/>
  <c r="N24" i="20"/>
  <c r="M20" i="20"/>
  <c r="E10" i="20"/>
  <c r="N567" i="19"/>
  <c r="N298" i="22"/>
  <c r="N218" i="22"/>
  <c r="N160" i="22"/>
  <c r="N117" i="22"/>
  <c r="L29" i="22"/>
  <c r="L8" i="22"/>
  <c r="N515" i="21"/>
  <c r="N488" i="21"/>
  <c r="N233" i="21"/>
  <c r="N343" i="21"/>
  <c r="N332" i="21"/>
  <c r="N154" i="21"/>
  <c r="N323" i="21"/>
  <c r="I35" i="21"/>
  <c r="M22" i="21"/>
  <c r="N149" i="21"/>
  <c r="N125" i="21"/>
  <c r="K33" i="21"/>
  <c r="K20" i="21"/>
  <c r="N459" i="20"/>
  <c r="N395" i="20"/>
  <c r="N600" i="20"/>
  <c r="N514" i="20"/>
  <c r="N433" i="20"/>
  <c r="N344" i="20"/>
  <c r="N245" i="20"/>
  <c r="N181" i="20"/>
  <c r="N548" i="20"/>
  <c r="N462" i="20"/>
  <c r="N381" i="20"/>
  <c r="N312" i="20"/>
  <c r="N270" i="20"/>
  <c r="N537" i="20"/>
  <c r="N448" i="20"/>
  <c r="N362" i="20"/>
  <c r="N565" i="20"/>
  <c r="N268" i="20"/>
  <c r="N180" i="20"/>
  <c r="N127" i="20"/>
  <c r="N63" i="20"/>
  <c r="N549" i="20"/>
  <c r="N262" i="20"/>
  <c r="N176" i="20"/>
  <c r="N65" i="20"/>
  <c r="G30" i="20"/>
  <c r="N316" i="20"/>
  <c r="N204" i="20"/>
  <c r="N139" i="20"/>
  <c r="N266" i="20"/>
  <c r="N45" i="20"/>
  <c r="N29" i="20"/>
  <c r="G22" i="20"/>
  <c r="K10" i="20"/>
  <c r="N98" i="20"/>
  <c r="D32" i="20"/>
  <c r="I24" i="20"/>
  <c r="N330" i="20"/>
  <c r="N72" i="20"/>
  <c r="M28" i="20"/>
  <c r="G20" i="20"/>
  <c r="K8" i="20"/>
  <c r="E26" i="20"/>
  <c r="N238" i="20"/>
  <c r="I8" i="20"/>
  <c r="L20" i="20"/>
  <c r="N36" i="20"/>
  <c r="L10" i="20"/>
  <c r="N563" i="19"/>
  <c r="N499" i="19"/>
  <c r="N435" i="19"/>
  <c r="N289" i="22"/>
  <c r="N112" i="22"/>
  <c r="N56" i="22"/>
  <c r="N421" i="22"/>
  <c r="N212" i="22"/>
  <c r="N113" i="22"/>
  <c r="N556" i="22"/>
  <c r="N240" i="22"/>
  <c r="N159" i="22"/>
  <c r="N110" i="22"/>
  <c r="N412" i="22"/>
  <c r="N204" i="22"/>
  <c r="N97" i="22"/>
  <c r="K31" i="22"/>
  <c r="D15" i="22"/>
  <c r="N73" i="22"/>
  <c r="L28" i="22"/>
  <c r="I8" i="22"/>
  <c r="G37" i="22"/>
  <c r="I19" i="22"/>
  <c r="G8" i="22"/>
  <c r="N43" i="22"/>
  <c r="L9" i="22"/>
  <c r="N591" i="21"/>
  <c r="N527" i="21"/>
  <c r="N463" i="21"/>
  <c r="N399" i="21"/>
  <c r="N593" i="21"/>
  <c r="N504" i="21"/>
  <c r="N418" i="21"/>
  <c r="N341" i="21"/>
  <c r="N296" i="21"/>
  <c r="N245" i="21"/>
  <c r="N181" i="21"/>
  <c r="N526" i="21"/>
  <c r="N445" i="21"/>
  <c r="N356" i="21"/>
  <c r="N592" i="21"/>
  <c r="N506" i="21"/>
  <c r="N425" i="21"/>
  <c r="N340" i="21"/>
  <c r="N298" i="21"/>
  <c r="N524" i="21"/>
  <c r="N243" i="21"/>
  <c r="N162" i="21"/>
  <c r="N444" i="21"/>
  <c r="N224" i="21"/>
  <c r="J37" i="21"/>
  <c r="N406" i="21"/>
  <c r="N203" i="21"/>
  <c r="N142" i="21"/>
  <c r="N82" i="21"/>
  <c r="I36" i="21"/>
  <c r="N157" i="21"/>
  <c r="N57" i="21"/>
  <c r="D31" i="21"/>
  <c r="M24" i="21"/>
  <c r="I14" i="21"/>
  <c r="N199" i="21"/>
  <c r="J20" i="21"/>
  <c r="N232" i="21"/>
  <c r="N69" i="21"/>
  <c r="I31" i="21"/>
  <c r="G22" i="21"/>
  <c r="L6" i="21"/>
  <c r="N32" i="21"/>
  <c r="L11" i="21"/>
  <c r="N129" i="21"/>
  <c r="N43" i="21"/>
  <c r="G29" i="21"/>
  <c r="N222" i="21"/>
  <c r="J22" i="21"/>
  <c r="K23" i="21"/>
  <c r="K10" i="21"/>
  <c r="N551" i="20"/>
  <c r="N487" i="20"/>
  <c r="N423" i="20"/>
  <c r="N359" i="20"/>
  <c r="N552" i="20"/>
  <c r="N466" i="20"/>
  <c r="N385" i="20"/>
  <c r="N283" i="20"/>
  <c r="N209" i="20"/>
  <c r="N589" i="20"/>
  <c r="N500" i="20"/>
  <c r="N414" i="20"/>
  <c r="N333" i="20"/>
  <c r="N288" i="20"/>
  <c r="N570" i="20"/>
  <c r="N489" i="20"/>
  <c r="N400" i="20"/>
  <c r="N303" i="20"/>
  <c r="N373" i="20"/>
  <c r="N218" i="20"/>
  <c r="N144" i="20"/>
  <c r="N93" i="20"/>
  <c r="I37" i="20"/>
  <c r="N357" i="20"/>
  <c r="N214" i="20"/>
  <c r="N115" i="20"/>
  <c r="L33" i="20"/>
  <c r="N469" i="20"/>
  <c r="N242" i="20"/>
  <c r="N156" i="20"/>
  <c r="N85" i="20"/>
  <c r="N104" i="20"/>
  <c r="E33" i="20"/>
  <c r="D26" i="20"/>
  <c r="M14" i="20"/>
  <c r="N183" i="20"/>
  <c r="M35" i="20"/>
  <c r="L27" i="20"/>
  <c r="L14" i="20"/>
  <c r="N124" i="20"/>
  <c r="J34" i="20"/>
  <c r="D25" i="20"/>
  <c r="M12" i="20"/>
  <c r="J37" i="20"/>
  <c r="E11" i="20"/>
  <c r="G19" i="20"/>
  <c r="N68" i="20"/>
  <c r="E6" i="20"/>
  <c r="I22" i="20"/>
  <c r="N591" i="19"/>
  <c r="N136" i="22"/>
  <c r="N68" i="22"/>
  <c r="N485" i="22"/>
  <c r="N228" i="22"/>
  <c r="N137" i="22"/>
  <c r="G13" i="22"/>
  <c r="N256" i="22"/>
  <c r="N175" i="22"/>
  <c r="N118" i="22"/>
  <c r="N476" i="22"/>
  <c r="N220" i="22"/>
  <c r="N133" i="22"/>
  <c r="K34" i="22"/>
  <c r="M17" i="22"/>
  <c r="E6" i="22"/>
  <c r="L31" i="22"/>
  <c r="N9" i="22"/>
  <c r="N53" i="22"/>
  <c r="G24" i="22"/>
  <c r="G9" i="22"/>
  <c r="N81" i="22"/>
  <c r="E17" i="22"/>
  <c r="G12" i="22"/>
  <c r="N555" i="21"/>
  <c r="N491" i="21"/>
  <c r="N427" i="21"/>
  <c r="N363" i="21"/>
  <c r="N545" i="21"/>
  <c r="N456" i="21"/>
  <c r="N370" i="21"/>
  <c r="N317" i="21"/>
  <c r="N272" i="21"/>
  <c r="N209" i="21"/>
  <c r="N564" i="21"/>
  <c r="N478" i="21"/>
  <c r="N397" i="21"/>
  <c r="N295" i="21"/>
  <c r="N544" i="21"/>
  <c r="N458" i="21"/>
  <c r="N377" i="21"/>
  <c r="N316" i="21"/>
  <c r="N274" i="21"/>
  <c r="N339" i="21"/>
  <c r="N195" i="21"/>
  <c r="N138" i="21"/>
  <c r="N262" i="21"/>
  <c r="N176" i="21"/>
  <c r="N556" i="21"/>
  <c r="N236" i="21"/>
  <c r="N163" i="21"/>
  <c r="N110" i="21"/>
  <c r="N46" i="21"/>
  <c r="N453" i="21"/>
  <c r="N96" i="21"/>
  <c r="K34" i="21"/>
  <c r="J27" i="21"/>
  <c r="M18" i="21"/>
  <c r="I8" i="21"/>
  <c r="L31" i="21"/>
  <c r="G7" i="21"/>
  <c r="N108" i="21"/>
  <c r="N34" i="21"/>
  <c r="L26" i="21"/>
  <c r="L12" i="21"/>
  <c r="N87" i="21"/>
  <c r="L19" i="21"/>
  <c r="N412" i="21"/>
  <c r="N81" i="21"/>
  <c r="D32" i="21"/>
  <c r="M25" i="21"/>
  <c r="E31" i="21"/>
  <c r="G13" i="21"/>
  <c r="K16" i="21"/>
  <c r="N563" i="20"/>
  <c r="N499" i="20"/>
  <c r="N435" i="20"/>
  <c r="N371" i="20"/>
  <c r="N568" i="20"/>
  <c r="N482" i="20"/>
  <c r="N401" i="20"/>
  <c r="N307" i="20"/>
  <c r="N221" i="20"/>
  <c r="N157" i="20"/>
  <c r="N516" i="20"/>
  <c r="N430" i="20"/>
  <c r="N349" i="20"/>
  <c r="N296" i="20"/>
  <c r="N586" i="20"/>
  <c r="N505" i="20"/>
  <c r="N416" i="20"/>
  <c r="N327" i="20"/>
  <c r="N437" i="20"/>
  <c r="N234" i="20"/>
  <c r="N152" i="20"/>
  <c r="N106" i="20"/>
  <c r="N42" i="20"/>
  <c r="N421" i="20"/>
  <c r="N230" i="20"/>
  <c r="N145" i="20"/>
  <c r="G35" i="20"/>
  <c r="N533" i="20"/>
  <c r="N258" i="20"/>
  <c r="N172" i="20"/>
  <c r="N103" i="20"/>
  <c r="N158" i="20"/>
  <c r="N34" i="20"/>
  <c r="G27" i="20"/>
  <c r="K18" i="20"/>
  <c r="N70" i="20"/>
  <c r="N59" i="20"/>
  <c r="E24" i="20"/>
  <c r="I32" i="20"/>
  <c r="N507" i="19"/>
  <c r="N379" i="19"/>
  <c r="N514" i="19"/>
  <c r="N433" i="19"/>
  <c r="N339" i="19"/>
  <c r="N237" i="19"/>
  <c r="N173" i="19"/>
  <c r="N109" i="19"/>
  <c r="N525" i="19"/>
  <c r="N436" i="19"/>
  <c r="N358" i="19"/>
  <c r="N317" i="19"/>
  <c r="N272" i="19"/>
  <c r="N538" i="19"/>
  <c r="N457" i="19"/>
  <c r="N368" i="19"/>
  <c r="N524" i="19"/>
  <c r="N274" i="19"/>
  <c r="N187" i="19"/>
  <c r="N102" i="19"/>
  <c r="N53" i="19"/>
  <c r="N340" i="19"/>
  <c r="N222" i="19"/>
  <c r="N136" i="19"/>
  <c r="N469" i="19"/>
  <c r="N250" i="19"/>
  <c r="N164" i="19"/>
  <c r="N95" i="19"/>
  <c r="N166" i="19"/>
  <c r="F33" i="19"/>
  <c r="D19" i="19"/>
  <c r="M7" i="19"/>
  <c r="L16" i="19"/>
  <c r="N256" i="19"/>
  <c r="N42" i="19"/>
  <c r="G7" i="19"/>
  <c r="J17" i="19"/>
  <c r="N262" i="19"/>
  <c r="N47" i="19"/>
  <c r="F26" i="19"/>
  <c r="L23" i="19"/>
  <c r="K14" i="19"/>
  <c r="E18" i="20"/>
  <c r="K16" i="20"/>
  <c r="N517" i="20"/>
  <c r="N527" i="19"/>
  <c r="N399" i="19"/>
  <c r="N530" i="19"/>
  <c r="N449" i="19"/>
  <c r="N363" i="19"/>
  <c r="N249" i="19"/>
  <c r="N185" i="19"/>
  <c r="N121" i="19"/>
  <c r="N541" i="19"/>
  <c r="N452" i="19"/>
  <c r="N366" i="19"/>
  <c r="N325" i="19"/>
  <c r="N280" i="19"/>
  <c r="N554" i="19"/>
  <c r="N473" i="19"/>
  <c r="N384" i="19"/>
  <c r="N588" i="19"/>
  <c r="N306" i="19"/>
  <c r="N203" i="19"/>
  <c r="N114" i="19"/>
  <c r="N65" i="19"/>
  <c r="N380" i="19"/>
  <c r="N238" i="19"/>
  <c r="N152" i="19"/>
  <c r="N533" i="19"/>
  <c r="N268" i="19"/>
  <c r="N180" i="19"/>
  <c r="N103" i="19"/>
  <c r="N230" i="19"/>
  <c r="F36" i="19"/>
  <c r="D21" i="19"/>
  <c r="M9" i="19"/>
  <c r="J19" i="19"/>
  <c r="N390" i="19"/>
  <c r="N58" i="19"/>
  <c r="L9" i="19"/>
  <c r="N15" i="19"/>
  <c r="N240" i="19"/>
  <c r="N38" i="19"/>
  <c r="K24" i="19"/>
  <c r="F25" i="19"/>
  <c r="G26" i="19"/>
  <c r="E27" i="20"/>
  <c r="M24" i="20"/>
  <c r="N18" i="20"/>
  <c r="N587" i="19"/>
  <c r="N459" i="19"/>
  <c r="N578" i="19"/>
  <c r="N482" i="19"/>
  <c r="N401" i="19"/>
  <c r="N291" i="19"/>
  <c r="N213" i="19"/>
  <c r="AA29" i="16"/>
  <c r="I30" i="25"/>
  <c r="L22" i="25"/>
  <c r="N97" i="25"/>
  <c r="D18" i="24"/>
  <c r="N301" i="23"/>
  <c r="N509" i="24"/>
  <c r="N159" i="24"/>
  <c r="J8" i="24"/>
  <c r="N264" i="23"/>
  <c r="N448" i="24"/>
  <c r="N35" i="24"/>
  <c r="I16" i="24"/>
  <c r="N430" i="23"/>
  <c r="N349" i="24"/>
  <c r="N216" i="24"/>
  <c r="K14" i="24"/>
  <c r="L14" i="24"/>
  <c r="N365" i="23"/>
  <c r="N265" i="23"/>
  <c r="M32" i="23"/>
  <c r="G34" i="23"/>
  <c r="N54" i="23"/>
  <c r="K27" i="23"/>
  <c r="N199" i="23"/>
  <c r="N519" i="22"/>
  <c r="N497" i="22"/>
  <c r="N237" i="22"/>
  <c r="N372" i="22"/>
  <c r="N346" i="22"/>
  <c r="N174" i="22"/>
  <c r="N280" i="23"/>
  <c r="N528" i="23"/>
  <c r="N588" i="23"/>
  <c r="N48" i="23"/>
  <c r="N255" i="23"/>
  <c r="N23" i="23"/>
  <c r="N540" i="23"/>
  <c r="N145" i="23"/>
  <c r="N53" i="23"/>
  <c r="E27" i="23"/>
  <c r="N499" i="22"/>
  <c r="N466" i="22"/>
  <c r="N217" i="22"/>
  <c r="N349" i="22"/>
  <c r="N332" i="22"/>
  <c r="N151" i="22"/>
  <c r="N218" i="23"/>
  <c r="N496" i="23"/>
  <c r="N501" i="23"/>
  <c r="I37" i="23"/>
  <c r="N232" i="23"/>
  <c r="N598" i="23"/>
  <c r="N225" i="23"/>
  <c r="N57" i="23"/>
  <c r="E36" i="23"/>
  <c r="J22" i="23"/>
  <c r="N479" i="22"/>
  <c r="N440" i="22"/>
  <c r="N197" i="22"/>
  <c r="N311" i="22"/>
  <c r="N321" i="22"/>
  <c r="N596" i="23"/>
  <c r="N425" i="23"/>
  <c r="N243" i="23"/>
  <c r="D33" i="23"/>
  <c r="N159" i="23"/>
  <c r="N291" i="23"/>
  <c r="E34" i="23"/>
  <c r="N27" i="23"/>
  <c r="N22" i="23"/>
  <c r="G14" i="23"/>
  <c r="N443" i="22"/>
  <c r="N392" i="22"/>
  <c r="N161" i="22"/>
  <c r="N586" i="22"/>
  <c r="N297" i="22"/>
  <c r="N308" i="22"/>
  <c r="N227" i="22"/>
  <c r="N166" i="22"/>
  <c r="N125" i="22"/>
  <c r="L30" i="22"/>
  <c r="K9" i="22"/>
  <c r="N535" i="21"/>
  <c r="N514" i="21"/>
  <c r="N253" i="21"/>
  <c r="N366" i="21"/>
  <c r="N346" i="21"/>
  <c r="N168" i="21"/>
  <c r="N469" i="21"/>
  <c r="D37" i="21"/>
  <c r="J25" i="21"/>
  <c r="N283" i="21"/>
  <c r="G8" i="21"/>
  <c r="G33" i="21"/>
  <c r="K11" i="21"/>
  <c r="N399" i="20"/>
  <c r="N353" i="20"/>
  <c r="N468" i="20"/>
  <c r="N538" i="20"/>
  <c r="N289" i="20"/>
  <c r="N550" i="20"/>
  <c r="L30" i="20"/>
  <c r="N308" i="20"/>
  <c r="G10" i="20"/>
  <c r="N412" i="20"/>
  <c r="G8" i="20"/>
  <c r="N22" i="20"/>
  <c r="N503" i="19"/>
  <c r="N114" i="22"/>
  <c r="N121" i="22"/>
  <c r="N115" i="22"/>
  <c r="K32" i="22"/>
  <c r="M8" i="22"/>
  <c r="N49" i="22"/>
  <c r="N451" i="21"/>
  <c r="N402" i="21"/>
  <c r="N596" i="21"/>
  <c r="N576" i="21"/>
  <c r="N290" i="21"/>
  <c r="N380" i="21"/>
  <c r="N187" i="21"/>
  <c r="N128" i="21"/>
  <c r="I12" i="21"/>
  <c r="N53" i="21"/>
  <c r="N22" i="21"/>
  <c r="J26" i="21"/>
  <c r="N571" i="20"/>
  <c r="N443" i="20"/>
  <c r="N379" i="20"/>
  <c r="N578" i="20"/>
  <c r="N497" i="20"/>
  <c r="N408" i="20"/>
  <c r="N323" i="20"/>
  <c r="N229" i="20"/>
  <c r="N165" i="20"/>
  <c r="N526" i="20"/>
  <c r="N445" i="20"/>
  <c r="N356" i="20"/>
  <c r="N302" i="20"/>
  <c r="N601" i="20"/>
  <c r="N512" i="20"/>
  <c r="N426" i="20"/>
  <c r="N345" i="20"/>
  <c r="N460" i="20"/>
  <c r="N244" i="20"/>
  <c r="N163" i="20"/>
  <c r="N111" i="20"/>
  <c r="N50" i="20"/>
  <c r="N444" i="20"/>
  <c r="N240" i="20"/>
  <c r="N159" i="20"/>
  <c r="G36" i="20"/>
  <c r="N556" i="20"/>
  <c r="N274" i="20"/>
  <c r="N187" i="20"/>
  <c r="N119" i="20"/>
  <c r="N200" i="20"/>
  <c r="N35" i="20"/>
  <c r="D28" i="20"/>
  <c r="M18" i="20"/>
  <c r="N276" i="20"/>
  <c r="N56" i="20"/>
  <c r="D30" i="20"/>
  <c r="I20" i="20"/>
  <c r="N231" i="20"/>
  <c r="N52" i="20"/>
  <c r="D27" i="20"/>
  <c r="M16" i="20"/>
  <c r="N216" i="20"/>
  <c r="N19" i="20"/>
  <c r="K36" i="20"/>
  <c r="G6" i="20"/>
  <c r="K13" i="20"/>
  <c r="L28" i="20"/>
  <c r="N23" i="20"/>
  <c r="N547" i="19"/>
  <c r="N483" i="19"/>
  <c r="N419" i="19"/>
  <c r="N460" i="22"/>
  <c r="N103" i="22"/>
  <c r="N40" i="22"/>
  <c r="N331" i="22"/>
  <c r="N195" i="22"/>
  <c r="L21" i="22"/>
  <c r="N470" i="22"/>
  <c r="N223" i="22"/>
  <c r="N142" i="22"/>
  <c r="N100" i="22"/>
  <c r="N315" i="22"/>
  <c r="N187" i="22"/>
  <c r="N61" i="22"/>
  <c r="K27" i="22"/>
  <c r="G11" i="22"/>
  <c r="N51" i="22"/>
  <c r="L24" i="22"/>
  <c r="D6" i="22"/>
  <c r="G33" i="22"/>
  <c r="I15" i="22"/>
  <c r="L6" i="22"/>
  <c r="N21" i="22"/>
  <c r="L22" i="22"/>
  <c r="N575" i="21"/>
  <c r="N511" i="21"/>
  <c r="N447" i="21"/>
  <c r="N383" i="21"/>
  <c r="N568" i="21"/>
  <c r="N482" i="21"/>
  <c r="N401" i="21"/>
  <c r="N328" i="21"/>
  <c r="N286" i="21"/>
  <c r="N229" i="21"/>
  <c r="N590" i="21"/>
  <c r="N509" i="21"/>
  <c r="N420" i="21"/>
  <c r="N335" i="21"/>
  <c r="N570" i="21"/>
  <c r="N489" i="21"/>
  <c r="N400" i="21"/>
  <c r="N330" i="21"/>
  <c r="N289" i="21"/>
  <c r="N438" i="21"/>
  <c r="N218" i="21"/>
  <c r="N152" i="21"/>
  <c r="N358" i="21"/>
  <c r="N207" i="21"/>
  <c r="E36" i="21"/>
  <c r="N291" i="21"/>
  <c r="N178" i="21"/>
  <c r="N130" i="21"/>
  <c r="N66" i="21"/>
  <c r="D35" i="21"/>
  <c r="N121" i="21"/>
  <c r="L37" i="21"/>
  <c r="J29" i="21"/>
  <c r="I22" i="21"/>
  <c r="D12" i="21"/>
  <c r="N93" i="21"/>
  <c r="N14" i="21"/>
  <c r="N133" i="21"/>
  <c r="N47" i="21"/>
  <c r="I29" i="21"/>
  <c r="G18" i="21"/>
  <c r="N518" i="21"/>
  <c r="L25" i="21"/>
  <c r="L7" i="21"/>
  <c r="N107" i="21"/>
  <c r="D34" i="21"/>
  <c r="M27" i="21"/>
  <c r="N71" i="21"/>
  <c r="J18" i="21"/>
  <c r="K15" i="21"/>
  <c r="N599" i="20"/>
  <c r="N535" i="20"/>
  <c r="N471" i="20"/>
  <c r="N407" i="20"/>
  <c r="N343" i="20"/>
  <c r="N530" i="20"/>
  <c r="N449" i="20"/>
  <c r="N360" i="20"/>
  <c r="N257" i="20"/>
  <c r="N193" i="20"/>
  <c r="N564" i="20"/>
  <c r="N478" i="20"/>
  <c r="N397" i="20"/>
  <c r="N320" i="20"/>
  <c r="N278" i="20"/>
  <c r="N553" i="20"/>
  <c r="N464" i="20"/>
  <c r="N378" i="20"/>
  <c r="N271" i="20"/>
  <c r="N300" i="20"/>
  <c r="N196" i="20"/>
  <c r="N135" i="20"/>
  <c r="N77" i="20"/>
  <c r="D36" i="20"/>
  <c r="N292" i="20"/>
  <c r="N192" i="20"/>
  <c r="N83" i="20"/>
  <c r="L31" i="20"/>
  <c r="N364" i="20"/>
  <c r="N220" i="20"/>
  <c r="N147" i="20"/>
  <c r="N454" i="20"/>
  <c r="N82" i="20"/>
  <c r="E31" i="20"/>
  <c r="J24" i="20"/>
  <c r="D12" i="20"/>
  <c r="N108" i="20"/>
  <c r="M33" i="20"/>
  <c r="L25" i="20"/>
  <c r="N582" i="20"/>
  <c r="N110" i="20"/>
  <c r="J30" i="20"/>
  <c r="J22" i="20"/>
  <c r="D10" i="20"/>
  <c r="I29" i="20"/>
  <c r="F7" i="20"/>
  <c r="L13" i="20"/>
  <c r="K33" i="20"/>
  <c r="N126" i="20"/>
  <c r="N15" i="20"/>
  <c r="N276" i="22"/>
  <c r="N111" i="22"/>
  <c r="N52" i="22"/>
  <c r="N380" i="22"/>
  <c r="N211" i="22"/>
  <c r="N105" i="22"/>
  <c r="N534" i="22"/>
  <c r="N239" i="22"/>
  <c r="N150" i="22"/>
  <c r="N108" i="22"/>
  <c r="N390" i="22"/>
  <c r="N203" i="22"/>
  <c r="N77" i="22"/>
  <c r="K30" i="22"/>
  <c r="M13" i="22"/>
  <c r="N67" i="22"/>
  <c r="L27" i="22"/>
  <c r="D8" i="22"/>
  <c r="G36" i="22"/>
  <c r="K19" i="22"/>
  <c r="N7" i="22"/>
  <c r="N59" i="22"/>
  <c r="E13" i="22"/>
  <c r="N603" i="21"/>
  <c r="N539" i="21"/>
  <c r="N475" i="21"/>
  <c r="N411" i="21"/>
  <c r="N347" i="21"/>
  <c r="N520" i="21"/>
  <c r="N434" i="21"/>
  <c r="N353" i="21"/>
  <c r="N304" i="21"/>
  <c r="N257" i="21"/>
  <c r="N193" i="21"/>
  <c r="N542" i="21"/>
  <c r="N461" i="21"/>
  <c r="N372" i="21"/>
  <c r="N264" i="21"/>
  <c r="N522" i="21"/>
  <c r="N441" i="21"/>
  <c r="N352" i="21"/>
  <c r="N306" i="21"/>
  <c r="N588" i="21"/>
  <c r="N259" i="21"/>
  <c r="N170" i="21"/>
  <c r="N508" i="21"/>
  <c r="N240" i="21"/>
  <c r="N153" i="21"/>
  <c r="N470" i="21"/>
  <c r="N219" i="21"/>
  <c r="N150" i="21"/>
  <c r="N94" i="21"/>
  <c r="I37" i="21"/>
  <c r="N206" i="21"/>
  <c r="N73" i="21"/>
  <c r="G32" i="21"/>
  <c r="K26" i="21"/>
  <c r="I16" i="21"/>
  <c r="D6" i="21"/>
  <c r="E27" i="21"/>
  <c r="N389" i="21"/>
  <c r="N85" i="21"/>
  <c r="L32" i="21"/>
  <c r="L24" i="21"/>
  <c r="L8" i="21"/>
  <c r="K37" i="21"/>
  <c r="J14" i="21"/>
  <c r="N174" i="21"/>
  <c r="N59" i="21"/>
  <c r="J30" i="21"/>
  <c r="D24" i="21"/>
  <c r="E25" i="21"/>
  <c r="E8" i="21"/>
  <c r="K8" i="21"/>
  <c r="N547" i="20"/>
  <c r="N483" i="20"/>
  <c r="N419" i="20"/>
  <c r="N355" i="20"/>
  <c r="N546" i="20"/>
  <c r="N465" i="20"/>
  <c r="N376" i="20"/>
  <c r="N275" i="20"/>
  <c r="N205" i="20"/>
  <c r="N580" i="20"/>
  <c r="N494" i="20"/>
  <c r="N413" i="20"/>
  <c r="N328" i="20"/>
  <c r="N286" i="20"/>
  <c r="N569" i="20"/>
  <c r="N480" i="20"/>
  <c r="N394" i="20"/>
  <c r="N295" i="20"/>
  <c r="N332" i="20"/>
  <c r="N212" i="20"/>
  <c r="N143" i="20"/>
  <c r="N90" i="20"/>
  <c r="D37" i="20"/>
  <c r="N324" i="20"/>
  <c r="N208" i="20"/>
  <c r="N113" i="20"/>
  <c r="G33" i="20"/>
  <c r="N428" i="20"/>
  <c r="N236" i="20"/>
  <c r="N155" i="20"/>
  <c r="N71" i="20"/>
  <c r="N92" i="20"/>
  <c r="N32" i="20"/>
  <c r="M25" i="20"/>
  <c r="G14" i="20"/>
  <c r="D31" i="20"/>
  <c r="K28" i="20"/>
  <c r="N88" i="20"/>
  <c r="D8" i="20"/>
  <c r="N475" i="19"/>
  <c r="N593" i="19"/>
  <c r="N497" i="19"/>
  <c r="N408" i="19"/>
  <c r="N307" i="19"/>
  <c r="N221" i="19"/>
  <c r="N157" i="19"/>
  <c r="N589" i="19"/>
  <c r="N500" i="19"/>
  <c r="N414" i="19"/>
  <c r="N349" i="19"/>
  <c r="N304" i="19"/>
  <c r="N602" i="19"/>
  <c r="N521" i="19"/>
  <c r="N432" i="19"/>
  <c r="N335" i="19"/>
  <c r="N438" i="19"/>
  <c r="N251" i="19"/>
  <c r="N162" i="19"/>
  <c r="N92" i="19"/>
  <c r="N572" i="19"/>
  <c r="N298" i="19"/>
  <c r="N200" i="19"/>
  <c r="N119" i="19"/>
  <c r="N364" i="19"/>
  <c r="N228" i="19"/>
  <c r="N147" i="19"/>
  <c r="N82" i="19"/>
  <c r="N72" i="19"/>
  <c r="F29" i="19"/>
  <c r="M15" i="19"/>
  <c r="N43" i="19"/>
  <c r="L12" i="19"/>
  <c r="N191" i="19"/>
  <c r="G19" i="19"/>
  <c r="N223" i="19"/>
  <c r="J11" i="19"/>
  <c r="N176" i="19"/>
  <c r="N356" i="19"/>
  <c r="J21" i="19"/>
  <c r="K15" i="19"/>
  <c r="N247" i="20"/>
  <c r="N168" i="20"/>
  <c r="N76" i="20"/>
  <c r="N8" i="20"/>
  <c r="N495" i="19"/>
  <c r="N371" i="19"/>
  <c r="N513" i="19"/>
  <c r="N424" i="19"/>
  <c r="N331" i="19"/>
  <c r="N233" i="19"/>
  <c r="N169" i="19"/>
  <c r="N603" i="19"/>
  <c r="N516" i="19"/>
  <c r="N430" i="19"/>
  <c r="N357" i="19"/>
  <c r="N312" i="19"/>
  <c r="N270" i="19"/>
  <c r="N537" i="19"/>
  <c r="N448" i="19"/>
  <c r="N359" i="19"/>
  <c r="N502" i="19"/>
  <c r="N273" i="19"/>
  <c r="N178" i="19"/>
  <c r="N100" i="19"/>
  <c r="N49" i="19"/>
  <c r="N330" i="19"/>
  <c r="N216" i="19"/>
  <c r="N135" i="19"/>
  <c r="N428" i="19"/>
  <c r="N244" i="19"/>
  <c r="N163" i="19"/>
  <c r="N90" i="19"/>
  <c r="N144" i="19"/>
  <c r="F32" i="19"/>
  <c r="M17" i="19"/>
  <c r="I7" i="19"/>
  <c r="J15" i="19"/>
  <c r="N255" i="19"/>
  <c r="L21" i="19"/>
  <c r="N160" i="19"/>
  <c r="G10" i="19"/>
  <c r="N175" i="19"/>
  <c r="N314" i="19"/>
  <c r="G20" i="19"/>
  <c r="K21" i="19"/>
  <c r="K10" i="19"/>
  <c r="E14" i="20"/>
  <c r="G12" i="20"/>
  <c r="N66" i="20"/>
  <c r="N555" i="19"/>
  <c r="N427" i="19"/>
  <c r="N546" i="19"/>
  <c r="N465" i="19"/>
  <c r="N376" i="19"/>
  <c r="N261" i="19"/>
  <c r="X6" i="16"/>
  <c r="K16" i="25"/>
  <c r="N110" i="25"/>
  <c r="N435" i="24"/>
  <c r="N57" i="24"/>
  <c r="N526" i="23"/>
  <c r="N474" i="24"/>
  <c r="J37" i="24"/>
  <c r="K25" i="24"/>
  <c r="N511" i="24"/>
  <c r="N249" i="24"/>
  <c r="N72" i="24"/>
  <c r="N523" i="23"/>
  <c r="L16" i="25"/>
  <c r="N326" i="24"/>
  <c r="J27" i="24"/>
  <c r="N102" i="24"/>
  <c r="N391" i="23"/>
  <c r="N538" i="23"/>
  <c r="N237" i="23"/>
  <c r="M24" i="23"/>
  <c r="G24" i="23"/>
  <c r="J33" i="23"/>
  <c r="K8" i="23"/>
  <c r="K29" i="23"/>
  <c r="N455" i="22"/>
  <c r="N408" i="22"/>
  <c r="N173" i="22"/>
  <c r="N602" i="22"/>
  <c r="N305" i="22"/>
  <c r="N120" i="22"/>
  <c r="N130" i="23"/>
  <c r="N432" i="23"/>
  <c r="N253" i="23"/>
  <c r="M33" i="23"/>
  <c r="N169" i="23"/>
  <c r="N364" i="23"/>
  <c r="N36" i="23"/>
  <c r="E29" i="23"/>
  <c r="K26" i="23"/>
  <c r="F15" i="23"/>
  <c r="N435" i="22"/>
  <c r="N385" i="22"/>
  <c r="N153" i="22"/>
  <c r="N576" i="22"/>
  <c r="N290" i="22"/>
  <c r="L6" i="24"/>
  <c r="N564" i="23"/>
  <c r="N409" i="23"/>
  <c r="N227" i="23"/>
  <c r="D32" i="23"/>
  <c r="N143" i="23"/>
  <c r="N251" i="23"/>
  <c r="K32" i="23"/>
  <c r="J24" i="23"/>
  <c r="E20" i="23"/>
  <c r="J12" i="23"/>
  <c r="N415" i="22"/>
  <c r="N354" i="22"/>
  <c r="N574" i="22"/>
  <c r="N553" i="22"/>
  <c r="N535" i="23"/>
  <c r="N429" i="23"/>
  <c r="N340" i="23"/>
  <c r="N157" i="23"/>
  <c r="M27" i="23"/>
  <c r="N52" i="23"/>
  <c r="N181" i="23"/>
  <c r="K19" i="23"/>
  <c r="D14" i="23"/>
  <c r="N6" i="23"/>
  <c r="G6" i="23"/>
  <c r="N379" i="22"/>
  <c r="N326" i="22"/>
  <c r="N526" i="22"/>
  <c r="N505" i="22"/>
  <c r="N524" i="22"/>
  <c r="N127" i="22"/>
  <c r="N129" i="22"/>
  <c r="N116" i="22"/>
  <c r="K33" i="22"/>
  <c r="I9" i="22"/>
  <c r="N58" i="22"/>
  <c r="N471" i="21"/>
  <c r="N433" i="21"/>
  <c r="N189" i="21"/>
  <c r="N602" i="21"/>
  <c r="N305" i="21"/>
  <c r="N486" i="21"/>
  <c r="N210" i="21"/>
  <c r="N184" i="21"/>
  <c r="D16" i="21"/>
  <c r="N79" i="21"/>
  <c r="E29" i="21"/>
  <c r="K27" i="21"/>
  <c r="N591" i="20"/>
  <c r="N335" i="20"/>
  <c r="N249" i="20"/>
  <c r="N382" i="20"/>
  <c r="N457" i="20"/>
  <c r="N186" i="20"/>
  <c r="N281" i="20"/>
  <c r="N341" i="20"/>
  <c r="N51" i="20"/>
  <c r="N100" i="20"/>
  <c r="N73" i="20"/>
  <c r="I27" i="20"/>
  <c r="N48" i="20"/>
  <c r="N439" i="19"/>
  <c r="N60" i="22"/>
  <c r="N597" i="22"/>
  <c r="N453" i="22"/>
  <c r="M15" i="22"/>
  <c r="N46" i="22"/>
  <c r="I11" i="22"/>
  <c r="N387" i="21"/>
  <c r="N333" i="21"/>
  <c r="N510" i="21"/>
  <c r="N490" i="21"/>
  <c r="N460" i="21"/>
  <c r="N208" i="21"/>
  <c r="N134" i="21"/>
  <c r="N41" i="21"/>
  <c r="N103" i="21"/>
  <c r="N29" i="21"/>
  <c r="N582" i="21"/>
  <c r="E33" i="21"/>
  <c r="N507" i="20"/>
  <c r="N427" i="20"/>
  <c r="N363" i="20"/>
  <c r="N561" i="20"/>
  <c r="N472" i="20"/>
  <c r="N386" i="20"/>
  <c r="N291" i="20"/>
  <c r="N213" i="20"/>
  <c r="N590" i="20"/>
  <c r="N509" i="20"/>
  <c r="N420" i="20"/>
  <c r="N334" i="20"/>
  <c r="N293" i="20"/>
  <c r="N576" i="20"/>
  <c r="N490" i="20"/>
  <c r="N409" i="20"/>
  <c r="N311" i="20"/>
  <c r="N374" i="20"/>
  <c r="N227" i="20"/>
  <c r="N146" i="20"/>
  <c r="N95" i="20"/>
  <c r="M37" i="20"/>
  <c r="N358" i="20"/>
  <c r="N223" i="20"/>
  <c r="N129" i="20"/>
  <c r="G34" i="20"/>
  <c r="N470" i="20"/>
  <c r="N251" i="20"/>
  <c r="N162" i="20"/>
  <c r="N87" i="20"/>
  <c r="N105" i="20"/>
  <c r="N33" i="20"/>
  <c r="J26" i="20"/>
  <c r="D16" i="20"/>
  <c r="N184" i="20"/>
  <c r="E36" i="20"/>
  <c r="I28" i="20"/>
  <c r="I16" i="20"/>
  <c r="N141" i="20"/>
  <c r="J35" i="20"/>
  <c r="J25" i="20"/>
  <c r="D14" i="20"/>
  <c r="N55" i="20"/>
  <c r="L12" i="20"/>
  <c r="E21" i="20"/>
  <c r="N102" i="20"/>
  <c r="M6" i="20"/>
  <c r="L24" i="20"/>
  <c r="N595" i="19"/>
  <c r="N531" i="19"/>
  <c r="N467" i="19"/>
  <c r="N403" i="19"/>
  <c r="N231" i="22"/>
  <c r="N83" i="22"/>
  <c r="N572" i="22"/>
  <c r="N259" i="22"/>
  <c r="N170" i="22"/>
  <c r="L17" i="22"/>
  <c r="N405" i="22"/>
  <c r="N198" i="22"/>
  <c r="N132" i="22"/>
  <c r="N582" i="22"/>
  <c r="N251" i="22"/>
  <c r="N162" i="22"/>
  <c r="N39" i="22"/>
  <c r="J23" i="22"/>
  <c r="N8" i="22"/>
  <c r="L36" i="22"/>
  <c r="J17" i="22"/>
  <c r="N79" i="22"/>
  <c r="G29" i="22"/>
  <c r="J11" i="22"/>
  <c r="N85" i="22"/>
  <c r="N17" i="22"/>
  <c r="G14" i="22"/>
  <c r="N559" i="21"/>
  <c r="N495" i="21"/>
  <c r="N431" i="21"/>
  <c r="N367" i="21"/>
  <c r="N546" i="21"/>
  <c r="N465" i="21"/>
  <c r="N376" i="21"/>
  <c r="N318" i="21"/>
  <c r="N277" i="21"/>
  <c r="N213" i="21"/>
  <c r="N573" i="21"/>
  <c r="N484" i="21"/>
  <c r="N398" i="21"/>
  <c r="N303" i="21"/>
  <c r="N553" i="21"/>
  <c r="N464" i="21"/>
  <c r="N378" i="21"/>
  <c r="N321" i="21"/>
  <c r="N276" i="21"/>
  <c r="N373" i="21"/>
  <c r="N196" i="21"/>
  <c r="N143" i="21"/>
  <c r="N267" i="21"/>
  <c r="N182" i="21"/>
  <c r="N597" i="21"/>
  <c r="N242" i="21"/>
  <c r="N164" i="21"/>
  <c r="N114" i="21"/>
  <c r="N50" i="21"/>
  <c r="N454" i="21"/>
  <c r="N99" i="21"/>
  <c r="G34" i="21"/>
  <c r="K28" i="21"/>
  <c r="D20" i="21"/>
  <c r="M8" i="21"/>
  <c r="K36" i="21"/>
  <c r="J8" i="21"/>
  <c r="N111" i="21"/>
  <c r="G35" i="21"/>
  <c r="I27" i="21"/>
  <c r="G14" i="21"/>
  <c r="N100" i="21"/>
  <c r="N20" i="21"/>
  <c r="N581" i="21"/>
  <c r="N88" i="21"/>
  <c r="J32" i="21"/>
  <c r="D26" i="21"/>
  <c r="I32" i="21"/>
  <c r="E14" i="21"/>
  <c r="K7" i="21"/>
  <c r="N583" i="20"/>
  <c r="N519" i="20"/>
  <c r="N455" i="20"/>
  <c r="N391" i="20"/>
  <c r="N594" i="20"/>
  <c r="N513" i="20"/>
  <c r="N424" i="20"/>
  <c r="N338" i="20"/>
  <c r="N241" i="20"/>
  <c r="N177" i="20"/>
  <c r="N542" i="20"/>
  <c r="N461" i="20"/>
  <c r="N372" i="20"/>
  <c r="N310" i="20"/>
  <c r="N269" i="20"/>
  <c r="N528" i="20"/>
  <c r="N442" i="20"/>
  <c r="N361" i="20"/>
  <c r="N524" i="20"/>
  <c r="N260" i="20"/>
  <c r="N179" i="20"/>
  <c r="N125" i="20"/>
  <c r="N61" i="20"/>
  <c r="N508" i="20"/>
  <c r="N256" i="20"/>
  <c r="N175" i="20"/>
  <c r="L37" i="20"/>
  <c r="L29" i="20"/>
  <c r="N306" i="20"/>
  <c r="N203" i="20"/>
  <c r="N134" i="20"/>
  <c r="N265" i="20"/>
  <c r="N44" i="20"/>
  <c r="G29" i="20"/>
  <c r="K22" i="20"/>
  <c r="N476" i="20"/>
  <c r="N94" i="20"/>
  <c r="M31" i="20"/>
  <c r="L22" i="20"/>
  <c r="N329" i="20"/>
  <c r="N60" i="20"/>
  <c r="G28" i="20"/>
  <c r="K20" i="20"/>
  <c r="J6" i="20"/>
  <c r="I25" i="20"/>
  <c r="N89" i="20"/>
  <c r="L7" i="20"/>
  <c r="I18" i="20"/>
  <c r="K34" i="20"/>
  <c r="L8" i="20"/>
  <c r="N374" i="22"/>
  <c r="N98" i="22"/>
  <c r="M23" i="22"/>
  <c r="N299" i="22"/>
  <c r="N186" i="22"/>
  <c r="G21" i="22"/>
  <c r="N469" i="22"/>
  <c r="N214" i="22"/>
  <c r="N140" i="22"/>
  <c r="N99" i="22"/>
  <c r="N283" i="22"/>
  <c r="N178" i="22"/>
  <c r="N55" i="22"/>
  <c r="K26" i="22"/>
  <c r="K11" i="22"/>
  <c r="N50" i="22"/>
  <c r="E23" i="22"/>
  <c r="N101" i="22"/>
  <c r="G32" i="22"/>
  <c r="K15" i="22"/>
  <c r="G6" i="22"/>
  <c r="N42" i="22"/>
  <c r="E9" i="22"/>
  <c r="N587" i="21"/>
  <c r="N523" i="21"/>
  <c r="N459" i="21"/>
  <c r="N395" i="21"/>
  <c r="N584" i="21"/>
  <c r="N498" i="21"/>
  <c r="N417" i="21"/>
  <c r="N336" i="21"/>
  <c r="N294" i="21"/>
  <c r="N241" i="21"/>
  <c r="N177" i="21"/>
  <c r="N525" i="21"/>
  <c r="N436" i="21"/>
  <c r="N350" i="21"/>
  <c r="N586" i="21"/>
  <c r="N505" i="21"/>
  <c r="N416" i="21"/>
  <c r="N338" i="21"/>
  <c r="N297" i="21"/>
  <c r="N502" i="21"/>
  <c r="N234" i="21"/>
  <c r="N160" i="21"/>
  <c r="N422" i="21"/>
  <c r="N223" i="21"/>
  <c r="E37" i="21"/>
  <c r="N405" i="21"/>
  <c r="N194" i="21"/>
  <c r="N140" i="21"/>
  <c r="N78" i="21"/>
  <c r="D36" i="21"/>
  <c r="N137" i="21"/>
  <c r="N51" i="21"/>
  <c r="M30" i="21"/>
  <c r="G24" i="21"/>
  <c r="D14" i="21"/>
  <c r="N165" i="21"/>
  <c r="E18" i="21"/>
  <c r="N231" i="21"/>
  <c r="N63" i="21"/>
  <c r="L30" i="21"/>
  <c r="L20" i="21"/>
  <c r="G6" i="21"/>
  <c r="I30" i="21"/>
  <c r="J10" i="21"/>
  <c r="N123" i="21"/>
  <c r="N40" i="21"/>
  <c r="K29" i="21"/>
  <c r="N132" i="21"/>
  <c r="L21" i="21"/>
  <c r="K21" i="21"/>
  <c r="N595" i="20"/>
  <c r="N531" i="20"/>
  <c r="N467" i="20"/>
  <c r="N403" i="20"/>
  <c r="N339" i="20"/>
  <c r="N529" i="20"/>
  <c r="N440" i="20"/>
  <c r="N354" i="20"/>
  <c r="N253" i="20"/>
  <c r="N189" i="20"/>
  <c r="N558" i="20"/>
  <c r="N477" i="20"/>
  <c r="N388" i="20"/>
  <c r="N318" i="20"/>
  <c r="N277" i="20"/>
  <c r="N544" i="20"/>
  <c r="N458" i="20"/>
  <c r="N377" i="20"/>
  <c r="N588" i="20"/>
  <c r="N290" i="20"/>
  <c r="N195" i="20"/>
  <c r="N130" i="20"/>
  <c r="N74" i="20"/>
  <c r="N572" i="20"/>
  <c r="N282" i="20"/>
  <c r="N191" i="20"/>
  <c r="N81" i="20"/>
  <c r="G31" i="20"/>
  <c r="N342" i="20"/>
  <c r="N219" i="20"/>
  <c r="N142" i="20"/>
  <c r="N453" i="20"/>
  <c r="N78" i="20"/>
  <c r="N30" i="20"/>
  <c r="D24" i="20"/>
  <c r="M10" i="20"/>
  <c r="E22" i="20"/>
  <c r="J18" i="20"/>
  <c r="E7" i="20"/>
  <c r="N571" i="19"/>
  <c r="N443" i="19"/>
  <c r="N562" i="19"/>
  <c r="N472" i="19"/>
  <c r="N386" i="19"/>
  <c r="N275" i="19"/>
  <c r="N205" i="19"/>
  <c r="N141" i="19"/>
  <c r="N564" i="19"/>
  <c r="N478" i="19"/>
  <c r="N397" i="19"/>
  <c r="N336" i="19"/>
  <c r="N294" i="19"/>
  <c r="N585" i="19"/>
  <c r="N496" i="19"/>
  <c r="N410" i="19"/>
  <c r="N303" i="19"/>
  <c r="N373" i="19"/>
  <c r="N226" i="19"/>
  <c r="N140" i="19"/>
  <c r="N83" i="19"/>
  <c r="N486" i="19"/>
  <c r="N265" i="19"/>
  <c r="N183" i="19"/>
  <c r="N85" i="19"/>
  <c r="N322" i="19"/>
  <c r="N211" i="19"/>
  <c r="N122" i="19"/>
  <c r="N454" i="19"/>
  <c r="N55" i="19"/>
  <c r="M23" i="19"/>
  <c r="I13" i="19"/>
  <c r="K25" i="19"/>
  <c r="G8" i="19"/>
  <c r="N105" i="19"/>
  <c r="G15" i="19"/>
  <c r="K37" i="19"/>
  <c r="N7" i="19"/>
  <c r="N111" i="19"/>
  <c r="N182" i="19"/>
  <c r="N17" i="19"/>
  <c r="K20" i="19"/>
  <c r="N41" i="20"/>
  <c r="N37" i="20"/>
  <c r="G15" i="20"/>
  <c r="L26" i="20"/>
  <c r="N463" i="19"/>
  <c r="N584" i="19"/>
  <c r="N488" i="19"/>
  <c r="N402" i="19"/>
  <c r="N299" i="19"/>
  <c r="N217" i="19"/>
  <c r="N153" i="19"/>
  <c r="N580" i="19"/>
  <c r="N494" i="19"/>
  <c r="N413" i="19"/>
  <c r="N344" i="19"/>
  <c r="N302" i="19"/>
  <c r="N601" i="19"/>
  <c r="N512" i="19"/>
  <c r="N426" i="19"/>
  <c r="N327" i="19"/>
  <c r="N437" i="19"/>
  <c r="N242" i="19"/>
  <c r="N156" i="19"/>
  <c r="N91" i="19"/>
  <c r="N550" i="19"/>
  <c r="N297" i="19"/>
  <c r="N199" i="19"/>
  <c r="N110" i="19"/>
  <c r="N354" i="19"/>
  <c r="N227" i="19"/>
  <c r="N138" i="19"/>
  <c r="N80" i="19"/>
  <c r="N71" i="19"/>
  <c r="F28" i="19"/>
  <c r="I15" i="19"/>
  <c r="K36" i="19"/>
  <c r="N11" i="19"/>
  <c r="N150" i="19"/>
  <c r="L17" i="19"/>
  <c r="K34" i="19"/>
  <c r="G6" i="19"/>
  <c r="N97" i="19"/>
  <c r="N118" i="19"/>
  <c r="G16" i="19"/>
  <c r="K13" i="19"/>
  <c r="N149" i="20"/>
  <c r="N123" i="20"/>
  <c r="K35" i="20"/>
  <c r="N298" i="20"/>
  <c r="N523" i="19"/>
  <c r="N395" i="19"/>
  <c r="N529" i="19"/>
  <c r="N440" i="19"/>
  <c r="N355" i="19"/>
  <c r="N245" i="19"/>
  <c r="S43" i="16"/>
  <c r="N373" i="24"/>
  <c r="G36" i="24"/>
  <c r="N160" i="24"/>
  <c r="N416" i="23"/>
  <c r="E14" i="23"/>
  <c r="N334" i="22"/>
  <c r="N567" i="23"/>
  <c r="I28" i="23"/>
  <c r="J15" i="23"/>
  <c r="N320" i="22"/>
  <c r="N487" i="23"/>
  <c r="M26" i="23"/>
  <c r="K12" i="23"/>
  <c r="N309" i="22"/>
  <c r="N303" i="23"/>
  <c r="L30" i="23"/>
  <c r="N69" i="23"/>
  <c r="N445" i="22"/>
  <c r="N598" i="22"/>
  <c r="N11" i="22"/>
  <c r="N521" i="21"/>
  <c r="N67" i="21"/>
  <c r="N39" i="21"/>
  <c r="N317" i="20"/>
  <c r="N210" i="20"/>
  <c r="K6" i="20"/>
  <c r="N246" i="22"/>
  <c r="N579" i="21"/>
  <c r="N409" i="21"/>
  <c r="K30" i="21"/>
  <c r="L15" i="21"/>
  <c r="N536" i="20"/>
  <c r="N197" i="20"/>
  <c r="N325" i="20"/>
  <c r="N384" i="20"/>
  <c r="N136" i="20"/>
  <c r="N198" i="20"/>
  <c r="N226" i="20"/>
  <c r="N31" i="20"/>
  <c r="D34" i="20"/>
  <c r="J31" i="20"/>
  <c r="N7" i="20"/>
  <c r="K17" i="20"/>
  <c r="N387" i="19"/>
  <c r="N234" i="22"/>
  <c r="N176" i="22"/>
  <c r="N141" i="22"/>
  <c r="L32" i="22"/>
  <c r="M9" i="22"/>
  <c r="N543" i="21"/>
  <c r="N529" i="21"/>
  <c r="N261" i="21"/>
  <c r="N381" i="21"/>
  <c r="N361" i="21"/>
  <c r="N179" i="21"/>
  <c r="N492" i="21"/>
  <c r="M37" i="21"/>
  <c r="G26" i="21"/>
  <c r="N390" i="21"/>
  <c r="G10" i="21"/>
  <c r="N65" i="21"/>
  <c r="E10" i="21"/>
  <c r="N439" i="20"/>
  <c r="N402" i="20"/>
  <c r="N525" i="20"/>
  <c r="N592" i="20"/>
  <c r="N438" i="20"/>
  <c r="N46" i="20"/>
  <c r="L35" i="20"/>
  <c r="N117" i="20"/>
  <c r="G18" i="20"/>
  <c r="L18" i="20"/>
  <c r="G16" i="20"/>
  <c r="N518" i="20"/>
  <c r="N206" i="22"/>
  <c r="N164" i="22"/>
  <c r="N131" i="22"/>
  <c r="N38" i="22"/>
  <c r="J15" i="22"/>
  <c r="N95" i="22"/>
  <c r="N507" i="21"/>
  <c r="N481" i="21"/>
  <c r="N225" i="21"/>
  <c r="N327" i="21"/>
  <c r="N329" i="21"/>
  <c r="N151" i="21"/>
  <c r="N258" i="21"/>
  <c r="M34" i="21"/>
  <c r="D22" i="21"/>
  <c r="N127" i="21"/>
  <c r="N200" i="21"/>
  <c r="M33" i="21"/>
  <c r="K13" i="21"/>
  <c r="N387" i="20"/>
  <c r="N337" i="20"/>
  <c r="N452" i="20"/>
  <c r="N522" i="20"/>
  <c r="N259" i="20"/>
  <c r="N486" i="20"/>
  <c r="N598" i="20"/>
  <c r="N263" i="20"/>
  <c r="N390" i="20"/>
  <c r="N539" i="19"/>
  <c r="N369" i="19"/>
  <c r="N542" i="19"/>
  <c r="N285" i="19"/>
  <c r="N271" i="19"/>
  <c r="N69" i="19"/>
  <c r="N534" i="19"/>
  <c r="N281" i="19"/>
  <c r="E21" i="19"/>
  <c r="N23" i="19"/>
  <c r="G12" i="19"/>
  <c r="K32" i="20"/>
  <c r="N466" i="19"/>
  <c r="N137" i="19"/>
  <c r="N334" i="19"/>
  <c r="N409" i="19"/>
  <c r="N139" i="19"/>
  <c r="N174" i="19"/>
  <c r="N116" i="19"/>
  <c r="D13" i="19"/>
  <c r="L13" i="19"/>
  <c r="K35" i="19"/>
  <c r="J33" i="20"/>
  <c r="N367" i="19"/>
  <c r="N229" i="19"/>
  <c r="N149" i="19"/>
  <c r="N574" i="19"/>
  <c r="N493" i="19"/>
  <c r="N404" i="19"/>
  <c r="N342" i="19"/>
  <c r="N301" i="19"/>
  <c r="N592" i="19"/>
  <c r="N506" i="19"/>
  <c r="N425" i="19"/>
  <c r="N319" i="19"/>
  <c r="N396" i="19"/>
  <c r="N236" i="19"/>
  <c r="N155" i="19"/>
  <c r="N86" i="19"/>
  <c r="N549" i="19"/>
  <c r="N276" i="19"/>
  <c r="N190" i="19"/>
  <c r="N101" i="19"/>
  <c r="N353" i="19"/>
  <c r="N218" i="19"/>
  <c r="N132" i="19"/>
  <c r="N79" i="19"/>
  <c r="N62" i="19"/>
  <c r="L26" i="19"/>
  <c r="D15" i="19"/>
  <c r="N159" i="19"/>
  <c r="G14" i="19"/>
  <c r="N214" i="19"/>
  <c r="G21" i="19"/>
  <c r="N59" i="19"/>
  <c r="N9" i="19"/>
  <c r="N77" i="19"/>
  <c r="N89" i="19"/>
  <c r="E15" i="19"/>
  <c r="K9" i="19"/>
  <c r="N107" i="20"/>
  <c r="N86" i="20"/>
  <c r="E28" i="20"/>
  <c r="N49" i="20"/>
  <c r="N511" i="19"/>
  <c r="N383" i="19"/>
  <c r="N520" i="19"/>
  <c r="N434" i="19"/>
  <c r="N347" i="19"/>
  <c r="N241" i="19"/>
  <c r="N177" i="19"/>
  <c r="N113" i="19"/>
  <c r="N526" i="19"/>
  <c r="N445" i="19"/>
  <c r="N360" i="19"/>
  <c r="N318" i="19"/>
  <c r="N277" i="19"/>
  <c r="N544" i="19"/>
  <c r="N458" i="19"/>
  <c r="N377" i="19"/>
  <c r="N565" i="19"/>
  <c r="N284" i="19"/>
  <c r="N188" i="19"/>
  <c r="N107" i="19"/>
  <c r="N57" i="19"/>
  <c r="N361" i="19"/>
  <c r="N231" i="19"/>
  <c r="N142" i="19"/>
  <c r="N470" i="19"/>
  <c r="N259" i="19"/>
  <c r="N170" i="19"/>
  <c r="N96" i="19"/>
  <c r="N207" i="19"/>
  <c r="F34" i="19"/>
  <c r="I19" i="19"/>
  <c r="D9" i="19"/>
  <c r="E17" i="19"/>
  <c r="N192" i="19"/>
  <c r="L19" i="19"/>
  <c r="N246" i="19"/>
  <c r="N13" i="19"/>
  <c r="N198" i="19"/>
  <c r="N517" i="19"/>
  <c r="L22" i="19"/>
  <c r="F27" i="19"/>
  <c r="K8" i="19"/>
  <c r="N597" i="15"/>
  <c r="N589" i="15"/>
  <c r="N581" i="15"/>
  <c r="N573" i="15"/>
  <c r="N565" i="15"/>
  <c r="N557" i="15"/>
  <c r="N549" i="15"/>
  <c r="N541" i="15"/>
  <c r="N533" i="15"/>
  <c r="N525" i="15"/>
  <c r="N517" i="15"/>
  <c r="N509" i="15"/>
  <c r="N501" i="15"/>
  <c r="N493" i="15"/>
  <c r="N485" i="15"/>
  <c r="N477" i="15"/>
  <c r="N469" i="15"/>
  <c r="N461" i="15"/>
  <c r="N453" i="15"/>
  <c r="N445" i="15"/>
  <c r="N437" i="15"/>
  <c r="N429" i="15"/>
  <c r="N421" i="15"/>
  <c r="N413" i="15"/>
  <c r="N405" i="15"/>
  <c r="N397" i="15"/>
  <c r="N389" i="15"/>
  <c r="N381" i="15"/>
  <c r="N373" i="15"/>
  <c r="N365" i="15"/>
  <c r="N357" i="15"/>
  <c r="N349" i="15"/>
  <c r="N341" i="15"/>
  <c r="N333" i="15"/>
  <c r="N325" i="15"/>
  <c r="N317" i="15"/>
  <c r="N309" i="15"/>
  <c r="N301" i="15"/>
  <c r="N293" i="15"/>
  <c r="N285" i="15"/>
  <c r="N277" i="15"/>
  <c r="N269" i="15"/>
  <c r="N261" i="15"/>
  <c r="N253" i="15"/>
  <c r="N245" i="15"/>
  <c r="N237" i="15"/>
  <c r="N229" i="15"/>
  <c r="N221" i="15"/>
  <c r="N213" i="15"/>
  <c r="N205" i="15"/>
  <c r="N197" i="15"/>
  <c r="N189" i="15"/>
  <c r="N181" i="15"/>
  <c r="N173" i="15"/>
  <c r="N165" i="15"/>
  <c r="N157" i="15"/>
  <c r="N149" i="15"/>
  <c r="N141" i="15"/>
  <c r="N133" i="15"/>
  <c r="N125" i="15"/>
  <c r="N117" i="15"/>
  <c r="N109" i="15"/>
  <c r="N101" i="15"/>
  <c r="N93" i="15"/>
  <c r="N85" i="15"/>
  <c r="N77" i="15"/>
  <c r="N69" i="15"/>
  <c r="N61" i="15"/>
  <c r="N53" i="15"/>
  <c r="N45" i="15"/>
  <c r="AI8" i="28"/>
  <c r="AG12" i="28"/>
  <c r="AA16" i="28"/>
  <c r="W12" i="28"/>
  <c r="AA11" i="28"/>
  <c r="O6" i="28"/>
  <c r="AG27" i="28"/>
  <c r="H34" i="28"/>
  <c r="X42" i="28"/>
  <c r="P12" i="28"/>
  <c r="S16" i="28"/>
  <c r="AG21" i="28"/>
  <c r="S11" i="28"/>
  <c r="W6" i="28"/>
  <c r="AH33" i="28"/>
  <c r="S34" i="28"/>
  <c r="P42" i="28"/>
  <c r="N596" i="15"/>
  <c r="N588" i="15"/>
  <c r="N580" i="15"/>
  <c r="N572" i="15"/>
  <c r="N564" i="15"/>
  <c r="N556" i="15"/>
  <c r="N548" i="15"/>
  <c r="N540" i="15"/>
  <c r="N532" i="15"/>
  <c r="N524" i="15"/>
  <c r="N516" i="15"/>
  <c r="N508" i="15"/>
  <c r="N500" i="15"/>
  <c r="N492" i="15"/>
  <c r="N484" i="15"/>
  <c r="N476" i="15"/>
  <c r="N468" i="15"/>
  <c r="N460" i="15"/>
  <c r="N452" i="15"/>
  <c r="N444" i="15"/>
  <c r="N436" i="15"/>
  <c r="N428" i="15"/>
  <c r="N420" i="15"/>
  <c r="N412" i="15"/>
  <c r="N404" i="15"/>
  <c r="N396" i="15"/>
  <c r="N388" i="15"/>
  <c r="N380" i="15"/>
  <c r="N372" i="15"/>
  <c r="N364" i="15"/>
  <c r="N356" i="15"/>
  <c r="N348" i="15"/>
  <c r="N340" i="15"/>
  <c r="N332" i="15"/>
  <c r="N324" i="15"/>
  <c r="N316" i="15"/>
  <c r="N308" i="15"/>
  <c r="N300" i="15"/>
  <c r="N292" i="15"/>
  <c r="N284" i="15"/>
  <c r="N276" i="15"/>
  <c r="N268" i="15"/>
  <c r="N260" i="15"/>
  <c r="N252" i="15"/>
  <c r="N244" i="15"/>
  <c r="N236" i="15"/>
  <c r="N228" i="15"/>
  <c r="N220" i="15"/>
  <c r="N212" i="15"/>
  <c r="N204" i="15"/>
  <c r="N196" i="15"/>
  <c r="N188" i="15"/>
  <c r="N180" i="15"/>
  <c r="N172" i="15"/>
  <c r="N164" i="15"/>
  <c r="N156" i="15"/>
  <c r="N148" i="15"/>
  <c r="N140" i="15"/>
  <c r="N132" i="15"/>
  <c r="N124" i="15"/>
  <c r="N116" i="15"/>
  <c r="N108" i="15"/>
  <c r="N100" i="15"/>
  <c r="N92" i="15"/>
  <c r="N84" i="15"/>
  <c r="N76" i="15"/>
  <c r="N68" i="15"/>
  <c r="N60" i="15"/>
  <c r="I12" i="28"/>
  <c r="J12" i="28"/>
  <c r="AA44" i="28"/>
  <c r="AE23" i="28"/>
  <c r="N22" i="28"/>
  <c r="E27" i="28"/>
  <c r="P34" i="28"/>
  <c r="L37" i="28"/>
  <c r="E12" i="28"/>
  <c r="AI16" i="28"/>
  <c r="F44" i="28"/>
  <c r="O23" i="28"/>
  <c r="F22" i="28"/>
  <c r="AE27" i="28"/>
  <c r="K34" i="28"/>
  <c r="H37" i="28"/>
  <c r="AH7" i="28"/>
  <c r="AA23" i="28"/>
  <c r="AB27" i="28"/>
  <c r="AG32" i="28"/>
  <c r="G8" i="28"/>
  <c r="P23" i="28"/>
  <c r="T27" i="28"/>
  <c r="AH37" i="28"/>
  <c r="G12" i="28"/>
  <c r="L16" i="28"/>
  <c r="X21" i="28"/>
  <c r="L11" i="28"/>
  <c r="AE6" i="28"/>
  <c r="AA33" i="28"/>
  <c r="T40" i="28"/>
  <c r="X16" i="28"/>
  <c r="AH21" i="28"/>
  <c r="T11" i="28"/>
  <c r="T13" i="28"/>
  <c r="AB33" i="28"/>
  <c r="D41" i="28"/>
  <c r="D33" i="28"/>
  <c r="G34" i="28"/>
  <c r="N32" i="28"/>
  <c r="W35" i="28"/>
  <c r="O9" i="27"/>
  <c r="AJ8" i="27"/>
  <c r="E27" i="27"/>
  <c r="N19" i="27"/>
  <c r="K25" i="27"/>
  <c r="N38" i="27"/>
  <c r="S30" i="27"/>
  <c r="AA6" i="27"/>
  <c r="J15" i="27"/>
  <c r="D16" i="27"/>
  <c r="K8" i="27"/>
  <c r="J21" i="27"/>
  <c r="F28" i="27"/>
  <c r="AA41" i="27"/>
  <c r="W37" i="27"/>
  <c r="H10" i="27"/>
  <c r="E40" i="27"/>
  <c r="AE36" i="27"/>
  <c r="O17" i="27"/>
  <c r="X22" i="27"/>
  <c r="W33" i="27"/>
  <c r="AG44" i="27"/>
  <c r="J35" i="27"/>
  <c r="T8" i="27"/>
  <c r="F8" i="27"/>
  <c r="AI27" i="27"/>
  <c r="J18" i="27"/>
  <c r="P23" i="27"/>
  <c r="P38" i="27"/>
  <c r="X30" i="27"/>
  <c r="T8" i="26"/>
  <c r="AA7" i="26"/>
  <c r="I27" i="26"/>
  <c r="G29" i="26"/>
  <c r="J16" i="26"/>
  <c r="AA22" i="26"/>
  <c r="H11" i="26"/>
  <c r="D10" i="26"/>
  <c r="E7" i="26"/>
  <c r="N38" i="26"/>
  <c r="J23" i="26"/>
  <c r="N11" i="26"/>
  <c r="AB9" i="26"/>
  <c r="X27" i="26"/>
  <c r="D29" i="26"/>
  <c r="E21" i="26"/>
  <c r="W7" i="26"/>
  <c r="AB8" i="26"/>
  <c r="S27" i="26"/>
  <c r="S29" i="26"/>
  <c r="AE16" i="26"/>
  <c r="H22" i="26"/>
  <c r="AE34" i="26"/>
  <c r="AI44" i="26"/>
  <c r="W21" i="26"/>
  <c r="J36" i="26"/>
  <c r="X44" i="26"/>
  <c r="AA41" i="26"/>
  <c r="P30" i="26"/>
  <c r="AI22" i="26"/>
  <c r="AI40" i="26"/>
  <c r="F31" i="26"/>
  <c r="F41" i="26"/>
  <c r="AB32" i="26"/>
  <c r="J23" i="25"/>
  <c r="G21" i="25"/>
  <c r="I10" i="25"/>
  <c r="F31" i="25"/>
  <c r="F12" i="25"/>
  <c r="E23" i="25"/>
  <c r="D21" i="25"/>
  <c r="L23" i="24"/>
  <c r="K17" i="24"/>
  <c r="G15" i="24"/>
  <c r="F29" i="24"/>
  <c r="J21" i="24"/>
  <c r="I7" i="23"/>
  <c r="F35" i="23"/>
  <c r="F6" i="23"/>
  <c r="G17" i="23"/>
  <c r="I13" i="23"/>
  <c r="N16" i="22"/>
  <c r="D25" i="22"/>
  <c r="E32" i="22"/>
  <c r="E22" i="22"/>
  <c r="I33" i="22"/>
  <c r="F31" i="22"/>
  <c r="E16" i="22"/>
  <c r="M25" i="22"/>
  <c r="N32" i="22"/>
  <c r="I22" i="22"/>
  <c r="J30" i="22"/>
  <c r="E9" i="21"/>
  <c r="F14" i="21"/>
  <c r="F31" i="21"/>
  <c r="N17" i="21"/>
  <c r="I19" i="21"/>
  <c r="I7" i="20"/>
  <c r="M17" i="20"/>
  <c r="D15" i="20"/>
  <c r="F31" i="20"/>
  <c r="L11" i="20"/>
  <c r="M7" i="20"/>
  <c r="D12" i="19"/>
  <c r="I32" i="19"/>
  <c r="AE40" i="28"/>
  <c r="N190" i="24"/>
  <c r="N98" i="24"/>
  <c r="N238" i="24"/>
  <c r="E16" i="24"/>
  <c r="N113" i="23"/>
  <c r="N60" i="23"/>
  <c r="N542" i="22"/>
  <c r="N446" i="23"/>
  <c r="N68" i="23"/>
  <c r="L8" i="23"/>
  <c r="N516" i="22"/>
  <c r="N404" i="23"/>
  <c r="G37" i="23"/>
  <c r="N518" i="23"/>
  <c r="N493" i="22"/>
  <c r="N298" i="23"/>
  <c r="N108" i="23"/>
  <c r="N571" i="22"/>
  <c r="N416" i="22"/>
  <c r="N454" i="22"/>
  <c r="N407" i="21"/>
  <c r="N566" i="21"/>
  <c r="N517" i="21"/>
  <c r="N527" i="20"/>
  <c r="N368" i="20"/>
  <c r="E30" i="20"/>
  <c r="G11" i="20"/>
  <c r="N210" i="22"/>
  <c r="N577" i="21"/>
  <c r="N227" i="21"/>
  <c r="J16" i="21"/>
  <c r="N475" i="20"/>
  <c r="N450" i="20"/>
  <c r="N573" i="20"/>
  <c r="N280" i="20"/>
  <c r="N279" i="20"/>
  <c r="N79" i="20"/>
  <c r="N97" i="20"/>
  <c r="N148" i="20"/>
  <c r="K25" i="20"/>
  <c r="I26" i="20"/>
  <c r="K24" i="20"/>
  <c r="I14" i="20"/>
  <c r="N579" i="19"/>
  <c r="N146" i="22"/>
  <c r="N145" i="22"/>
  <c r="N123" i="22"/>
  <c r="K35" i="22"/>
  <c r="E11" i="22"/>
  <c r="N65" i="22"/>
  <c r="N479" i="21"/>
  <c r="N440" i="21"/>
  <c r="N197" i="21"/>
  <c r="N271" i="21"/>
  <c r="N308" i="21"/>
  <c r="N549" i="21"/>
  <c r="N220" i="21"/>
  <c r="N247" i="21"/>
  <c r="M16" i="21"/>
  <c r="N92" i="21"/>
  <c r="N61" i="21"/>
  <c r="K31" i="21"/>
  <c r="K18" i="21"/>
  <c r="N375" i="20"/>
  <c r="N315" i="20"/>
  <c r="N436" i="20"/>
  <c r="N506" i="20"/>
  <c r="N243" i="20"/>
  <c r="N422" i="20"/>
  <c r="N534" i="20"/>
  <c r="N199" i="20"/>
  <c r="N248" i="20"/>
  <c r="N190" i="20"/>
  <c r="N215" i="20"/>
  <c r="N10" i="20"/>
  <c r="N82" i="22"/>
  <c r="G17" i="22"/>
  <c r="N581" i="22"/>
  <c r="M21" i="22"/>
  <c r="N78" i="22"/>
  <c r="E21" i="22"/>
  <c r="N443" i="21"/>
  <c r="N392" i="21"/>
  <c r="N589" i="21"/>
  <c r="N569" i="21"/>
  <c r="N284" i="21"/>
  <c r="N357" i="21"/>
  <c r="N172" i="21"/>
  <c r="N115" i="21"/>
  <c r="M10" i="21"/>
  <c r="N44" i="21"/>
  <c r="N24" i="21"/>
  <c r="G27" i="21"/>
  <c r="N579" i="20"/>
  <c r="N593" i="20"/>
  <c r="N237" i="20"/>
  <c r="N366" i="20"/>
  <c r="N441" i="20"/>
  <c r="N170" i="20"/>
  <c r="N255" i="20"/>
  <c r="N305" i="20"/>
  <c r="E37" i="20"/>
  <c r="N254" i="20"/>
  <c r="N411" i="19"/>
  <c r="N253" i="19"/>
  <c r="N461" i="19"/>
  <c r="N560" i="19"/>
  <c r="N316" i="19"/>
  <c r="N421" i="19"/>
  <c r="N289" i="19"/>
  <c r="F37" i="19"/>
  <c r="N476" i="19"/>
  <c r="N581" i="19"/>
  <c r="K7" i="19"/>
  <c r="N559" i="19"/>
  <c r="N385" i="19"/>
  <c r="N558" i="19"/>
  <c r="N293" i="19"/>
  <c r="N295" i="19"/>
  <c r="N78" i="19"/>
  <c r="N598" i="19"/>
  <c r="N453" i="19"/>
  <c r="E24" i="19"/>
  <c r="N21" i="19"/>
  <c r="E11" i="19"/>
  <c r="I10" i="20"/>
  <c r="N504" i="19"/>
  <c r="N197" i="19"/>
  <c r="N133" i="19"/>
  <c r="N557" i="19"/>
  <c r="N468" i="19"/>
  <c r="N382" i="19"/>
  <c r="N333" i="19"/>
  <c r="N288" i="19"/>
  <c r="N570" i="19"/>
  <c r="N489" i="19"/>
  <c r="N400" i="19"/>
  <c r="N287" i="19"/>
  <c r="N338" i="19"/>
  <c r="N219" i="19"/>
  <c r="N130" i="19"/>
  <c r="N76" i="19"/>
  <c r="N444" i="19"/>
  <c r="N254" i="19"/>
  <c r="N168" i="19"/>
  <c r="N597" i="19"/>
  <c r="N300" i="19"/>
  <c r="N196" i="19"/>
  <c r="N115" i="19"/>
  <c r="N324" i="19"/>
  <c r="N40" i="19"/>
  <c r="D23" i="19"/>
  <c r="M11" i="19"/>
  <c r="K33" i="19"/>
  <c r="L10" i="19"/>
  <c r="N128" i="19"/>
  <c r="G17" i="19"/>
  <c r="K31" i="19"/>
  <c r="N346" i="19"/>
  <c r="N54" i="19"/>
  <c r="K32" i="19"/>
  <c r="E9" i="19"/>
  <c r="K12" i="19"/>
  <c r="D33" i="20"/>
  <c r="J29" i="20"/>
  <c r="I6" i="20"/>
  <c r="E13" i="20"/>
  <c r="N479" i="19"/>
  <c r="N600" i="19"/>
  <c r="N498" i="19"/>
  <c r="N417" i="19"/>
  <c r="N315" i="19"/>
  <c r="N225" i="19"/>
  <c r="N161" i="19"/>
  <c r="N590" i="19"/>
  <c r="N509" i="19"/>
  <c r="N420" i="19"/>
  <c r="N350" i="19"/>
  <c r="N309" i="19"/>
  <c r="N264" i="19"/>
  <c r="N522" i="19"/>
  <c r="N441" i="19"/>
  <c r="N343" i="19"/>
  <c r="N460" i="19"/>
  <c r="N252" i="19"/>
  <c r="N171" i="19"/>
  <c r="N94" i="19"/>
  <c r="N41" i="19"/>
  <c r="N308" i="19"/>
  <c r="N206" i="19"/>
  <c r="N120" i="19"/>
  <c r="N405" i="19"/>
  <c r="N234" i="19"/>
  <c r="N148" i="19"/>
  <c r="N87" i="19"/>
  <c r="N81" i="19"/>
  <c r="F30" i="19"/>
  <c r="D17" i="19"/>
  <c r="N66" i="19"/>
  <c r="J13" i="19"/>
  <c r="N127" i="19"/>
  <c r="L15" i="19"/>
  <c r="N50" i="19"/>
  <c r="L8" i="19"/>
  <c r="N112" i="19"/>
  <c r="N224" i="19"/>
  <c r="L18" i="19"/>
  <c r="L24" i="19"/>
  <c r="N603" i="15"/>
  <c r="N595" i="15"/>
  <c r="N587" i="15"/>
  <c r="N579" i="15"/>
  <c r="N571" i="15"/>
  <c r="N563" i="15"/>
  <c r="N555" i="15"/>
  <c r="N547" i="15"/>
  <c r="N539" i="15"/>
  <c r="N531" i="15"/>
  <c r="N523" i="15"/>
  <c r="N515" i="15"/>
  <c r="N507" i="15"/>
  <c r="N499" i="15"/>
  <c r="N491" i="15"/>
  <c r="N483" i="15"/>
  <c r="N475" i="15"/>
  <c r="N467" i="15"/>
  <c r="N459" i="15"/>
  <c r="N451" i="15"/>
  <c r="N443" i="15"/>
  <c r="N435" i="15"/>
  <c r="N427" i="15"/>
  <c r="N419" i="15"/>
  <c r="N411" i="15"/>
  <c r="N403" i="15"/>
  <c r="N395" i="15"/>
  <c r="N387" i="15"/>
  <c r="N379" i="15"/>
  <c r="N371" i="15"/>
  <c r="N363" i="15"/>
  <c r="N355" i="15"/>
  <c r="N347" i="15"/>
  <c r="N339" i="15"/>
  <c r="N331" i="15"/>
  <c r="N323" i="15"/>
  <c r="N315" i="15"/>
  <c r="N307" i="15"/>
  <c r="N299" i="15"/>
  <c r="N291" i="15"/>
  <c r="N283" i="15"/>
  <c r="N275" i="15"/>
  <c r="N267" i="15"/>
  <c r="N259" i="15"/>
  <c r="N251" i="15"/>
  <c r="N243" i="15"/>
  <c r="N235" i="15"/>
  <c r="N227" i="15"/>
  <c r="N219" i="15"/>
  <c r="N211" i="15"/>
  <c r="N203" i="15"/>
  <c r="N195" i="15"/>
  <c r="N187" i="15"/>
  <c r="N179" i="15"/>
  <c r="N171" i="15"/>
  <c r="N163" i="15"/>
  <c r="N155" i="15"/>
  <c r="N147" i="15"/>
  <c r="N139" i="15"/>
  <c r="N131" i="15"/>
  <c r="N123" i="15"/>
  <c r="N115" i="15"/>
  <c r="N107" i="15"/>
  <c r="N99" i="15"/>
  <c r="N91" i="15"/>
  <c r="N83" i="15"/>
  <c r="N75" i="15"/>
  <c r="N67" i="15"/>
  <c r="N59" i="15"/>
  <c r="N51" i="15"/>
  <c r="N43" i="15"/>
  <c r="L8" i="28"/>
  <c r="AA40" i="28"/>
  <c r="T36" i="28"/>
  <c r="F21" i="28"/>
  <c r="L15" i="28"/>
  <c r="O14" i="28"/>
  <c r="K33" i="28"/>
  <c r="I41" i="28"/>
  <c r="H8" i="28"/>
  <c r="P40" i="28"/>
  <c r="N36" i="28"/>
  <c r="AJ21" i="28"/>
  <c r="H15" i="28"/>
  <c r="W14" i="28"/>
  <c r="E33" i="28"/>
  <c r="P41" i="28"/>
  <c r="N602" i="15"/>
  <c r="N594" i="15"/>
  <c r="N586" i="15"/>
  <c r="N578" i="15"/>
  <c r="N570" i="15"/>
  <c r="N562" i="15"/>
  <c r="N554" i="15"/>
  <c r="N546" i="15"/>
  <c r="N538" i="15"/>
  <c r="N530" i="15"/>
  <c r="N522" i="15"/>
  <c r="N514" i="15"/>
  <c r="N506" i="15"/>
  <c r="N498" i="15"/>
  <c r="N490" i="15"/>
  <c r="N482" i="15"/>
  <c r="N474" i="15"/>
  <c r="N466" i="15"/>
  <c r="N458" i="15"/>
  <c r="N450" i="15"/>
  <c r="N442" i="15"/>
  <c r="N434" i="15"/>
  <c r="N426" i="15"/>
  <c r="N418" i="15"/>
  <c r="N410" i="15"/>
  <c r="N402" i="15"/>
  <c r="N394" i="15"/>
  <c r="N386" i="15"/>
  <c r="N378" i="15"/>
  <c r="N370" i="15"/>
  <c r="N362" i="15"/>
  <c r="N354" i="15"/>
  <c r="N346" i="15"/>
  <c r="N338" i="15"/>
  <c r="N330" i="15"/>
  <c r="N322" i="15"/>
  <c r="N314" i="15"/>
  <c r="N306" i="15"/>
  <c r="N298" i="15"/>
  <c r="N290" i="15"/>
  <c r="N282" i="15"/>
  <c r="N274" i="15"/>
  <c r="N266" i="15"/>
  <c r="N258" i="15"/>
  <c r="N250" i="15"/>
  <c r="N242" i="15"/>
  <c r="N234" i="15"/>
  <c r="N226" i="15"/>
  <c r="N218" i="15"/>
  <c r="N210" i="15"/>
  <c r="N202" i="15"/>
  <c r="N194" i="15"/>
  <c r="N186" i="15"/>
  <c r="N178" i="15"/>
  <c r="N170" i="15"/>
  <c r="N162" i="15"/>
  <c r="N154" i="15"/>
  <c r="N146" i="15"/>
  <c r="N138" i="15"/>
  <c r="N130" i="15"/>
  <c r="N122" i="15"/>
  <c r="N114" i="15"/>
  <c r="N106" i="15"/>
  <c r="N98" i="15"/>
  <c r="N90" i="15"/>
  <c r="N82" i="15"/>
  <c r="N74" i="15"/>
  <c r="N66" i="15"/>
  <c r="N58" i="15"/>
  <c r="AJ12" i="28"/>
  <c r="AE16" i="28"/>
  <c r="O21" i="28"/>
  <c r="K11" i="28"/>
  <c r="E13" i="28"/>
  <c r="X33" i="28"/>
  <c r="S41" i="28"/>
  <c r="F31" i="28"/>
  <c r="AI40" i="28"/>
  <c r="O16" i="28"/>
  <c r="I21" i="28"/>
  <c r="G11" i="28"/>
  <c r="I13" i="28"/>
  <c r="O33" i="28"/>
  <c r="L41" i="28"/>
  <c r="J31" i="28"/>
  <c r="AE36" i="28"/>
  <c r="X15" i="28"/>
  <c r="X29" i="28"/>
  <c r="K8" i="28"/>
  <c r="S36" i="28"/>
  <c r="P15" i="28"/>
  <c r="P29" i="28"/>
  <c r="D8" i="28"/>
  <c r="J40" i="28"/>
  <c r="I36" i="28"/>
  <c r="S21" i="28"/>
  <c r="D15" i="28"/>
  <c r="AE14" i="28"/>
  <c r="E8" i="28"/>
  <c r="H40" i="28"/>
  <c r="AJ36" i="28"/>
  <c r="AI19" i="28"/>
  <c r="AH18" i="28"/>
  <c r="P25" i="28"/>
  <c r="AE29" i="28"/>
  <c r="W24" i="28"/>
  <c r="AH41" i="28"/>
  <c r="D37" i="28"/>
  <c r="J39" i="28"/>
  <c r="T6" i="27"/>
  <c r="J13" i="27"/>
  <c r="AH16" i="27"/>
  <c r="J7" i="27"/>
  <c r="K21" i="27"/>
  <c r="H28" i="27"/>
  <c r="D34" i="27"/>
  <c r="L37" i="27"/>
  <c r="E10" i="27"/>
  <c r="AI40" i="27"/>
  <c r="AB36" i="27"/>
  <c r="I16" i="27"/>
  <c r="S22" i="27"/>
  <c r="I33" i="27"/>
  <c r="I44" i="27"/>
  <c r="J31" i="27"/>
  <c r="N8" i="27"/>
  <c r="S40" i="27"/>
  <c r="O40" i="27"/>
  <c r="I18" i="27"/>
  <c r="G23" i="27"/>
  <c r="X38" i="27"/>
  <c r="AG30" i="27"/>
  <c r="W6" i="27"/>
  <c r="N12" i="27"/>
  <c r="G15" i="27"/>
  <c r="F27" i="27"/>
  <c r="J19" i="27"/>
  <c r="G33" i="27"/>
  <c r="G34" i="27"/>
  <c r="W32" i="27"/>
  <c r="F11" i="26"/>
  <c r="N9" i="26"/>
  <c r="P27" i="26"/>
  <c r="F29" i="26"/>
  <c r="AI23" i="26"/>
  <c r="O18" i="26"/>
  <c r="J15" i="26"/>
  <c r="AA14" i="26"/>
  <c r="J13" i="26"/>
  <c r="AB17" i="26"/>
  <c r="N18" i="26"/>
  <c r="W11" i="26"/>
  <c r="AE10" i="26"/>
  <c r="J7" i="26"/>
  <c r="H38" i="26"/>
  <c r="D23" i="26"/>
  <c r="P11" i="26"/>
  <c r="AA9" i="26"/>
  <c r="X7" i="26"/>
  <c r="X38" i="26"/>
  <c r="N23" i="26"/>
  <c r="H19" i="26"/>
  <c r="P41" i="26"/>
  <c r="J24" i="26"/>
  <c r="N28" i="26"/>
  <c r="E44" i="26"/>
  <c r="AE39" i="26"/>
  <c r="I33" i="26"/>
  <c r="D37" i="26"/>
  <c r="F33" i="26"/>
  <c r="L44" i="26"/>
  <c r="J43" i="26"/>
  <c r="I36" i="26"/>
  <c r="P42" i="26"/>
  <c r="K8" i="25"/>
  <c r="F26" i="25"/>
  <c r="E19" i="25"/>
  <c r="I23" i="25"/>
  <c r="D17" i="25"/>
  <c r="D8" i="25"/>
  <c r="F25" i="25"/>
  <c r="N7" i="24"/>
  <c r="F18" i="24"/>
  <c r="F14" i="24"/>
  <c r="G9" i="24"/>
  <c r="F24" i="24"/>
  <c r="G15" i="23"/>
  <c r="G11" i="23"/>
  <c r="F28" i="23"/>
  <c r="D23" i="23"/>
  <c r="F10" i="23"/>
  <c r="E20" i="22"/>
  <c r="I30" i="22"/>
  <c r="J37" i="22"/>
  <c r="L18" i="22"/>
  <c r="J24" i="22"/>
  <c r="J26" i="22"/>
  <c r="I20" i="22"/>
  <c r="D31" i="22"/>
  <c r="F24" i="22"/>
  <c r="F23" i="22"/>
  <c r="F29" i="22"/>
  <c r="J19" i="21"/>
  <c r="F22" i="21"/>
  <c r="D9" i="21"/>
  <c r="F17" i="21"/>
  <c r="E11" i="21"/>
  <c r="K7" i="20"/>
  <c r="F12" i="20"/>
  <c r="L9" i="20"/>
  <c r="J9" i="20"/>
  <c r="E23" i="20"/>
  <c r="G23" i="20"/>
  <c r="D20" i="19"/>
  <c r="I34" i="19"/>
  <c r="N16" i="28"/>
  <c r="O6" i="16"/>
  <c r="N595" i="23"/>
  <c r="N543" i="23"/>
  <c r="N498" i="23"/>
  <c r="N221" i="24"/>
  <c r="N267" i="23"/>
  <c r="K14" i="23"/>
  <c r="N521" i="22"/>
  <c r="N346" i="23"/>
  <c r="N196" i="23"/>
  <c r="F7" i="23"/>
  <c r="N490" i="22"/>
  <c r="N332" i="23"/>
  <c r="N165" i="23"/>
  <c r="L21" i="23"/>
  <c r="N464" i="22"/>
  <c r="N96" i="23"/>
  <c r="N8" i="23"/>
  <c r="N562" i="22"/>
  <c r="N247" i="22"/>
  <c r="D17" i="22"/>
  <c r="N344" i="21"/>
  <c r="N239" i="21"/>
  <c r="E32" i="21"/>
  <c r="N520" i="20"/>
  <c r="N128" i="20"/>
  <c r="M32" i="20"/>
  <c r="N375" i="19"/>
  <c r="N89" i="22"/>
  <c r="N288" i="21"/>
  <c r="J36" i="21"/>
  <c r="L18" i="21"/>
  <c r="N411" i="20"/>
  <c r="N369" i="20"/>
  <c r="N484" i="20"/>
  <c r="N554" i="20"/>
  <c r="N321" i="20"/>
  <c r="I36" i="20"/>
  <c r="G32" i="20"/>
  <c r="N540" i="20"/>
  <c r="J12" i="20"/>
  <c r="I12" i="20"/>
  <c r="J10" i="20"/>
  <c r="I35" i="20"/>
  <c r="N515" i="19"/>
  <c r="N72" i="22"/>
  <c r="L13" i="22"/>
  <c r="N517" i="22"/>
  <c r="D19" i="22"/>
  <c r="N62" i="22"/>
  <c r="N13" i="22"/>
  <c r="N415" i="21"/>
  <c r="N354" i="21"/>
  <c r="N548" i="21"/>
  <c r="N528" i="21"/>
  <c r="N266" i="21"/>
  <c r="N246" i="21"/>
  <c r="N155" i="21"/>
  <c r="N80" i="21"/>
  <c r="I6" i="21"/>
  <c r="I33" i="21"/>
  <c r="G15" i="21"/>
  <c r="J24" i="21"/>
  <c r="N567" i="20"/>
  <c r="N577" i="20"/>
  <c r="N225" i="20"/>
  <c r="N350" i="20"/>
  <c r="N425" i="20"/>
  <c r="N154" i="20"/>
  <c r="N239" i="20"/>
  <c r="N273" i="20"/>
  <c r="E35" i="20"/>
  <c r="N47" i="20"/>
  <c r="N43" i="20"/>
  <c r="E17" i="20"/>
  <c r="N27" i="20"/>
  <c r="N550" i="22"/>
  <c r="N364" i="22"/>
  <c r="N242" i="22"/>
  <c r="J8" i="22"/>
  <c r="G28" i="22"/>
  <c r="G20" i="22"/>
  <c r="N379" i="21"/>
  <c r="N326" i="21"/>
  <c r="N500" i="21"/>
  <c r="N480" i="21"/>
  <c r="N437" i="21"/>
  <c r="N198" i="21"/>
  <c r="N126" i="21"/>
  <c r="L36" i="21"/>
  <c r="N84" i="21"/>
  <c r="L28" i="21"/>
  <c r="N6" i="21"/>
  <c r="N52" i="21"/>
  <c r="N515" i="20"/>
  <c r="N504" i="20"/>
  <c r="N173" i="20"/>
  <c r="N309" i="20"/>
  <c r="N352" i="20"/>
  <c r="N122" i="20"/>
  <c r="N166" i="20"/>
  <c r="N194" i="20"/>
  <c r="K29" i="20"/>
  <c r="D6" i="20"/>
  <c r="N536" i="19"/>
  <c r="N189" i="19"/>
  <c r="N372" i="19"/>
  <c r="N474" i="19"/>
  <c r="N204" i="19"/>
  <c r="N247" i="19"/>
  <c r="N186" i="19"/>
  <c r="I21" i="19"/>
  <c r="N67" i="19"/>
  <c r="N64" i="19"/>
  <c r="E29" i="20"/>
  <c r="N431" i="19"/>
  <c r="N267" i="19"/>
  <c r="N477" i="19"/>
  <c r="N576" i="19"/>
  <c r="N348" i="19"/>
  <c r="N485" i="19"/>
  <c r="N321" i="19"/>
  <c r="N46" i="19"/>
  <c r="J7" i="19"/>
  <c r="N412" i="19"/>
  <c r="K16" i="19"/>
  <c r="L21" i="20"/>
  <c r="N418" i="19"/>
  <c r="N181" i="19"/>
  <c r="N117" i="19"/>
  <c r="N532" i="19"/>
  <c r="N446" i="19"/>
  <c r="N365" i="19"/>
  <c r="N320" i="19"/>
  <c r="N278" i="19"/>
  <c r="N553" i="19"/>
  <c r="N464" i="19"/>
  <c r="N378" i="19"/>
  <c r="N566" i="19"/>
  <c r="N305" i="19"/>
  <c r="N194" i="19"/>
  <c r="N108" i="19"/>
  <c r="N61" i="19"/>
  <c r="N362" i="19"/>
  <c r="N232" i="19"/>
  <c r="N151" i="19"/>
  <c r="N492" i="19"/>
  <c r="N260" i="19"/>
  <c r="N179" i="19"/>
  <c r="N98" i="19"/>
  <c r="N208" i="19"/>
  <c r="F35" i="19"/>
  <c r="M19" i="19"/>
  <c r="I9" i="19"/>
  <c r="J23" i="19"/>
  <c r="L6" i="19"/>
  <c r="N74" i="19"/>
  <c r="G13" i="19"/>
  <c r="L20" i="19"/>
  <c r="N239" i="19"/>
  <c r="N518" i="19"/>
  <c r="E23" i="19"/>
  <c r="K11" i="19"/>
  <c r="K22" i="19"/>
  <c r="E25" i="20"/>
  <c r="D22" i="20"/>
  <c r="E12" i="20"/>
  <c r="N575" i="19"/>
  <c r="N447" i="19"/>
  <c r="N568" i="19"/>
  <c r="N481" i="19"/>
  <c r="N392" i="19"/>
  <c r="N283" i="19"/>
  <c r="N209" i="19"/>
  <c r="N145" i="19"/>
  <c r="N573" i="19"/>
  <c r="N484" i="19"/>
  <c r="N398" i="19"/>
  <c r="N341" i="19"/>
  <c r="N296" i="19"/>
  <c r="N586" i="19"/>
  <c r="N505" i="19"/>
  <c r="N416" i="19"/>
  <c r="N311" i="19"/>
  <c r="N374" i="19"/>
  <c r="N235" i="19"/>
  <c r="N146" i="19"/>
  <c r="N84" i="19"/>
  <c r="N508" i="19"/>
  <c r="N266" i="19"/>
  <c r="N184" i="19"/>
  <c r="N93" i="19"/>
  <c r="N332" i="19"/>
  <c r="N212" i="19"/>
  <c r="N131" i="19"/>
  <c r="N540" i="19"/>
  <c r="N56" i="19"/>
  <c r="J24" i="19"/>
  <c r="M13" i="19"/>
  <c r="K30" i="19"/>
  <c r="J9" i="19"/>
  <c r="N68" i="19"/>
  <c r="L11" i="19"/>
  <c r="K28" i="19"/>
  <c r="N582" i="19"/>
  <c r="N70" i="19"/>
  <c r="N60" i="19"/>
  <c r="E13" i="19"/>
  <c r="K18" i="19"/>
  <c r="N601" i="15"/>
  <c r="N593" i="15"/>
  <c r="N585" i="15"/>
  <c r="N577" i="15"/>
  <c r="N569" i="15"/>
  <c r="N561" i="15"/>
  <c r="N553" i="15"/>
  <c r="N545" i="15"/>
  <c r="N537" i="15"/>
  <c r="N529" i="15"/>
  <c r="N521" i="15"/>
  <c r="N513" i="15"/>
  <c r="N505" i="15"/>
  <c r="N497" i="15"/>
  <c r="N489" i="15"/>
  <c r="N481" i="15"/>
  <c r="N473" i="15"/>
  <c r="N465" i="15"/>
  <c r="N457" i="15"/>
  <c r="N449" i="15"/>
  <c r="N441" i="15"/>
  <c r="N433" i="15"/>
  <c r="N425" i="15"/>
  <c r="N417" i="15"/>
  <c r="N409" i="15"/>
  <c r="N401" i="15"/>
  <c r="N393" i="15"/>
  <c r="N385" i="15"/>
  <c r="N377" i="15"/>
  <c r="N369" i="15"/>
  <c r="N361" i="15"/>
  <c r="N353" i="15"/>
  <c r="N345" i="15"/>
  <c r="N337" i="15"/>
  <c r="N329" i="15"/>
  <c r="N321" i="15"/>
  <c r="N313" i="15"/>
  <c r="N305" i="15"/>
  <c r="N297" i="15"/>
  <c r="N289" i="15"/>
  <c r="N281" i="15"/>
  <c r="N273" i="15"/>
  <c r="N265" i="15"/>
  <c r="N257" i="15"/>
  <c r="N249" i="15"/>
  <c r="N241" i="15"/>
  <c r="N233" i="15"/>
  <c r="N225" i="15"/>
  <c r="N217" i="15"/>
  <c r="N209" i="15"/>
  <c r="N201" i="15"/>
  <c r="N193" i="15"/>
  <c r="N185" i="15"/>
  <c r="N177" i="15"/>
  <c r="N169" i="15"/>
  <c r="N161" i="15"/>
  <c r="N153" i="15"/>
  <c r="N145" i="15"/>
  <c r="N137" i="15"/>
  <c r="N129" i="15"/>
  <c r="N121" i="15"/>
  <c r="N113" i="15"/>
  <c r="N105" i="15"/>
  <c r="N97" i="15"/>
  <c r="N89" i="15"/>
  <c r="N81" i="15"/>
  <c r="N73" i="15"/>
  <c r="N65" i="15"/>
  <c r="N57" i="15"/>
  <c r="N49" i="15"/>
  <c r="N41" i="15"/>
  <c r="AI9" i="28"/>
  <c r="AG7" i="28"/>
  <c r="J36" i="28"/>
  <c r="E19" i="28"/>
  <c r="D18" i="28"/>
  <c r="O25" i="28"/>
  <c r="G38" i="28"/>
  <c r="W26" i="28"/>
  <c r="AB9" i="28"/>
  <c r="X7" i="28"/>
  <c r="AG36" i="28"/>
  <c r="AJ19" i="28"/>
  <c r="AJ18" i="28"/>
  <c r="I25" i="28"/>
  <c r="AH38" i="28"/>
  <c r="AE26" i="28"/>
  <c r="N600" i="15"/>
  <c r="N592" i="15"/>
  <c r="N584" i="15"/>
  <c r="N576" i="15"/>
  <c r="N568" i="15"/>
  <c r="N560" i="15"/>
  <c r="N552" i="15"/>
  <c r="N544" i="15"/>
  <c r="N536" i="15"/>
  <c r="N528" i="15"/>
  <c r="N520" i="15"/>
  <c r="N512" i="15"/>
  <c r="N504" i="15"/>
  <c r="N496" i="15"/>
  <c r="N488" i="15"/>
  <c r="N480" i="15"/>
  <c r="N472" i="15"/>
  <c r="N464" i="15"/>
  <c r="N456" i="15"/>
  <c r="N448" i="15"/>
  <c r="N440" i="15"/>
  <c r="N432" i="15"/>
  <c r="N424" i="15"/>
  <c r="N416" i="15"/>
  <c r="N408" i="15"/>
  <c r="N400" i="15"/>
  <c r="N392" i="15"/>
  <c r="N384" i="15"/>
  <c r="N376" i="15"/>
  <c r="N368" i="15"/>
  <c r="N360" i="15"/>
  <c r="N352" i="15"/>
  <c r="N344" i="15"/>
  <c r="N336" i="15"/>
  <c r="N328" i="15"/>
  <c r="N320" i="15"/>
  <c r="N312" i="15"/>
  <c r="N304" i="15"/>
  <c r="N296" i="15"/>
  <c r="N288" i="15"/>
  <c r="N280" i="15"/>
  <c r="N272" i="15"/>
  <c r="N264" i="15"/>
  <c r="N256" i="15"/>
  <c r="N248" i="15"/>
  <c r="N240" i="15"/>
  <c r="N232" i="15"/>
  <c r="N224" i="15"/>
  <c r="N216" i="15"/>
  <c r="N208" i="15"/>
  <c r="N200" i="15"/>
  <c r="N192" i="15"/>
  <c r="N184" i="15"/>
  <c r="N176" i="15"/>
  <c r="N168" i="15"/>
  <c r="N160" i="15"/>
  <c r="N152" i="15"/>
  <c r="N144" i="15"/>
  <c r="N136" i="15"/>
  <c r="N128" i="15"/>
  <c r="N120" i="15"/>
  <c r="N112" i="15"/>
  <c r="N104" i="15"/>
  <c r="N96" i="15"/>
  <c r="N88" i="15"/>
  <c r="N80" i="15"/>
  <c r="N72" i="15"/>
  <c r="N64" i="15"/>
  <c r="AB8" i="28"/>
  <c r="W40" i="28"/>
  <c r="AA36" i="28"/>
  <c r="F15" i="28"/>
  <c r="I15" i="28"/>
  <c r="AI17" i="28"/>
  <c r="F29" i="28"/>
  <c r="F24" i="28"/>
  <c r="P8" i="28"/>
  <c r="K40" i="28"/>
  <c r="O36" i="28"/>
  <c r="O15" i="28"/>
  <c r="T15" i="28"/>
  <c r="AG25" i="28"/>
  <c r="L29" i="28"/>
  <c r="J24" i="28"/>
  <c r="AI12" i="28"/>
  <c r="S44" i="28"/>
  <c r="P22" i="28"/>
  <c r="W29" i="28"/>
  <c r="AB12" i="28"/>
  <c r="J44" i="28"/>
  <c r="J22" i="28"/>
  <c r="AH29" i="28"/>
  <c r="T9" i="28"/>
  <c r="P7" i="28"/>
  <c r="H36" i="28"/>
  <c r="AA19" i="28"/>
  <c r="AB18" i="28"/>
  <c r="D25" i="28"/>
  <c r="AA9" i="28"/>
  <c r="AA7" i="28"/>
  <c r="AH44" i="28"/>
  <c r="AE19" i="28"/>
  <c r="AE18" i="28"/>
  <c r="F17" i="28"/>
  <c r="L28" i="28"/>
  <c r="AI32" i="28"/>
  <c r="T42" i="28"/>
  <c r="AE39" i="28"/>
  <c r="W38" i="28"/>
  <c r="AI10" i="27"/>
  <c r="D19" i="27"/>
  <c r="G17" i="27"/>
  <c r="X12" i="27"/>
  <c r="O14" i="27"/>
  <c r="H33" i="27"/>
  <c r="AG41" i="27"/>
  <c r="H44" i="27"/>
  <c r="S7" i="27"/>
  <c r="K40" i="27"/>
  <c r="AH36" i="27"/>
  <c r="K18" i="27"/>
  <c r="E23" i="27"/>
  <c r="T29" i="27"/>
  <c r="F26" i="27"/>
  <c r="O43" i="27"/>
  <c r="I12" i="27"/>
  <c r="K15" i="27"/>
  <c r="L27" i="27"/>
  <c r="H19" i="27"/>
  <c r="O28" i="27"/>
  <c r="K34" i="27"/>
  <c r="L32" i="27"/>
  <c r="X6" i="27"/>
  <c r="F17" i="27"/>
  <c r="AB17" i="27"/>
  <c r="W11" i="27"/>
  <c r="I21" i="27"/>
  <c r="AI28" i="27"/>
  <c r="T41" i="27"/>
  <c r="G42" i="27"/>
  <c r="I15" i="26"/>
  <c r="P10" i="26"/>
  <c r="AG8" i="26"/>
  <c r="T38" i="26"/>
  <c r="W25" i="26"/>
  <c r="P25" i="26"/>
  <c r="S8" i="26"/>
  <c r="O14" i="26"/>
  <c r="W6" i="26"/>
  <c r="O17" i="26"/>
  <c r="K21" i="26"/>
  <c r="D15" i="26"/>
  <c r="S14" i="26"/>
  <c r="E13" i="26"/>
  <c r="T17" i="26"/>
  <c r="W18" i="26"/>
  <c r="S15" i="26"/>
  <c r="AI10" i="26"/>
  <c r="P13" i="26"/>
  <c r="AE38" i="26"/>
  <c r="AA18" i="26"/>
  <c r="AI25" i="26"/>
  <c r="AB36" i="26"/>
  <c r="AB30" i="26"/>
  <c r="AH41" i="26"/>
  <c r="X30" i="26"/>
  <c r="AH21" i="26"/>
  <c r="AH36" i="26"/>
  <c r="AH44" i="26"/>
  <c r="S41" i="26"/>
  <c r="F30" i="26"/>
  <c r="I25" i="26"/>
  <c r="AA40" i="26"/>
  <c r="F35" i="26"/>
  <c r="I19" i="25"/>
  <c r="K15" i="25"/>
  <c r="D13" i="25"/>
  <c r="N8" i="25"/>
  <c r="F16" i="25"/>
  <c r="M19" i="25"/>
  <c r="M17" i="24"/>
  <c r="M21" i="24"/>
  <c r="F21" i="24"/>
  <c r="F35" i="24"/>
  <c r="I23" i="24"/>
  <c r="L17" i="24"/>
  <c r="I17" i="23"/>
  <c r="E21" i="23"/>
  <c r="G7" i="23"/>
  <c r="F37" i="23"/>
  <c r="F30" i="23"/>
  <c r="K7" i="22"/>
  <c r="M35" i="22"/>
  <c r="N14" i="22"/>
  <c r="F19" i="22"/>
  <c r="N29" i="22"/>
  <c r="F25" i="22"/>
  <c r="I10" i="22"/>
  <c r="I36" i="22"/>
  <c r="E14" i="22"/>
  <c r="D30" i="22"/>
  <c r="M9" i="21"/>
  <c r="F21" i="21"/>
  <c r="E15" i="21"/>
  <c r="D17" i="21"/>
  <c r="F36" i="21"/>
  <c r="J21" i="21"/>
  <c r="K15" i="20"/>
  <c r="F34" i="20"/>
  <c r="D13" i="20"/>
  <c r="F18" i="20"/>
  <c r="I21" i="20"/>
  <c r="N13" i="20"/>
  <c r="I28" i="19"/>
  <c r="T8" i="28"/>
  <c r="N543" i="24"/>
  <c r="N261" i="23"/>
  <c r="N20" i="23"/>
  <c r="E18" i="23"/>
  <c r="N412" i="23"/>
  <c r="N541" i="21"/>
  <c r="N182" i="20"/>
  <c r="N429" i="21"/>
  <c r="N261" i="20"/>
  <c r="N313" i="20"/>
  <c r="N114" i="20"/>
  <c r="N486" i="22"/>
  <c r="G25" i="22"/>
  <c r="N462" i="21"/>
  <c r="N98" i="21"/>
  <c r="N215" i="21"/>
  <c r="N161" i="20"/>
  <c r="N153" i="20"/>
  <c r="M26" i="20"/>
  <c r="N192" i="22"/>
  <c r="N571" i="21"/>
  <c r="N394" i="21"/>
  <c r="D29" i="21"/>
  <c r="G17" i="21"/>
  <c r="N264" i="20"/>
  <c r="N132" i="20"/>
  <c r="N125" i="19"/>
  <c r="N158" i="19"/>
  <c r="N44" i="19"/>
  <c r="N388" i="19"/>
  <c r="N202" i="19"/>
  <c r="D35" i="20"/>
  <c r="N596" i="19"/>
  <c r="N310" i="19"/>
  <c r="N351" i="19"/>
  <c r="N99" i="19"/>
  <c r="N126" i="19"/>
  <c r="N88" i="19"/>
  <c r="D7" i="19"/>
  <c r="G9" i="19"/>
  <c r="N19" i="19"/>
  <c r="M8" i="20"/>
  <c r="N545" i="19"/>
  <c r="N193" i="19"/>
  <c r="N381" i="19"/>
  <c r="N480" i="19"/>
  <c r="N210" i="19"/>
  <c r="N248" i="19"/>
  <c r="N195" i="19"/>
  <c r="M21" i="19"/>
  <c r="N51" i="19"/>
  <c r="N48" i="19"/>
  <c r="N599" i="15"/>
  <c r="N567" i="15"/>
  <c r="N535" i="15"/>
  <c r="N503" i="15"/>
  <c r="N471" i="15"/>
  <c r="N439" i="15"/>
  <c r="N407" i="15"/>
  <c r="N375" i="15"/>
  <c r="N343" i="15"/>
  <c r="N311" i="15"/>
  <c r="N279" i="15"/>
  <c r="N247" i="15"/>
  <c r="N215" i="15"/>
  <c r="N183" i="15"/>
  <c r="N151" i="15"/>
  <c r="N119" i="15"/>
  <c r="N87" i="15"/>
  <c r="N55" i="15"/>
  <c r="AE7" i="28"/>
  <c r="J25" i="28"/>
  <c r="W8" i="28"/>
  <c r="T25" i="28"/>
  <c r="N590" i="15"/>
  <c r="N558" i="15"/>
  <c r="N526" i="15"/>
  <c r="N494" i="15"/>
  <c r="N462" i="15"/>
  <c r="N430" i="15"/>
  <c r="N398" i="15"/>
  <c r="N366" i="15"/>
  <c r="N334" i="15"/>
  <c r="N302" i="15"/>
  <c r="N270" i="15"/>
  <c r="N238" i="15"/>
  <c r="N206" i="15"/>
  <c r="N174" i="15"/>
  <c r="N142" i="15"/>
  <c r="N110" i="15"/>
  <c r="N78" i="15"/>
  <c r="J7" i="28"/>
  <c r="O13" i="28"/>
  <c r="E7" i="28"/>
  <c r="W13" i="28"/>
  <c r="AE21" i="28"/>
  <c r="L21" i="28"/>
  <c r="AG9" i="28"/>
  <c r="AH25" i="28"/>
  <c r="X23" i="28"/>
  <c r="G37" i="28"/>
  <c r="G10" i="27"/>
  <c r="AI23" i="27"/>
  <c r="L11" i="27"/>
  <c r="H25" i="27"/>
  <c r="T16" i="27"/>
  <c r="W28" i="27"/>
  <c r="AJ40" i="27"/>
  <c r="K33" i="27"/>
  <c r="K14" i="26"/>
  <c r="T11" i="26"/>
  <c r="S19" i="26"/>
  <c r="AE6" i="26"/>
  <c r="AB14" i="26"/>
  <c r="W28" i="26"/>
  <c r="L37" i="26"/>
  <c r="P33" i="26"/>
  <c r="M15" i="25"/>
  <c r="E12" i="25"/>
  <c r="F26" i="24"/>
  <c r="I15" i="24"/>
  <c r="E13" i="23"/>
  <c r="E18" i="22"/>
  <c r="F20" i="22"/>
  <c r="M17" i="21"/>
  <c r="I11" i="21"/>
  <c r="F6" i="20"/>
  <c r="I30" i="19"/>
  <c r="AB19" i="28"/>
  <c r="K25" i="28"/>
  <c r="AE24" i="28"/>
  <c r="G40" i="28"/>
  <c r="T19" i="28"/>
  <c r="G25" i="28"/>
  <c r="F26" i="28"/>
  <c r="T12" i="28"/>
  <c r="AG8" i="28"/>
  <c r="AE44" i="28"/>
  <c r="J23" i="28"/>
  <c r="E22" i="28"/>
  <c r="N27" i="28"/>
  <c r="D12" i="28"/>
  <c r="AH16" i="28"/>
  <c r="L9" i="28"/>
  <c r="AH11" i="28"/>
  <c r="J6" i="28"/>
  <c r="P27" i="28"/>
  <c r="D34" i="28"/>
  <c r="AG42" i="28"/>
  <c r="I33" i="28"/>
  <c r="I34" i="28"/>
  <c r="L32" i="28"/>
  <c r="L7" i="27"/>
  <c r="W40" i="27"/>
  <c r="D36" i="27"/>
  <c r="T18" i="27"/>
  <c r="I23" i="27"/>
  <c r="L29" i="27"/>
  <c r="AE24" i="27"/>
  <c r="J43" i="27"/>
  <c r="E12" i="27"/>
  <c r="P15" i="27"/>
  <c r="X27" i="27"/>
  <c r="O19" i="27"/>
  <c r="G28" i="27"/>
  <c r="P34" i="27"/>
  <c r="G32" i="27"/>
  <c r="G6" i="27"/>
  <c r="E18" i="27"/>
  <c r="I17" i="27"/>
  <c r="K12" i="27"/>
  <c r="F14" i="27"/>
  <c r="S33" i="27"/>
  <c r="I41" i="27"/>
  <c r="T42" i="27"/>
  <c r="K10" i="27"/>
  <c r="D40" i="27"/>
  <c r="O36" i="27"/>
  <c r="S18" i="27"/>
  <c r="AE22" i="27"/>
  <c r="X29" i="27"/>
  <c r="AE20" i="27"/>
  <c r="J39" i="27"/>
  <c r="O8" i="26"/>
  <c r="P14" i="26"/>
  <c r="T13" i="26"/>
  <c r="AG17" i="26"/>
  <c r="W19" i="26"/>
  <c r="AE11" i="26"/>
  <c r="E9" i="26"/>
  <c r="AH27" i="26"/>
  <c r="N29" i="26"/>
  <c r="AB21" i="26"/>
  <c r="L7" i="26"/>
  <c r="I7" i="26"/>
  <c r="T27" i="26"/>
  <c r="P29" i="26"/>
  <c r="AE12" i="26"/>
  <c r="AE21" i="26"/>
  <c r="AH8" i="26"/>
  <c r="AI14" i="26"/>
  <c r="J6" i="26"/>
  <c r="K17" i="26"/>
  <c r="X21" i="26"/>
  <c r="AG34" i="26"/>
  <c r="T40" i="26"/>
  <c r="W37" i="26"/>
  <c r="AI36" i="26"/>
  <c r="AG37" i="26"/>
  <c r="P34" i="26"/>
  <c r="J20" i="26"/>
  <c r="AE43" i="26"/>
  <c r="N36" i="26"/>
  <c r="X42" i="26"/>
  <c r="H34" i="26"/>
  <c r="AE24" i="26"/>
  <c r="F15" i="25"/>
  <c r="I13" i="25"/>
  <c r="K6" i="25"/>
  <c r="F14" i="25"/>
  <c r="K12" i="25"/>
  <c r="L15" i="25"/>
  <c r="M13" i="25"/>
  <c r="G13" i="24"/>
  <c r="F30" i="24"/>
  <c r="M23" i="24"/>
  <c r="G7" i="24"/>
  <c r="I11" i="24"/>
  <c r="L21" i="24"/>
  <c r="M23" i="23"/>
  <c r="F14" i="23"/>
  <c r="I9" i="23"/>
  <c r="D15" i="23"/>
  <c r="F34" i="23"/>
  <c r="G10" i="22"/>
  <c r="D37" i="22"/>
  <c r="D7" i="22"/>
  <c r="D24" i="22"/>
  <c r="E31" i="22"/>
  <c r="F33" i="22"/>
  <c r="L12" i="22"/>
  <c r="M37" i="22"/>
  <c r="M7" i="22"/>
  <c r="F14" i="22"/>
  <c r="E33" i="22"/>
  <c r="J11" i="21"/>
  <c r="F16" i="21"/>
  <c r="D11" i="21"/>
  <c r="F24" i="21"/>
  <c r="N23" i="21"/>
  <c r="F23" i="20"/>
  <c r="E9" i="20"/>
  <c r="F14" i="20"/>
  <c r="F29" i="20"/>
  <c r="F21" i="20"/>
  <c r="I9" i="20"/>
  <c r="D22" i="19"/>
  <c r="N35" i="19"/>
  <c r="N50" i="15"/>
  <c r="N42" i="15"/>
  <c r="O12" i="28"/>
  <c r="K21" i="28"/>
  <c r="J10" i="28"/>
  <c r="S38" i="28"/>
  <c r="F12" i="28"/>
  <c r="G21" i="28"/>
  <c r="O10" i="28"/>
  <c r="AE38" i="28"/>
  <c r="AJ9" i="28"/>
  <c r="AI7" i="28"/>
  <c r="E44" i="28"/>
  <c r="K19" i="28"/>
  <c r="K18" i="28"/>
  <c r="AE13" i="28"/>
  <c r="W9" i="28"/>
  <c r="N7" i="28"/>
  <c r="AG44" i="28"/>
  <c r="AJ23" i="28"/>
  <c r="AB22" i="28"/>
  <c r="AI27" i="28"/>
  <c r="N29" i="28"/>
  <c r="W32" i="28"/>
  <c r="AE35" i="28"/>
  <c r="AJ33" i="28"/>
  <c r="AE34" i="28"/>
  <c r="S10" i="27"/>
  <c r="N40" i="27"/>
  <c r="I36" i="27"/>
  <c r="AI16" i="27"/>
  <c r="D22" i="27"/>
  <c r="F33" i="27"/>
  <c r="L44" i="27"/>
  <c r="AE31" i="27"/>
  <c r="AI8" i="27"/>
  <c r="O8" i="27"/>
  <c r="T27" i="27"/>
  <c r="AI19" i="27"/>
  <c r="AG25" i="27"/>
  <c r="G38" i="27"/>
  <c r="K30" i="27"/>
  <c r="I6" i="27"/>
  <c r="W13" i="27"/>
  <c r="S16" i="27"/>
  <c r="W7" i="27"/>
  <c r="AJ21" i="27"/>
  <c r="AE28" i="27"/>
  <c r="S34" i="27"/>
  <c r="D37" i="27"/>
  <c r="N10" i="27"/>
  <c r="O21" i="27"/>
  <c r="AG17" i="27"/>
  <c r="W15" i="27"/>
  <c r="AH22" i="27"/>
  <c r="X33" i="27"/>
  <c r="T44" i="27"/>
  <c r="AH44" i="27"/>
  <c r="P15" i="26"/>
  <c r="AH14" i="26"/>
  <c r="S13" i="26"/>
  <c r="AI17" i="26"/>
  <c r="G18" i="26"/>
  <c r="H7" i="26"/>
  <c r="E8" i="26"/>
  <c r="E27" i="26"/>
  <c r="AJ29" i="26"/>
  <c r="O16" i="26"/>
  <c r="S22" i="26"/>
  <c r="AE8" i="26"/>
  <c r="AJ14" i="26"/>
  <c r="N13" i="26"/>
  <c r="H17" i="26"/>
  <c r="G19" i="26"/>
  <c r="AH15" i="26"/>
  <c r="L14" i="26"/>
  <c r="AI13" i="26"/>
  <c r="N17" i="26"/>
  <c r="AG18" i="26"/>
  <c r="AH28" i="26"/>
  <c r="F36" i="26"/>
  <c r="G32" i="26"/>
  <c r="I41" i="26"/>
  <c r="N32" i="26"/>
  <c r="S25" i="26"/>
  <c r="J40" i="26"/>
  <c r="O35" i="26"/>
  <c r="AH33" i="26"/>
  <c r="E32" i="26"/>
  <c r="G28" i="26"/>
  <c r="N44" i="26"/>
  <c r="W39" i="26"/>
  <c r="F8" i="25"/>
  <c r="F23" i="25"/>
  <c r="M21" i="25"/>
  <c r="J10" i="25"/>
  <c r="J15" i="25"/>
  <c r="N13" i="25"/>
  <c r="I19" i="24"/>
  <c r="D11" i="24"/>
  <c r="M11" i="24"/>
  <c r="F17" i="24"/>
  <c r="F8" i="24"/>
  <c r="D11" i="23"/>
  <c r="F27" i="23"/>
  <c r="F22" i="23"/>
  <c r="M13" i="23"/>
  <c r="K17" i="23"/>
  <c r="K12" i="22"/>
  <c r="F17" i="22"/>
  <c r="J29" i="22"/>
  <c r="J16" i="22"/>
  <c r="I25" i="22"/>
  <c r="J32" i="22"/>
  <c r="J14" i="22"/>
  <c r="F21" i="22"/>
  <c r="E30" i="22"/>
  <c r="M16" i="22"/>
  <c r="D26" i="22"/>
  <c r="M13" i="21"/>
  <c r="F10" i="21"/>
  <c r="F23" i="21"/>
  <c r="J23" i="21"/>
  <c r="I23" i="21"/>
  <c r="F19" i="20"/>
  <c r="F26" i="20"/>
  <c r="M21" i="20"/>
  <c r="G17" i="20"/>
  <c r="G13" i="20"/>
  <c r="L23" i="20"/>
  <c r="K23" i="19"/>
  <c r="P9" i="28"/>
  <c r="X44" i="28"/>
  <c r="AH22" i="28"/>
  <c r="H28" i="28"/>
  <c r="J9" i="28"/>
  <c r="O44" i="28"/>
  <c r="AA22" i="28"/>
  <c r="D28" i="28"/>
  <c r="O8" i="28"/>
  <c r="S40" i="28"/>
  <c r="D36" i="28"/>
  <c r="N19" i="28"/>
  <c r="L18" i="28"/>
  <c r="AI25" i="28"/>
  <c r="S9" i="28"/>
  <c r="S7" i="28"/>
  <c r="T44" i="28"/>
  <c r="X19" i="28"/>
  <c r="X18" i="28"/>
  <c r="J13" i="28"/>
  <c r="AB38" i="28"/>
  <c r="J30" i="28"/>
  <c r="AA37" i="28"/>
  <c r="F39" i="28"/>
  <c r="P33" i="28"/>
  <c r="P6" i="27"/>
  <c r="K17" i="27"/>
  <c r="T17" i="27"/>
  <c r="AE11" i="27"/>
  <c r="AA21" i="27"/>
  <c r="AH33" i="27"/>
  <c r="K41" i="27"/>
  <c r="F42" i="27"/>
  <c r="O10" i="27"/>
  <c r="L40" i="27"/>
  <c r="AJ36" i="27"/>
  <c r="H18" i="27"/>
  <c r="AB23" i="27"/>
  <c r="K29" i="27"/>
  <c r="J24" i="27"/>
  <c r="W39" i="27"/>
  <c r="S11" i="27"/>
  <c r="AJ12" i="27"/>
  <c r="AE27" i="27"/>
  <c r="F19" i="27"/>
  <c r="F25" i="27"/>
  <c r="O41" i="27"/>
  <c r="N32" i="27"/>
  <c r="L6" i="27"/>
  <c r="AB15" i="27"/>
  <c r="N16" i="27"/>
  <c r="X8" i="27"/>
  <c r="AH21" i="27"/>
  <c r="P28" i="27"/>
  <c r="L41" i="27"/>
  <c r="AG42" i="27"/>
  <c r="AI15" i="26"/>
  <c r="K10" i="26"/>
  <c r="AB7" i="26"/>
  <c r="AA38" i="26"/>
  <c r="S23" i="26"/>
  <c r="W22" i="26"/>
  <c r="J8" i="26"/>
  <c r="J14" i="26"/>
  <c r="AG14" i="26"/>
  <c r="X17" i="26"/>
  <c r="AG19" i="26"/>
  <c r="AJ15" i="26"/>
  <c r="I10" i="26"/>
  <c r="AJ13" i="26"/>
  <c r="O38" i="26"/>
  <c r="H18" i="26"/>
  <c r="N15" i="26"/>
  <c r="AB10" i="26"/>
  <c r="P8" i="26"/>
  <c r="AI38" i="26"/>
  <c r="L25" i="26"/>
  <c r="X25" i="26"/>
  <c r="G33" i="26"/>
  <c r="K30" i="26"/>
  <c r="S34" i="26"/>
  <c r="J26" i="26"/>
  <c r="AI18" i="26"/>
  <c r="AG36" i="26"/>
  <c r="AE42" i="26"/>
  <c r="O36" i="26"/>
  <c r="W26" i="26"/>
  <c r="AG25" i="26"/>
  <c r="AB40" i="26"/>
  <c r="J31" i="26"/>
  <c r="I12" i="25"/>
  <c r="G23" i="25"/>
  <c r="N21" i="25"/>
  <c r="D10" i="25"/>
  <c r="F32" i="25"/>
  <c r="G17" i="25"/>
  <c r="E23" i="24"/>
  <c r="M9" i="24"/>
  <c r="N11" i="24"/>
  <c r="F10" i="24"/>
  <c r="N15" i="24"/>
  <c r="F37" i="24"/>
  <c r="F12" i="23"/>
  <c r="M9" i="23"/>
  <c r="F17" i="23"/>
  <c r="I11" i="23"/>
  <c r="F26" i="23"/>
  <c r="D22" i="22"/>
  <c r="I34" i="22"/>
  <c r="F34" i="22"/>
  <c r="N10" i="22"/>
  <c r="I37" i="22"/>
  <c r="M36" i="22"/>
  <c r="N20" i="22"/>
  <c r="D35" i="22"/>
  <c r="F36" i="22"/>
  <c r="L14" i="22"/>
  <c r="N27" i="22"/>
  <c r="M23" i="21"/>
  <c r="F12" i="21"/>
  <c r="F27" i="21"/>
  <c r="J15" i="21"/>
  <c r="I17" i="21"/>
  <c r="F37" i="21"/>
  <c r="J21" i="20"/>
  <c r="F17" i="20"/>
  <c r="J15" i="20"/>
  <c r="I36" i="19"/>
  <c r="F14" i="19"/>
  <c r="D29" i="19"/>
  <c r="D37" i="19"/>
  <c r="D25" i="19"/>
  <c r="L30" i="19"/>
  <c r="E10" i="19"/>
  <c r="F7" i="19"/>
  <c r="M31" i="19"/>
  <c r="N12" i="19"/>
  <c r="M22" i="19"/>
  <c r="E35" i="19"/>
  <c r="E27" i="19"/>
  <c r="L25" i="19"/>
  <c r="G35" i="19"/>
  <c r="K27" i="19"/>
  <c r="E6" i="19"/>
  <c r="J29" i="19"/>
  <c r="J27" i="19"/>
  <c r="E32" i="19"/>
  <c r="E18" i="19"/>
  <c r="G32" i="19"/>
  <c r="J17" i="20"/>
  <c r="N34" i="19"/>
  <c r="N27" i="19"/>
  <c r="J28" i="19"/>
  <c r="J36" i="19"/>
  <c r="F8" i="19"/>
  <c r="F13" i="19"/>
  <c r="K26" i="19"/>
  <c r="N28" i="19"/>
  <c r="M24" i="19"/>
  <c r="I20" i="19"/>
  <c r="D34" i="19"/>
  <c r="I26" i="19"/>
  <c r="E25" i="19"/>
  <c r="L35" i="19"/>
  <c r="L27" i="19"/>
  <c r="M28" i="19"/>
  <c r="M36" i="19"/>
  <c r="F12" i="19"/>
  <c r="J16" i="19"/>
  <c r="J35" i="19"/>
  <c r="N447" i="15"/>
  <c r="W8" i="26"/>
  <c r="G11" i="25"/>
  <c r="E17" i="23"/>
  <c r="I35" i="22"/>
  <c r="F33" i="20"/>
  <c r="AA34" i="28"/>
  <c r="O22" i="28"/>
  <c r="AB7" i="28"/>
  <c r="AI18" i="28"/>
  <c r="F13" i="28"/>
  <c r="AJ44" i="28"/>
  <c r="N28" i="28"/>
  <c r="W43" i="28"/>
  <c r="I10" i="27"/>
  <c r="AH15" i="27"/>
  <c r="N44" i="27"/>
  <c r="G40" i="27"/>
  <c r="H23" i="27"/>
  <c r="AI6" i="27"/>
  <c r="K27" i="27"/>
  <c r="O34" i="27"/>
  <c r="P18" i="27"/>
  <c r="J14" i="27"/>
  <c r="AE42" i="27"/>
  <c r="K15" i="26"/>
  <c r="S38" i="26"/>
  <c r="D7" i="26"/>
  <c r="W12" i="26"/>
  <c r="AE14" i="26"/>
  <c r="T19" i="26"/>
  <c r="AB13" i="26"/>
  <c r="D25" i="26"/>
  <c r="D41" i="26"/>
  <c r="I40" i="26"/>
  <c r="AI32" i="26"/>
  <c r="AE35" i="26"/>
  <c r="I17" i="25"/>
  <c r="I8" i="25"/>
  <c r="G17" i="24"/>
  <c r="F22" i="24"/>
  <c r="D13" i="24"/>
  <c r="D19" i="23"/>
  <c r="F18" i="23"/>
  <c r="F26" i="22"/>
  <c r="E29" i="22"/>
  <c r="F28" i="22"/>
  <c r="M19" i="21"/>
  <c r="E21" i="21"/>
  <c r="D7" i="20"/>
  <c r="M13" i="20"/>
  <c r="D14" i="19"/>
  <c r="N44" i="15"/>
  <c r="J18" i="28"/>
  <c r="AI44" i="28"/>
  <c r="F38" i="28"/>
  <c r="G36" i="28"/>
  <c r="X25" i="28"/>
  <c r="W36" i="28"/>
  <c r="P18" i="28"/>
  <c r="X30" i="28"/>
  <c r="AE43" i="28"/>
  <c r="W16" i="27"/>
  <c r="AG28" i="27"/>
  <c r="H41" i="27"/>
  <c r="P40" i="27"/>
  <c r="G22" i="27"/>
  <c r="AE35" i="27"/>
  <c r="AA27" i="27"/>
  <c r="F38" i="27"/>
  <c r="E6" i="27"/>
  <c r="AE7" i="27"/>
  <c r="AE34" i="27"/>
  <c r="H10" i="26"/>
  <c r="P23" i="26"/>
  <c r="F14" i="26"/>
  <c r="L17" i="26"/>
  <c r="E10" i="26"/>
  <c r="D38" i="26"/>
  <c r="T10" i="26"/>
  <c r="H23" i="26"/>
  <c r="AE26" i="26"/>
  <c r="I22" i="26"/>
  <c r="D34" i="26"/>
  <c r="AG33" i="26"/>
  <c r="F34" i="25"/>
  <c r="F28" i="25"/>
  <c r="F34" i="24"/>
  <c r="M15" i="24"/>
  <c r="D17" i="23"/>
  <c r="N7" i="23"/>
  <c r="E24" i="22"/>
  <c r="E27" i="22"/>
  <c r="N24" i="22"/>
  <c r="N35" i="22"/>
  <c r="E13" i="21"/>
  <c r="G21" i="20"/>
  <c r="K23" i="20"/>
  <c r="M11" i="20"/>
  <c r="K16" i="28"/>
  <c r="AH8" i="28"/>
  <c r="F33" i="28"/>
  <c r="AI36" i="28"/>
  <c r="AA15" i="28"/>
  <c r="AH40" i="28"/>
  <c r="O11" i="28"/>
  <c r="G29" i="28"/>
  <c r="AJ30" i="28"/>
  <c r="T12" i="27"/>
  <c r="AA19" i="27"/>
  <c r="AG32" i="27"/>
  <c r="L17" i="27"/>
  <c r="D33" i="27"/>
  <c r="AA7" i="27"/>
  <c r="F18" i="27"/>
  <c r="J26" i="27"/>
  <c r="AG15" i="27"/>
  <c r="O25" i="27"/>
  <c r="I32" i="27"/>
  <c r="D27" i="26"/>
  <c r="AG22" i="26"/>
  <c r="O10" i="26"/>
  <c r="L18" i="26"/>
  <c r="G7" i="26"/>
  <c r="K11" i="26"/>
  <c r="L29" i="26"/>
  <c r="T41" i="26"/>
  <c r="AG40" i="26"/>
  <c r="H33" i="26"/>
  <c r="T44" i="26"/>
  <c r="N37" i="26"/>
  <c r="I15" i="25"/>
  <c r="J13" i="25"/>
  <c r="F20" i="24"/>
  <c r="L19" i="24"/>
  <c r="I19" i="23"/>
  <c r="G21" i="23"/>
  <c r="D29" i="22"/>
  <c r="K22" i="22"/>
  <c r="D14" i="22"/>
  <c r="N22" i="22"/>
  <c r="E23" i="21"/>
  <c r="F19" i="21"/>
  <c r="L19" i="20"/>
  <c r="F24" i="19"/>
  <c r="L28" i="19"/>
  <c r="L36" i="19"/>
  <c r="M37" i="19"/>
  <c r="N22" i="19"/>
  <c r="G24" i="19"/>
  <c r="J22" i="19"/>
  <c r="N6" i="19"/>
  <c r="D18" i="19"/>
  <c r="J34" i="19"/>
  <c r="J10" i="19"/>
  <c r="I12" i="19"/>
  <c r="M16" i="19"/>
  <c r="F19" i="19"/>
  <c r="N36" i="19"/>
  <c r="N385" i="24"/>
  <c r="N391" i="22"/>
  <c r="N371" i="22"/>
  <c r="N351" i="22"/>
  <c r="N285" i="22"/>
  <c r="N148" i="21"/>
  <c r="D29" i="20"/>
  <c r="N70" i="21"/>
  <c r="N398" i="20"/>
  <c r="N405" i="20"/>
  <c r="K31" i="20"/>
  <c r="N262" i="22"/>
  <c r="K6" i="22"/>
  <c r="N442" i="21"/>
  <c r="M32" i="21"/>
  <c r="I26" i="21"/>
  <c r="N301" i="20"/>
  <c r="N178" i="20"/>
  <c r="I34" i="20"/>
  <c r="N156" i="22"/>
  <c r="N562" i="21"/>
  <c r="N212" i="21"/>
  <c r="J12" i="21"/>
  <c r="N451" i="20"/>
  <c r="N502" i="20"/>
  <c r="J20" i="20"/>
  <c r="N326" i="19"/>
  <c r="N104" i="19"/>
  <c r="G26" i="20"/>
  <c r="N490" i="19"/>
  <c r="I23" i="19"/>
  <c r="N491" i="19"/>
  <c r="N510" i="19"/>
  <c r="N269" i="19"/>
  <c r="N501" i="19"/>
  <c r="N45" i="19"/>
  <c r="N406" i="19"/>
  <c r="N143" i="19"/>
  <c r="G18" i="19"/>
  <c r="L14" i="19"/>
  <c r="K19" i="19"/>
  <c r="I31" i="20"/>
  <c r="N456" i="19"/>
  <c r="N129" i="19"/>
  <c r="N328" i="19"/>
  <c r="N394" i="19"/>
  <c r="N124" i="19"/>
  <c r="N167" i="19"/>
  <c r="N106" i="19"/>
  <c r="I11" i="19"/>
  <c r="L7" i="19"/>
  <c r="K29" i="19"/>
  <c r="N591" i="15"/>
  <c r="N559" i="15"/>
  <c r="N527" i="15"/>
  <c r="N495" i="15"/>
  <c r="N463" i="15"/>
  <c r="N431" i="15"/>
  <c r="N399" i="15"/>
  <c r="N367" i="15"/>
  <c r="N335" i="15"/>
  <c r="N303" i="15"/>
  <c r="N271" i="15"/>
  <c r="N239" i="15"/>
  <c r="N207" i="15"/>
  <c r="N175" i="15"/>
  <c r="N143" i="15"/>
  <c r="N111" i="15"/>
  <c r="N79" i="15"/>
  <c r="N47" i="15"/>
  <c r="W44" i="28"/>
  <c r="W28" i="28"/>
  <c r="K44" i="28"/>
  <c r="AG28" i="28"/>
  <c r="N582" i="15"/>
  <c r="N550" i="15"/>
  <c r="N518" i="15"/>
  <c r="N486" i="15"/>
  <c r="N454" i="15"/>
  <c r="N422" i="15"/>
  <c r="N390" i="15"/>
  <c r="N358" i="15"/>
  <c r="N326" i="15"/>
  <c r="N294" i="15"/>
  <c r="N262" i="15"/>
  <c r="N230" i="15"/>
  <c r="N198" i="15"/>
  <c r="N166" i="15"/>
  <c r="N134" i="15"/>
  <c r="N102" i="15"/>
  <c r="N70" i="15"/>
  <c r="N44" i="28"/>
  <c r="AH28" i="28"/>
  <c r="I44" i="28"/>
  <c r="AA28" i="28"/>
  <c r="I17" i="28"/>
  <c r="N17" i="28"/>
  <c r="D44" i="28"/>
  <c r="AA12" i="28"/>
  <c r="W22" i="28"/>
  <c r="O43" i="28"/>
  <c r="X40" i="27"/>
  <c r="P29" i="27"/>
  <c r="AE12" i="27"/>
  <c r="G41" i="27"/>
  <c r="AI17" i="27"/>
  <c r="AE41" i="27"/>
  <c r="S36" i="27"/>
  <c r="F20" i="27"/>
  <c r="AH13" i="26"/>
  <c r="AJ9" i="26"/>
  <c r="E22" i="26"/>
  <c r="F12" i="26"/>
  <c r="H13" i="26"/>
  <c r="W36" i="26"/>
  <c r="AG28" i="26"/>
  <c r="G37" i="26"/>
  <c r="K9" i="25"/>
  <c r="F36" i="25"/>
  <c r="D19" i="24"/>
  <c r="F20" i="23"/>
  <c r="F8" i="22"/>
  <c r="D28" i="22"/>
  <c r="J27" i="22"/>
  <c r="F6" i="21"/>
  <c r="F25" i="21"/>
  <c r="D19" i="20"/>
  <c r="S12" i="28"/>
  <c r="L23" i="28"/>
  <c r="F27" i="28"/>
  <c r="N37" i="28"/>
  <c r="I16" i="28"/>
  <c r="F23" i="28"/>
  <c r="AJ27" i="28"/>
  <c r="W37" i="28"/>
  <c r="X12" i="28"/>
  <c r="P16" i="28"/>
  <c r="AI21" i="28"/>
  <c r="X11" i="28"/>
  <c r="W10" i="28"/>
  <c r="S8" i="28"/>
  <c r="AJ40" i="28"/>
  <c r="AB36" i="28"/>
  <c r="T21" i="28"/>
  <c r="S15" i="28"/>
  <c r="J14" i="28"/>
  <c r="W33" i="28"/>
  <c r="F41" i="28"/>
  <c r="K29" i="28"/>
  <c r="H41" i="28"/>
  <c r="AG37" i="28"/>
  <c r="O39" i="28"/>
  <c r="H11" i="27"/>
  <c r="W12" i="27"/>
  <c r="J27" i="27"/>
  <c r="S19" i="27"/>
  <c r="N25" i="27"/>
  <c r="AB38" i="27"/>
  <c r="AB32" i="27"/>
  <c r="D6" i="27"/>
  <c r="K16" i="27"/>
  <c r="AG16" i="27"/>
  <c r="J11" i="27"/>
  <c r="N21" i="27"/>
  <c r="J28" i="27"/>
  <c r="D41" i="27"/>
  <c r="P42" i="27"/>
  <c r="P10" i="27"/>
  <c r="J40" i="27"/>
  <c r="AA36" i="27"/>
  <c r="AA18" i="27"/>
  <c r="P22" i="27"/>
  <c r="AG29" i="27"/>
  <c r="W20" i="27"/>
  <c r="F39" i="27"/>
  <c r="J9" i="27"/>
  <c r="AE8" i="27"/>
  <c r="I27" i="27"/>
  <c r="T19" i="27"/>
  <c r="P25" i="27"/>
  <c r="W38" i="27"/>
  <c r="J30" i="27"/>
  <c r="AH7" i="26"/>
  <c r="AG9" i="26"/>
  <c r="K27" i="26"/>
  <c r="J29" i="26"/>
  <c r="F18" i="26"/>
  <c r="D22" i="26"/>
  <c r="AB15" i="26"/>
  <c r="F10" i="26"/>
  <c r="AJ7" i="26"/>
  <c r="L38" i="26"/>
  <c r="AG23" i="26"/>
  <c r="S11" i="26"/>
  <c r="AH9" i="26"/>
  <c r="W27" i="26"/>
  <c r="H29" i="26"/>
  <c r="G22" i="26"/>
  <c r="AI11" i="26"/>
  <c r="K9" i="26"/>
  <c r="O27" i="26"/>
  <c r="AA29" i="26"/>
  <c r="F19" i="26"/>
  <c r="P22" i="26"/>
  <c r="L40" i="26"/>
  <c r="I44" i="26"/>
  <c r="K25" i="26"/>
  <c r="N40" i="26"/>
  <c r="O31" i="26"/>
  <c r="AE41" i="26"/>
  <c r="AJ30" i="26"/>
  <c r="O25" i="26"/>
  <c r="E40" i="26"/>
  <c r="AE31" i="26"/>
  <c r="AA33" i="26"/>
  <c r="L32" i="26"/>
  <c r="J6" i="25"/>
  <c r="G9" i="25"/>
  <c r="J12" i="25"/>
  <c r="F35" i="25"/>
  <c r="K7" i="25"/>
  <c r="N6" i="25"/>
  <c r="G7" i="25"/>
  <c r="E17" i="24"/>
  <c r="G19" i="24"/>
  <c r="I7" i="24"/>
  <c r="D17" i="24"/>
  <c r="D21" i="24"/>
  <c r="E9" i="23"/>
  <c r="M15" i="23"/>
  <c r="F32" i="23"/>
  <c r="D21" i="23"/>
  <c r="F21" i="23"/>
  <c r="E12" i="22"/>
  <c r="F9" i="22"/>
  <c r="E28" i="22"/>
  <c r="I14" i="22"/>
  <c r="I29" i="22"/>
  <c r="J36" i="22"/>
  <c r="I12" i="22"/>
  <c r="F13" i="22"/>
  <c r="N28" i="22"/>
  <c r="K14" i="22"/>
  <c r="M24" i="22"/>
  <c r="F37" i="22"/>
  <c r="N21" i="21"/>
  <c r="J17" i="21"/>
  <c r="D19" i="21"/>
  <c r="I13" i="21"/>
  <c r="F29" i="21"/>
  <c r="N17" i="20"/>
  <c r="E15" i="20"/>
  <c r="F35" i="20"/>
  <c r="E19" i="20"/>
  <c r="J13" i="20"/>
  <c r="D21" i="20"/>
  <c r="N29" i="19"/>
  <c r="N56" i="15"/>
  <c r="N48" i="15"/>
  <c r="N40" i="15"/>
  <c r="G7" i="28"/>
  <c r="J19" i="28"/>
  <c r="S25" i="28"/>
  <c r="P30" i="28"/>
  <c r="AJ7" i="28"/>
  <c r="D19" i="28"/>
  <c r="AE25" i="28"/>
  <c r="K30" i="28"/>
  <c r="AH12" i="28"/>
  <c r="AB16" i="28"/>
  <c r="P44" i="28"/>
  <c r="G23" i="28"/>
  <c r="AI22" i="28"/>
  <c r="S27" i="28"/>
  <c r="AE12" i="28"/>
  <c r="H16" i="28"/>
  <c r="P21" i="28"/>
  <c r="H11" i="28"/>
  <c r="F10" i="28"/>
  <c r="S33" i="28"/>
  <c r="I38" i="28"/>
  <c r="G42" i="28"/>
  <c r="T29" i="28"/>
  <c r="K41" i="28"/>
  <c r="K42" i="28"/>
  <c r="E8" i="27"/>
  <c r="AE40" i="27"/>
  <c r="H36" i="27"/>
  <c r="X18" i="27"/>
  <c r="O23" i="27"/>
  <c r="N34" i="27"/>
  <c r="W26" i="27"/>
  <c r="F10" i="27"/>
  <c r="AB12" i="27"/>
  <c r="L15" i="27"/>
  <c r="W27" i="27"/>
  <c r="AG21" i="27"/>
  <c r="AA28" i="27"/>
  <c r="AA34" i="27"/>
  <c r="AH37" i="27"/>
  <c r="T10" i="27"/>
  <c r="D21" i="27"/>
  <c r="W17" i="27"/>
  <c r="N15" i="27"/>
  <c r="AE14" i="27"/>
  <c r="AI33" i="27"/>
  <c r="AB44" i="27"/>
  <c r="X44" i="27"/>
  <c r="H7" i="27"/>
  <c r="AH40" i="27"/>
  <c r="L36" i="27"/>
  <c r="AE18" i="27"/>
  <c r="N23" i="27"/>
  <c r="F29" i="27"/>
  <c r="W24" i="27"/>
  <c r="F43" i="27"/>
  <c r="AA8" i="26"/>
  <c r="X14" i="26"/>
  <c r="O6" i="26"/>
  <c r="G17" i="26"/>
  <c r="P21" i="26"/>
  <c r="AJ11" i="26"/>
  <c r="H9" i="26"/>
  <c r="H27" i="26"/>
  <c r="AE29" i="26"/>
  <c r="AB23" i="26"/>
  <c r="N7" i="26"/>
  <c r="N8" i="26"/>
  <c r="AE27" i="26"/>
  <c r="AB29" i="26"/>
  <c r="W16" i="26"/>
  <c r="L22" i="26"/>
  <c r="H8" i="26"/>
  <c r="W14" i="26"/>
  <c r="F17" i="26"/>
  <c r="J12" i="26"/>
  <c r="F21" i="26"/>
  <c r="G34" i="26"/>
  <c r="AJ40" i="26"/>
  <c r="AB22" i="26"/>
  <c r="AE36" i="26"/>
  <c r="K42" i="26"/>
  <c r="O34" i="26"/>
  <c r="O24" i="26"/>
  <c r="F25" i="26"/>
  <c r="K36" i="26"/>
  <c r="F42" i="26"/>
  <c r="F40" i="26"/>
  <c r="AG30" i="26"/>
  <c r="G15" i="25"/>
  <c r="M17" i="25"/>
  <c r="M8" i="25"/>
  <c r="F22" i="25"/>
  <c r="L19" i="25"/>
  <c r="I6" i="25"/>
  <c r="J17" i="25"/>
  <c r="D15" i="24"/>
  <c r="I17" i="24"/>
  <c r="I21" i="24"/>
  <c r="E15" i="24"/>
  <c r="F32" i="24"/>
  <c r="N19" i="23"/>
  <c r="D7" i="23"/>
  <c r="F36" i="23"/>
  <c r="F8" i="23"/>
  <c r="N17" i="23"/>
  <c r="J18" i="22"/>
  <c r="M27" i="22"/>
  <c r="N34" i="22"/>
  <c r="M20" i="22"/>
  <c r="M30" i="22"/>
  <c r="N37" i="22"/>
  <c r="M18" i="22"/>
  <c r="I28" i="22"/>
  <c r="J35" i="22"/>
  <c r="D20" i="22"/>
  <c r="M32" i="22"/>
  <c r="M21" i="21"/>
  <c r="F18" i="21"/>
  <c r="D13" i="21"/>
  <c r="F28" i="21"/>
  <c r="N15" i="21"/>
  <c r="K11" i="20"/>
  <c r="I19" i="20"/>
  <c r="F22" i="20"/>
  <c r="F37" i="20"/>
  <c r="F8" i="20"/>
  <c r="F10" i="20"/>
  <c r="I29" i="19"/>
  <c r="N40" i="28"/>
  <c r="W21" i="28"/>
  <c r="AB13" i="28"/>
  <c r="AE41" i="28"/>
  <c r="I40" i="28"/>
  <c r="N21" i="28"/>
  <c r="AI13" i="28"/>
  <c r="T41" i="28"/>
  <c r="D9" i="28"/>
  <c r="D7" i="28"/>
  <c r="H44" i="28"/>
  <c r="AB23" i="28"/>
  <c r="S22" i="28"/>
  <c r="W17" i="28"/>
  <c r="N12" i="28"/>
  <c r="G9" i="28"/>
  <c r="G44" i="28"/>
  <c r="D23" i="28"/>
  <c r="X22" i="28"/>
  <c r="I27" i="28"/>
  <c r="X34" i="28"/>
  <c r="S37" i="28"/>
  <c r="W39" i="28"/>
  <c r="P38" i="28"/>
  <c r="AG41" i="28"/>
  <c r="AG10" i="27"/>
  <c r="AA40" i="27"/>
  <c r="K36" i="27"/>
  <c r="AH17" i="27"/>
  <c r="I22" i="27"/>
  <c r="E33" i="27"/>
  <c r="J20" i="27"/>
  <c r="W35" i="27"/>
  <c r="W9" i="27"/>
  <c r="F12" i="27"/>
  <c r="AJ27" i="27"/>
  <c r="I19" i="27"/>
  <c r="G25" i="27"/>
  <c r="H38" i="27"/>
  <c r="AB30" i="27"/>
  <c r="S6" i="27"/>
  <c r="S15" i="27"/>
  <c r="G16" i="27"/>
  <c r="P8" i="27"/>
  <c r="E21" i="27"/>
  <c r="I28" i="27"/>
  <c r="S41" i="27"/>
  <c r="AG37" i="27"/>
  <c r="AA10" i="27"/>
  <c r="T40" i="27"/>
  <c r="N36" i="27"/>
  <c r="X16" i="27"/>
  <c r="H22" i="27"/>
  <c r="N33" i="27"/>
  <c r="G44" i="27"/>
  <c r="W31" i="27"/>
  <c r="X15" i="26"/>
  <c r="H14" i="26"/>
  <c r="AA13" i="26"/>
  <c r="I17" i="26"/>
  <c r="AI19" i="26"/>
  <c r="K8" i="26"/>
  <c r="X9" i="26"/>
  <c r="F27" i="26"/>
  <c r="E29" i="26"/>
  <c r="K18" i="26"/>
  <c r="AJ22" i="26"/>
  <c r="F8" i="26"/>
  <c r="E14" i="26"/>
  <c r="F6" i="26"/>
  <c r="P17" i="26"/>
  <c r="AG21" i="26"/>
  <c r="W15" i="26"/>
  <c r="T14" i="26"/>
  <c r="D13" i="26"/>
  <c r="AA17" i="26"/>
  <c r="N19" i="26"/>
  <c r="H28" i="26"/>
  <c r="J33" i="26"/>
  <c r="AH37" i="26"/>
  <c r="L33" i="26"/>
  <c r="W32" i="26"/>
  <c r="L28" i="26"/>
  <c r="AB44" i="26"/>
  <c r="J39" i="26"/>
  <c r="D33" i="26"/>
  <c r="AA37" i="26"/>
  <c r="N33" i="26"/>
  <c r="AG44" i="26"/>
  <c r="O43" i="26"/>
  <c r="N17" i="25"/>
  <c r="N10" i="25"/>
  <c r="F27" i="25"/>
  <c r="N19" i="25"/>
  <c r="D23" i="25"/>
  <c r="F18" i="25"/>
  <c r="M7" i="24"/>
  <c r="E21" i="24"/>
  <c r="F6" i="24"/>
  <c r="E7" i="24"/>
  <c r="F16" i="24"/>
  <c r="K13" i="23"/>
  <c r="F31" i="23"/>
  <c r="I21" i="23"/>
  <c r="N13" i="23"/>
  <c r="G19" i="23"/>
  <c r="F6" i="22"/>
  <c r="G7" i="22"/>
  <c r="J25" i="22"/>
  <c r="M12" i="22"/>
  <c r="F11" i="22"/>
  <c r="J28" i="22"/>
  <c r="J34" i="22"/>
  <c r="F12" i="22"/>
  <c r="E26" i="22"/>
  <c r="D12" i="22"/>
  <c r="F15" i="22"/>
  <c r="E37" i="22"/>
  <c r="E17" i="21"/>
  <c r="F20" i="21"/>
  <c r="D7" i="21"/>
  <c r="F9" i="21"/>
  <c r="N7" i="21"/>
  <c r="I15" i="20"/>
  <c r="F30" i="20"/>
  <c r="N21" i="20"/>
  <c r="F36" i="20"/>
  <c r="J8" i="19"/>
  <c r="I8" i="19"/>
  <c r="D31" i="19"/>
  <c r="J14" i="19"/>
  <c r="M12" i="19"/>
  <c r="L32" i="19"/>
  <c r="J20" i="19"/>
  <c r="F15" i="19"/>
  <c r="M33" i="19"/>
  <c r="G23" i="19"/>
  <c r="E29" i="19"/>
  <c r="E37" i="19"/>
  <c r="J25" i="19"/>
  <c r="G29" i="19"/>
  <c r="G37" i="19"/>
  <c r="G27" i="19"/>
  <c r="N24" i="19"/>
  <c r="J33" i="19"/>
  <c r="M10" i="19"/>
  <c r="E34" i="19"/>
  <c r="J26" i="19"/>
  <c r="G36" i="19"/>
  <c r="D23" i="20"/>
  <c r="N37" i="19"/>
  <c r="F22" i="19"/>
  <c r="J30" i="19"/>
  <c r="J6" i="19"/>
  <c r="M6" i="19"/>
  <c r="G28" i="19"/>
  <c r="J7" i="20"/>
  <c r="I35" i="19"/>
  <c r="I27" i="19"/>
  <c r="D28" i="19"/>
  <c r="D36" i="19"/>
  <c r="F16" i="19"/>
  <c r="L29" i="19"/>
  <c r="L37" i="19"/>
  <c r="G25" i="19"/>
  <c r="M30" i="19"/>
  <c r="E8" i="19"/>
  <c r="N9" i="20"/>
  <c r="F6" i="19"/>
  <c r="E12" i="19"/>
  <c r="M35" i="19"/>
  <c r="J12" i="19"/>
  <c r="F9" i="19"/>
  <c r="E16" i="19"/>
  <c r="I6" i="19"/>
  <c r="J37" i="19"/>
  <c r="E36" i="19"/>
  <c r="N20" i="19"/>
  <c r="M15" i="20"/>
  <c r="I10" i="19"/>
  <c r="N16" i="19"/>
  <c r="G34" i="19"/>
  <c r="I37" i="19"/>
  <c r="D30" i="19"/>
  <c r="N8" i="19"/>
  <c r="L31" i="19"/>
  <c r="F11" i="19"/>
  <c r="J18" i="19"/>
  <c r="F25" i="20"/>
  <c r="N25" i="19"/>
  <c r="AB16" i="16"/>
  <c r="N172" i="23"/>
  <c r="N141" i="23"/>
  <c r="N47" i="22"/>
  <c r="K21" i="22"/>
  <c r="N202" i="20"/>
  <c r="N451" i="19"/>
  <c r="N309" i="21"/>
  <c r="I25" i="21"/>
  <c r="N109" i="20"/>
  <c r="N250" i="22"/>
  <c r="N414" i="21"/>
  <c r="N104" i="21"/>
  <c r="G37" i="20"/>
  <c r="N123" i="19"/>
  <c r="G11" i="19"/>
  <c r="N263" i="19"/>
  <c r="N165" i="19"/>
  <c r="N442" i="19"/>
  <c r="N215" i="19"/>
  <c r="N52" i="19"/>
  <c r="N581" i="20"/>
  <c r="N257" i="19"/>
  <c r="N569" i="19"/>
  <c r="N422" i="19"/>
  <c r="N39" i="19"/>
  <c r="N345" i="19"/>
  <c r="N575" i="15"/>
  <c r="N511" i="15"/>
  <c r="N415" i="15"/>
  <c r="N351" i="15"/>
  <c r="N255" i="15"/>
  <c r="N191" i="15"/>
  <c r="N127" i="15"/>
  <c r="N95" i="15"/>
  <c r="X9" i="28"/>
  <c r="O9" i="28"/>
  <c r="N598" i="15"/>
  <c r="N502" i="15"/>
  <c r="N438" i="15"/>
  <c r="N374" i="15"/>
  <c r="N310" i="15"/>
  <c r="N246" i="15"/>
  <c r="N182" i="15"/>
  <c r="N118" i="15"/>
  <c r="K9" i="28"/>
  <c r="O18" i="28"/>
  <c r="I18" i="28"/>
  <c r="L40" i="28"/>
  <c r="AJ22" i="28"/>
  <c r="AG30" i="28"/>
  <c r="O39" i="27"/>
  <c r="AG6" i="27"/>
  <c r="D10" i="27"/>
  <c r="T7" i="26"/>
  <c r="I29" i="26"/>
  <c r="L19" i="26"/>
  <c r="F43" i="26"/>
  <c r="E11" i="24"/>
  <c r="N26" i="22"/>
  <c r="J7" i="21"/>
  <c r="F7" i="28"/>
  <c r="T7" i="28"/>
  <c r="AE9" i="28"/>
  <c r="AH19" i="28"/>
  <c r="L7" i="28"/>
  <c r="L22" i="28"/>
  <c r="AE17" i="28"/>
  <c r="F35" i="28"/>
  <c r="AG27" i="27"/>
  <c r="AA22" i="27"/>
  <c r="F31" i="27"/>
  <c r="W36" i="27"/>
  <c r="AG38" i="27"/>
  <c r="AI12" i="27"/>
  <c r="S28" i="27"/>
  <c r="O6" i="27"/>
  <c r="P12" i="27"/>
  <c r="P41" i="27"/>
  <c r="K13" i="26"/>
  <c r="AA25" i="26"/>
  <c r="X29" i="26"/>
  <c r="H15" i="26"/>
  <c r="AH17" i="26"/>
  <c r="W10" i="26"/>
  <c r="F38" i="26"/>
  <c r="E36" i="26"/>
  <c r="S30" i="26"/>
  <c r="W31" i="26"/>
  <c r="AA28" i="26"/>
  <c r="K19" i="25"/>
  <c r="F24" i="25"/>
  <c r="G21" i="24"/>
  <c r="J17" i="24"/>
  <c r="G13" i="23"/>
  <c r="K20" i="22"/>
  <c r="J10" i="22"/>
  <c r="F22" i="22"/>
  <c r="F7" i="22"/>
  <c r="F8" i="21"/>
  <c r="J13" i="21"/>
  <c r="I17" i="20"/>
  <c r="J19" i="20"/>
  <c r="N52" i="15"/>
  <c r="P36" i="28"/>
  <c r="E9" i="28"/>
  <c r="J8" i="28"/>
  <c r="G18" i="28"/>
  <c r="N9" i="28"/>
  <c r="P19" i="28"/>
  <c r="N38" i="28"/>
  <c r="J35" i="28"/>
  <c r="F16" i="27"/>
  <c r="F11" i="27"/>
  <c r="X42" i="27"/>
  <c r="F36" i="27"/>
  <c r="O20" i="27"/>
  <c r="J12" i="27"/>
  <c r="AH25" i="27"/>
  <c r="AE13" i="27"/>
  <c r="AB21" i="27"/>
  <c r="G37" i="27"/>
  <c r="AI8" i="26"/>
  <c r="N21" i="26"/>
  <c r="W13" i="26"/>
  <c r="AE15" i="26"/>
  <c r="AH18" i="26"/>
  <c r="S7" i="26"/>
  <c r="K22" i="26"/>
  <c r="AA34" i="26"/>
  <c r="S36" i="26"/>
  <c r="W24" i="26"/>
  <c r="O44" i="26"/>
  <c r="F7" i="25"/>
  <c r="F6" i="25"/>
  <c r="G23" i="24"/>
  <c r="F25" i="24"/>
  <c r="K21" i="23"/>
  <c r="L16" i="22"/>
  <c r="F18" i="22"/>
  <c r="L20" i="22"/>
  <c r="G22" i="22"/>
  <c r="N19" i="21"/>
  <c r="F33" i="21"/>
  <c r="F9" i="20"/>
  <c r="I33" i="19"/>
  <c r="N33" i="28"/>
  <c r="AH15" i="28"/>
  <c r="E40" i="28"/>
  <c r="F14" i="28"/>
  <c r="F36" i="28"/>
  <c r="AB17" i="28"/>
  <c r="AG34" i="28"/>
  <c r="O35" i="28"/>
  <c r="F15" i="27"/>
  <c r="AH28" i="27"/>
  <c r="AB10" i="27"/>
  <c r="H15" i="27"/>
  <c r="AI44" i="27"/>
  <c r="J36" i="27"/>
  <c r="AE29" i="27"/>
  <c r="AA11" i="27"/>
  <c r="AH19" i="27"/>
  <c r="E11" i="26"/>
  <c r="W29" i="26"/>
  <c r="F15" i="26"/>
  <c r="I38" i="26"/>
  <c r="S10" i="26"/>
  <c r="AJ23" i="26"/>
  <c r="J27" i="26"/>
  <c r="I18" i="26"/>
  <c r="S28" i="26"/>
  <c r="AG32" i="26"/>
  <c r="O39" i="26"/>
  <c r="E8" i="25"/>
  <c r="M6" i="25"/>
  <c r="I9" i="24"/>
  <c r="N17" i="24"/>
  <c r="M19" i="24"/>
  <c r="I15" i="23"/>
  <c r="D18" i="22"/>
  <c r="D32" i="22"/>
  <c r="M29" i="22"/>
  <c r="D34" i="22"/>
  <c r="F34" i="21"/>
  <c r="I9" i="21"/>
  <c r="J11" i="20"/>
  <c r="M26" i="19"/>
  <c r="D27" i="19"/>
  <c r="F18" i="19"/>
  <c r="M25" i="19"/>
  <c r="F17" i="19"/>
  <c r="N30" i="19"/>
  <c r="E30" i="19"/>
  <c r="F20" i="19"/>
  <c r="I18" i="19"/>
  <c r="F10" i="19"/>
  <c r="E14" i="19"/>
  <c r="E20" i="19"/>
  <c r="D24" i="19"/>
  <c r="E26" i="19"/>
  <c r="M18" i="19"/>
  <c r="N379" i="24"/>
  <c r="N588" i="22"/>
  <c r="N501" i="22"/>
  <c r="N514" i="23"/>
  <c r="N64" i="22"/>
  <c r="L9" i="21"/>
  <c r="N422" i="22"/>
  <c r="N91" i="21"/>
  <c r="N473" i="20"/>
  <c r="N84" i="20"/>
  <c r="N133" i="20"/>
  <c r="N226" i="22"/>
  <c r="N351" i="21"/>
  <c r="N260" i="21"/>
  <c r="I28" i="21"/>
  <c r="N503" i="20"/>
  <c r="N336" i="20"/>
  <c r="M27" i="20"/>
  <c r="G9" i="20"/>
  <c r="L35" i="22"/>
  <c r="N285" i="21"/>
  <c r="N35" i="21"/>
  <c r="L16" i="21"/>
  <c r="N418" i="20"/>
  <c r="N58" i="20"/>
  <c r="L17" i="20"/>
  <c r="N393" i="19"/>
  <c r="D11" i="19"/>
  <c r="N561" i="19"/>
  <c r="N220" i="19"/>
  <c r="N75" i="19"/>
  <c r="N323" i="19"/>
  <c r="N429" i="19"/>
  <c r="N528" i="19"/>
  <c r="N258" i="19"/>
  <c r="N329" i="19"/>
  <c r="N243" i="19"/>
  <c r="F31" i="19"/>
  <c r="N389" i="19"/>
  <c r="N134" i="19"/>
  <c r="K6" i="19"/>
  <c r="N543" i="19"/>
  <c r="N370" i="19"/>
  <c r="N548" i="19"/>
  <c r="N286" i="19"/>
  <c r="N279" i="19"/>
  <c r="N73" i="19"/>
  <c r="N556" i="19"/>
  <c r="N282" i="19"/>
  <c r="G22" i="19"/>
  <c r="E19" i="19"/>
  <c r="E7" i="19"/>
  <c r="N583" i="15"/>
  <c r="N551" i="15"/>
  <c r="N519" i="15"/>
  <c r="N487" i="15"/>
  <c r="N455" i="15"/>
  <c r="N423" i="15"/>
  <c r="N391" i="15"/>
  <c r="N359" i="15"/>
  <c r="N327" i="15"/>
  <c r="N295" i="15"/>
  <c r="N263" i="15"/>
  <c r="N231" i="15"/>
  <c r="N199" i="15"/>
  <c r="N167" i="15"/>
  <c r="N135" i="15"/>
  <c r="N103" i="15"/>
  <c r="N71" i="15"/>
  <c r="N39" i="15"/>
  <c r="N23" i="28"/>
  <c r="E32" i="28"/>
  <c r="I23" i="28"/>
  <c r="G32" i="28"/>
  <c r="N574" i="15"/>
  <c r="N542" i="15"/>
  <c r="N510" i="15"/>
  <c r="N478" i="15"/>
  <c r="N446" i="15"/>
  <c r="N414" i="15"/>
  <c r="N382" i="15"/>
  <c r="N350" i="15"/>
  <c r="N318" i="15"/>
  <c r="N286" i="15"/>
  <c r="N254" i="15"/>
  <c r="N222" i="15"/>
  <c r="N190" i="15"/>
  <c r="N158" i="15"/>
  <c r="N126" i="15"/>
  <c r="N94" i="15"/>
  <c r="N62" i="15"/>
  <c r="O19" i="28"/>
  <c r="S30" i="28"/>
  <c r="H19" i="28"/>
  <c r="AB30" i="28"/>
  <c r="J20" i="28"/>
  <c r="O20" i="28"/>
  <c r="E23" i="28"/>
  <c r="T16" i="28"/>
  <c r="K27" i="28"/>
  <c r="G28" i="28"/>
  <c r="G36" i="27"/>
  <c r="F24" i="27"/>
  <c r="D27" i="27"/>
  <c r="T32" i="27"/>
  <c r="O11" i="27"/>
  <c r="K42" i="27"/>
  <c r="X17" i="27"/>
  <c r="O35" i="27"/>
  <c r="S17" i="26"/>
  <c r="AJ27" i="26"/>
  <c r="L8" i="26"/>
  <c r="G21" i="26"/>
  <c r="D17" i="26"/>
  <c r="H37" i="26"/>
  <c r="G44" i="26"/>
  <c r="AI34" i="26"/>
  <c r="E6" i="25"/>
  <c r="F9" i="25"/>
  <c r="J19" i="24"/>
  <c r="N9" i="23"/>
  <c r="F16" i="22"/>
  <c r="E35" i="22"/>
  <c r="I18" i="22"/>
  <c r="F7" i="21"/>
  <c r="M23" i="20"/>
  <c r="F24" i="20"/>
  <c r="X36" i="28"/>
  <c r="AA18" i="28"/>
  <c r="AG38" i="28"/>
  <c r="X8" i="28"/>
  <c r="L36" i="28"/>
  <c r="S18" i="28"/>
  <c r="X38" i="28"/>
  <c r="F8" i="28"/>
  <c r="F40" i="28"/>
  <c r="K36" i="28"/>
  <c r="F11" i="28"/>
  <c r="K15" i="28"/>
  <c r="T17" i="28"/>
  <c r="N8" i="28"/>
  <c r="O40" i="28"/>
  <c r="AH36" i="28"/>
  <c r="I19" i="28"/>
  <c r="H18" i="28"/>
  <c r="AA25" i="28"/>
  <c r="K38" i="28"/>
  <c r="O26" i="28"/>
  <c r="W20" i="28"/>
  <c r="O31" i="28"/>
  <c r="F43" i="28"/>
  <c r="AH6" i="27"/>
  <c r="E15" i="27"/>
  <c r="H16" i="27"/>
  <c r="G8" i="27"/>
  <c r="S21" i="27"/>
  <c r="K28" i="27"/>
  <c r="AH41" i="27"/>
  <c r="N37" i="27"/>
  <c r="L10" i="27"/>
  <c r="I40" i="27"/>
  <c r="E36" i="27"/>
  <c r="H17" i="27"/>
  <c r="AI22" i="27"/>
  <c r="AJ33" i="27"/>
  <c r="W44" i="27"/>
  <c r="F35" i="27"/>
  <c r="F9" i="27"/>
  <c r="W8" i="27"/>
  <c r="N27" i="27"/>
  <c r="AB19" i="27"/>
  <c r="X25" i="27"/>
  <c r="AH38" i="27"/>
  <c r="F30" i="27"/>
  <c r="AB6" i="27"/>
  <c r="F13" i="27"/>
  <c r="AE15" i="27"/>
  <c r="F7" i="27"/>
  <c r="P21" i="27"/>
  <c r="L28" i="27"/>
  <c r="I34" i="27"/>
  <c r="S37" i="27"/>
  <c r="J11" i="26"/>
  <c r="AH10" i="26"/>
  <c r="P7" i="26"/>
  <c r="P38" i="26"/>
  <c r="I23" i="26"/>
  <c r="O19" i="26"/>
  <c r="O15" i="26"/>
  <c r="D14" i="26"/>
  <c r="O13" i="26"/>
  <c r="E17" i="26"/>
  <c r="AB19" i="26"/>
  <c r="T15" i="26"/>
  <c r="AJ10" i="26"/>
  <c r="G8" i="26"/>
  <c r="E38" i="26"/>
  <c r="E25" i="26"/>
  <c r="X11" i="26"/>
  <c r="L10" i="26"/>
  <c r="AE7" i="26"/>
  <c r="AH38" i="26"/>
  <c r="AA23" i="26"/>
  <c r="H21" i="26"/>
  <c r="S33" i="26"/>
  <c r="F26" i="26"/>
  <c r="X34" i="26"/>
  <c r="F20" i="26"/>
  <c r="W43" i="26"/>
  <c r="T36" i="26"/>
  <c r="AG42" i="26"/>
  <c r="K34" i="26"/>
  <c r="W20" i="26"/>
  <c r="N25" i="26"/>
  <c r="H36" i="26"/>
  <c r="L42" i="26"/>
  <c r="M10" i="25"/>
  <c r="F30" i="25"/>
  <c r="F10" i="25"/>
  <c r="K23" i="25"/>
  <c r="I21" i="25"/>
  <c r="E10" i="25"/>
  <c r="F29" i="25"/>
  <c r="G11" i="24"/>
  <c r="F33" i="24"/>
  <c r="N21" i="24"/>
  <c r="I13" i="24"/>
  <c r="F28" i="24"/>
  <c r="M19" i="23"/>
  <c r="F13" i="23"/>
  <c r="M11" i="23"/>
  <c r="F25" i="23"/>
  <c r="M17" i="23"/>
  <c r="I16" i="22"/>
  <c r="I26" i="22"/>
  <c r="J33" i="22"/>
  <c r="K18" i="22"/>
  <c r="M34" i="22"/>
  <c r="F35" i="22"/>
  <c r="K16" i="22"/>
  <c r="D27" i="22"/>
  <c r="E34" i="22"/>
  <c r="J20" i="22"/>
  <c r="I31" i="22"/>
  <c r="M11" i="21"/>
  <c r="F26" i="21"/>
  <c r="F15" i="21"/>
  <c r="N9" i="21"/>
  <c r="I21" i="21"/>
  <c r="M19" i="20"/>
  <c r="F20" i="20"/>
  <c r="I23" i="20"/>
  <c r="F11" i="20"/>
  <c r="N11" i="20"/>
  <c r="F28" i="20"/>
  <c r="D6" i="19"/>
  <c r="N31" i="19"/>
  <c r="N54" i="15"/>
  <c r="N46" i="15"/>
  <c r="N38" i="15"/>
  <c r="D16" i="28"/>
  <c r="D11" i="28"/>
  <c r="L33" i="28"/>
  <c r="F42" i="28"/>
  <c r="AG16" i="28"/>
  <c r="AG11" i="28"/>
  <c r="H33" i="28"/>
  <c r="L42" i="28"/>
  <c r="AB40" i="28"/>
  <c r="F16" i="28"/>
  <c r="D21" i="28"/>
  <c r="I11" i="28"/>
  <c r="N13" i="28"/>
  <c r="AE8" i="28"/>
  <c r="D40" i="28"/>
  <c r="E36" i="28"/>
  <c r="E21" i="28"/>
  <c r="AG15" i="28"/>
  <c r="E17" i="28"/>
  <c r="AG29" i="28"/>
  <c r="F20" i="28"/>
  <c r="O38" i="28"/>
  <c r="O24" i="28"/>
  <c r="W31" i="28"/>
  <c r="J43" i="28"/>
  <c r="AH11" i="27"/>
  <c r="X15" i="27"/>
  <c r="G27" i="27"/>
  <c r="X19" i="27"/>
  <c r="AB25" i="27"/>
  <c r="X34" i="27"/>
  <c r="E32" i="27"/>
  <c r="K6" i="27"/>
  <c r="S17" i="27"/>
  <c r="N17" i="27"/>
  <c r="G12" i="27"/>
  <c r="S27" i="27"/>
  <c r="AA33" i="27"/>
  <c r="F41" i="27"/>
  <c r="L42" i="27"/>
  <c r="D7" i="27"/>
  <c r="F40" i="27"/>
  <c r="X36" i="27"/>
  <c r="D18" i="27"/>
  <c r="T23" i="27"/>
  <c r="G29" i="27"/>
  <c r="O24" i="27"/>
  <c r="AE39" i="27"/>
  <c r="D11" i="27"/>
  <c r="O12" i="27"/>
  <c r="P27" i="27"/>
  <c r="AE19" i="27"/>
  <c r="W25" i="27"/>
  <c r="O38" i="27"/>
  <c r="AI32" i="27"/>
  <c r="AB11" i="26"/>
  <c r="G9" i="26"/>
  <c r="G27" i="26"/>
  <c r="O29" i="26"/>
  <c r="K19" i="26"/>
  <c r="J22" i="26"/>
  <c r="E15" i="26"/>
  <c r="J10" i="26"/>
  <c r="AG13" i="26"/>
  <c r="J38" i="26"/>
  <c r="AJ25" i="26"/>
  <c r="AA11" i="26"/>
  <c r="I9" i="26"/>
  <c r="AG7" i="26"/>
  <c r="AG38" i="26"/>
  <c r="T23" i="26"/>
  <c r="I11" i="26"/>
  <c r="S9" i="26"/>
  <c r="L27" i="26"/>
  <c r="AH29" i="26"/>
  <c r="J21" i="26"/>
  <c r="T22" i="26"/>
  <c r="L41" i="26"/>
  <c r="W44" i="26"/>
  <c r="H25" i="26"/>
  <c r="P40" i="26"/>
  <c r="J35" i="26"/>
  <c r="AG41" i="26"/>
  <c r="I32" i="26"/>
  <c r="AE25" i="26"/>
  <c r="H40" i="26"/>
  <c r="W35" i="26"/>
  <c r="X33" i="26"/>
  <c r="S37" i="26"/>
  <c r="D6" i="25"/>
  <c r="J21" i="25"/>
  <c r="D12" i="25"/>
  <c r="D15" i="25"/>
  <c r="K11" i="25"/>
  <c r="K10" i="25"/>
  <c r="F33" i="25"/>
  <c r="F12" i="24"/>
  <c r="M13" i="24"/>
  <c r="F27" i="24"/>
  <c r="E19" i="24"/>
  <c r="D23" i="24"/>
  <c r="G9" i="23"/>
  <c r="N15" i="23"/>
  <c r="N11" i="23"/>
  <c r="F29" i="23"/>
  <c r="I23" i="23"/>
  <c r="J22" i="22"/>
  <c r="D33" i="22"/>
  <c r="F30" i="22"/>
  <c r="M10" i="22"/>
  <c r="D36" i="22"/>
  <c r="M28" i="22"/>
  <c r="M22" i="22"/>
  <c r="M33" i="22"/>
  <c r="F32" i="22"/>
  <c r="D10" i="22"/>
  <c r="E25" i="22"/>
  <c r="N13" i="21"/>
  <c r="J9" i="21"/>
  <c r="D21" i="21"/>
  <c r="I7" i="21"/>
  <c r="F11" i="21"/>
  <c r="F13" i="20"/>
  <c r="D11" i="20"/>
  <c r="G7" i="20"/>
  <c r="L15" i="20"/>
  <c r="F32" i="20"/>
  <c r="D8" i="19"/>
  <c r="I31" i="19"/>
  <c r="O7" i="28"/>
  <c r="I22" i="28"/>
  <c r="J17" i="28"/>
  <c r="AB32" i="28"/>
  <c r="I7" i="28"/>
  <c r="AI23" i="28"/>
  <c r="O17" i="28"/>
  <c r="T32" i="28"/>
  <c r="H12" i="28"/>
  <c r="E16" i="28"/>
  <c r="I8" i="28"/>
  <c r="S23" i="28"/>
  <c r="F6" i="28"/>
  <c r="H27" i="28"/>
  <c r="K12" i="28"/>
  <c r="G16" i="28"/>
  <c r="AA21" i="28"/>
  <c r="P11" i="28"/>
  <c r="AE10" i="28"/>
  <c r="AI33" i="28"/>
  <c r="AA41" i="28"/>
  <c r="AE42" i="28"/>
  <c r="S28" i="28"/>
  <c r="J26" i="28"/>
  <c r="AE31" i="28"/>
  <c r="AB8" i="27"/>
  <c r="J8" i="27"/>
  <c r="AB27" i="27"/>
  <c r="AB18" i="27"/>
  <c r="AE23" i="27"/>
  <c r="K38" i="27"/>
  <c r="P30" i="27"/>
  <c r="N6" i="27"/>
  <c r="O13" i="27"/>
  <c r="AA16" i="27"/>
  <c r="O7" i="27"/>
  <c r="G21" i="27"/>
  <c r="D28" i="27"/>
  <c r="H34" i="27"/>
  <c r="H37" i="27"/>
  <c r="AH10" i="27"/>
  <c r="AB40" i="27"/>
  <c r="T36" i="27"/>
  <c r="O16" i="27"/>
  <c r="L22" i="27"/>
  <c r="AB33" i="27"/>
  <c r="E44" i="27"/>
  <c r="O31" i="27"/>
  <c r="AH7" i="27"/>
  <c r="H40" i="27"/>
  <c r="AG36" i="27"/>
  <c r="AI18" i="27"/>
  <c r="X23" i="27"/>
  <c r="F34" i="27"/>
  <c r="O26" i="27"/>
  <c r="AE43" i="27"/>
  <c r="D8" i="26"/>
  <c r="AI27" i="26"/>
  <c r="AG29" i="26"/>
  <c r="O12" i="26"/>
  <c r="L21" i="26"/>
  <c r="D11" i="26"/>
  <c r="AA10" i="26"/>
  <c r="K7" i="26"/>
  <c r="K38" i="26"/>
  <c r="E23" i="26"/>
  <c r="F9" i="26"/>
  <c r="P9" i="26"/>
  <c r="AA27" i="26"/>
  <c r="AI29" i="26"/>
  <c r="T18" i="26"/>
  <c r="F7" i="26"/>
  <c r="O7" i="26"/>
  <c r="N27" i="26"/>
  <c r="K29" i="26"/>
  <c r="F16" i="26"/>
  <c r="AH22" i="26"/>
  <c r="I34" i="26"/>
  <c r="D40" i="26"/>
  <c r="X18" i="26"/>
  <c r="P36" i="26"/>
  <c r="T42" i="26"/>
  <c r="G36" i="26"/>
  <c r="O26" i="26"/>
  <c r="X19" i="26"/>
  <c r="T33" i="26"/>
  <c r="H44" i="26"/>
  <c r="H41" i="26"/>
  <c r="J30" i="26"/>
  <c r="L23" i="25"/>
  <c r="F20" i="25"/>
  <c r="D19" i="25"/>
  <c r="E15" i="25"/>
  <c r="G13" i="25"/>
  <c r="J8" i="25"/>
  <c r="F37" i="25"/>
  <c r="F19" i="24"/>
  <c r="N13" i="24"/>
  <c r="F31" i="24"/>
  <c r="N23" i="24"/>
  <c r="F36" i="24"/>
  <c r="F9" i="23"/>
  <c r="K9" i="23"/>
  <c r="F24" i="23"/>
  <c r="F16" i="23"/>
  <c r="D9" i="23"/>
  <c r="M14" i="22"/>
  <c r="K23" i="22"/>
  <c r="N30" i="22"/>
  <c r="D16" i="22"/>
  <c r="M26" i="22"/>
  <c r="N33" i="22"/>
  <c r="I7" i="22"/>
  <c r="I24" i="22"/>
  <c r="J31" i="22"/>
  <c r="N18" i="22"/>
  <c r="I27" i="22"/>
  <c r="M7" i="21"/>
  <c r="F13" i="21"/>
  <c r="N11" i="21"/>
  <c r="D15" i="21"/>
  <c r="F32" i="21"/>
  <c r="E19" i="21"/>
  <c r="D9" i="20"/>
  <c r="K19" i="20"/>
  <c r="F27" i="20"/>
  <c r="D10" i="19"/>
  <c r="N18" i="19"/>
  <c r="I16" i="19"/>
  <c r="D33" i="19"/>
  <c r="I24" i="19"/>
  <c r="M20" i="19"/>
  <c r="L34" i="19"/>
  <c r="D26" i="19"/>
  <c r="F23" i="19"/>
  <c r="M27" i="19"/>
  <c r="E31" i="19"/>
  <c r="G31" i="19"/>
  <c r="F16" i="20"/>
  <c r="E28" i="19"/>
  <c r="F21" i="19"/>
  <c r="N10" i="19"/>
  <c r="J32" i="19"/>
  <c r="M14" i="19"/>
  <c r="D17" i="20"/>
  <c r="I25" i="19"/>
  <c r="M8" i="19"/>
  <c r="N14" i="19"/>
  <c r="M32" i="19"/>
  <c r="I22" i="19"/>
  <c r="N293" i="23"/>
  <c r="N550" i="23"/>
  <c r="N185" i="20"/>
  <c r="N347" i="20"/>
  <c r="N120" i="20"/>
  <c r="J6" i="22"/>
  <c r="N161" i="21"/>
  <c r="N488" i="20"/>
  <c r="M29" i="20"/>
  <c r="D11" i="22"/>
  <c r="N62" i="21"/>
  <c r="N541" i="20"/>
  <c r="N450" i="19"/>
  <c r="N201" i="19"/>
  <c r="N63" i="19"/>
  <c r="N352" i="19"/>
  <c r="N172" i="19"/>
  <c r="N154" i="19"/>
  <c r="I17" i="19"/>
  <c r="N313" i="19"/>
  <c r="N415" i="19"/>
  <c r="N462" i="19"/>
  <c r="N337" i="19"/>
  <c r="N290" i="19"/>
  <c r="N292" i="19"/>
  <c r="K17" i="19"/>
  <c r="N543" i="15"/>
  <c r="N479" i="15"/>
  <c r="N383" i="15"/>
  <c r="N319" i="15"/>
  <c r="N287" i="15"/>
  <c r="N223" i="15"/>
  <c r="N159" i="15"/>
  <c r="N63" i="15"/>
  <c r="H22" i="28"/>
  <c r="D22" i="28"/>
  <c r="N566" i="15"/>
  <c r="N534" i="15"/>
  <c r="N470" i="15"/>
  <c r="N406" i="15"/>
  <c r="N342" i="15"/>
  <c r="N278" i="15"/>
  <c r="N214" i="15"/>
  <c r="N150" i="15"/>
  <c r="N86" i="15"/>
  <c r="F9" i="28"/>
  <c r="X40" i="28"/>
  <c r="H9" i="28"/>
  <c r="L44" i="28"/>
  <c r="AI34" i="28"/>
  <c r="L18" i="27"/>
  <c r="K19" i="27"/>
  <c r="H21" i="27"/>
  <c r="O22" i="27"/>
  <c r="I19" i="26"/>
  <c r="I14" i="26"/>
  <c r="O33" i="26"/>
  <c r="AE20" i="26"/>
  <c r="D7" i="24"/>
  <c r="N12" i="22"/>
  <c r="K9" i="20"/>
  <c r="K22" i="28"/>
  <c r="L12" i="28"/>
  <c r="O34" i="28"/>
  <c r="AB44" i="28"/>
  <c r="AH9" i="28"/>
  <c r="T23" i="28"/>
  <c r="I32" i="28"/>
  <c r="H29" i="28"/>
  <c r="AI36" i="27"/>
  <c r="O33" i="27"/>
  <c r="I8" i="27"/>
  <c r="O18" i="27"/>
  <c r="AE26" i="27"/>
  <c r="T15" i="27"/>
  <c r="X21" i="27"/>
  <c r="AA37" i="27"/>
  <c r="E17" i="27"/>
  <c r="L33" i="27"/>
  <c r="X10" i="26"/>
  <c r="S18" i="26"/>
  <c r="AB27" i="26"/>
  <c r="T21" i="26"/>
  <c r="I13" i="26"/>
  <c r="AA15" i="26"/>
  <c r="D18" i="26"/>
  <c r="T32" i="26"/>
  <c r="G25" i="26"/>
  <c r="K41" i="26"/>
  <c r="S40" i="26"/>
  <c r="M23" i="25"/>
  <c r="F19" i="25"/>
  <c r="D9" i="24"/>
  <c r="M21" i="23"/>
  <c r="M7" i="23"/>
  <c r="M31" i="22"/>
  <c r="N25" i="22"/>
  <c r="I32" i="22"/>
  <c r="G23" i="22"/>
  <c r="F35" i="21"/>
  <c r="I11" i="20"/>
  <c r="M9" i="20"/>
  <c r="N33" i="19"/>
  <c r="I9" i="28"/>
  <c r="H38" i="28"/>
  <c r="E18" i="28"/>
  <c r="AG40" i="28"/>
  <c r="AI15" i="28"/>
  <c r="K7" i="28"/>
  <c r="H25" i="28"/>
  <c r="F30" i="28"/>
  <c r="H6" i="27"/>
  <c r="W21" i="27"/>
  <c r="X10" i="27"/>
  <c r="AH18" i="27"/>
  <c r="P33" i="27"/>
  <c r="AE9" i="27"/>
  <c r="E19" i="27"/>
  <c r="AJ30" i="27"/>
  <c r="L16" i="27"/>
  <c r="T28" i="27"/>
  <c r="O11" i="26"/>
  <c r="W38" i="26"/>
  <c r="AJ8" i="26"/>
  <c r="E19" i="26"/>
  <c r="X13" i="26"/>
  <c r="F13" i="26"/>
  <c r="AJ38" i="26"/>
  <c r="AI33" i="26"/>
  <c r="F24" i="26"/>
  <c r="G42" i="26"/>
  <c r="AH19" i="26"/>
  <c r="N12" i="25"/>
  <c r="N23" i="25"/>
  <c r="K19" i="24"/>
  <c r="N9" i="24"/>
  <c r="N21" i="23"/>
  <c r="F23" i="23"/>
  <c r="E10" i="22"/>
  <c r="N31" i="22"/>
  <c r="J12" i="22"/>
  <c r="F30" i="21"/>
  <c r="I15" i="21"/>
  <c r="F15" i="20"/>
  <c r="D16" i="19"/>
  <c r="AI11" i="28"/>
  <c r="AJ16" i="28"/>
  <c r="AA8" i="28"/>
  <c r="H21" i="28"/>
  <c r="AJ8" i="28"/>
  <c r="G15" i="28"/>
  <c r="AE20" i="28"/>
  <c r="W10" i="27"/>
  <c r="AH27" i="27"/>
  <c r="AI34" i="27"/>
  <c r="P19" i="27"/>
  <c r="W14" i="27"/>
  <c r="O44" i="27"/>
  <c r="AG40" i="27"/>
  <c r="AH23" i="27"/>
  <c r="W43" i="27"/>
  <c r="O27" i="27"/>
  <c r="AG34" i="27"/>
  <c r="J9" i="26"/>
  <c r="S21" i="26"/>
  <c r="G13" i="26"/>
  <c r="AH11" i="26"/>
  <c r="G38" i="26"/>
  <c r="W9" i="26"/>
  <c r="O22" i="26"/>
  <c r="O20" i="26"/>
  <c r="F39" i="26"/>
  <c r="D28" i="26"/>
  <c r="AE33" i="26"/>
  <c r="F11" i="25"/>
  <c r="M12" i="25"/>
  <c r="J23" i="24"/>
  <c r="D13" i="23"/>
  <c r="F33" i="23"/>
  <c r="E36" i="22"/>
  <c r="F27" i="22"/>
  <c r="N36" i="22"/>
  <c r="M15" i="21"/>
  <c r="D23" i="21"/>
  <c r="I13" i="20"/>
  <c r="N32" i="19"/>
  <c r="D35" i="19"/>
  <c r="M29" i="19"/>
  <c r="E33" i="19"/>
  <c r="G33" i="19"/>
  <c r="I14" i="19"/>
  <c r="G30" i="19"/>
  <c r="E22" i="19"/>
  <c r="N26" i="19"/>
  <c r="J23" i="20"/>
  <c r="D32" i="19"/>
  <c r="L33" i="19"/>
  <c r="M34" i="19"/>
  <c r="J31" i="19"/>
  <c r="J5" i="24"/>
  <c r="L5" i="24"/>
  <c r="K5" i="24"/>
  <c r="J5" i="22"/>
  <c r="L5" i="22"/>
  <c r="E5" i="21"/>
  <c r="I5" i="19"/>
  <c r="E5" i="19"/>
  <c r="L5" i="20"/>
  <c r="D5" i="19"/>
  <c r="L5" i="19"/>
  <c r="G5" i="19"/>
  <c r="M5" i="23"/>
  <c r="F5" i="23"/>
  <c r="M5" i="22"/>
  <c r="G5" i="22"/>
  <c r="F5" i="22"/>
  <c r="I5" i="21"/>
  <c r="F5" i="20"/>
  <c r="G5" i="25"/>
  <c r="I5" i="24"/>
  <c r="G5" i="20"/>
  <c r="E5" i="20"/>
  <c r="N5" i="25"/>
  <c r="L5" i="25"/>
  <c r="E5" i="24"/>
  <c r="G5" i="21"/>
  <c r="E5" i="22"/>
  <c r="M5" i="19"/>
  <c r="N5" i="24"/>
  <c r="N5" i="21"/>
  <c r="F5" i="21"/>
  <c r="K5" i="23"/>
  <c r="F5" i="19"/>
  <c r="J5" i="25"/>
  <c r="N5" i="22"/>
  <c r="J5" i="21"/>
  <c r="K5" i="19"/>
  <c r="K5" i="20"/>
  <c r="E5" i="23"/>
  <c r="G5" i="24"/>
  <c r="M5" i="24"/>
  <c r="M5" i="25"/>
  <c r="I5" i="25"/>
  <c r="E5" i="25"/>
  <c r="L5" i="23"/>
  <c r="D5" i="23"/>
  <c r="D5" i="22"/>
  <c r="I5" i="23"/>
  <c r="M5" i="21"/>
  <c r="I5" i="20"/>
  <c r="M5" i="20"/>
  <c r="D5" i="25"/>
  <c r="F5" i="24"/>
  <c r="J5" i="23"/>
  <c r="L5" i="21"/>
  <c r="K5" i="21"/>
  <c r="J5" i="19"/>
  <c r="N5" i="19"/>
  <c r="J5" i="20"/>
  <c r="D5" i="24"/>
  <c r="N5" i="23"/>
  <c r="G5" i="23"/>
  <c r="I5" i="22"/>
  <c r="D5" i="21"/>
  <c r="N5" i="20"/>
  <c r="D5" i="20"/>
  <c r="K5" i="25"/>
  <c r="F5" i="25"/>
  <c r="K5" i="22"/>
  <c r="AU18" i="19" l="1"/>
  <c r="AN12" i="19"/>
  <c r="AQ22" i="19"/>
  <c r="AO6" i="19"/>
  <c r="AR16" i="19"/>
  <c r="AV9" i="20"/>
  <c r="AO12" i="19"/>
  <c r="AR18" i="19"/>
  <c r="AN8" i="19"/>
  <c r="AO19" i="19"/>
  <c r="AO11" i="19"/>
  <c r="AV14" i="19"/>
  <c r="AU16" i="19"/>
  <c r="AU8" i="19"/>
  <c r="AO16" i="19"/>
  <c r="AN20" i="19"/>
  <c r="AV8" i="19"/>
  <c r="AQ20" i="19"/>
  <c r="AQ12" i="19"/>
  <c r="AN14" i="19"/>
  <c r="AR23" i="20"/>
  <c r="AM17" i="20"/>
  <c r="AR7" i="20"/>
  <c r="AR10" i="19"/>
  <c r="AO13" i="19"/>
  <c r="AO10" i="19"/>
  <c r="AU14" i="19"/>
  <c r="AU6" i="19"/>
  <c r="AO8" i="19"/>
  <c r="AV16" i="19"/>
  <c r="AR6" i="19"/>
  <c r="AQ18" i="19"/>
  <c r="AQ10" i="19"/>
  <c r="AO22" i="19"/>
  <c r="AN22" i="19"/>
  <c r="AV10" i="19"/>
  <c r="AM18" i="19"/>
  <c r="AU15" i="20"/>
  <c r="AM23" i="20"/>
  <c r="AR17" i="20"/>
  <c r="AO20" i="19"/>
  <c r="AV20" i="19"/>
  <c r="AO21" i="19"/>
  <c r="AO5" i="19"/>
  <c r="AN18" i="19"/>
  <c r="AV6" i="19"/>
  <c r="AU10" i="19"/>
  <c r="AR22" i="19"/>
  <c r="AQ14" i="19"/>
  <c r="AQ6" i="19"/>
  <c r="AN6" i="19"/>
  <c r="AO16" i="20"/>
  <c r="AN16" i="19"/>
  <c r="AO17" i="19"/>
  <c r="AO9" i="19"/>
  <c r="AV22" i="19"/>
  <c r="AR12" i="19"/>
  <c r="AU22" i="19"/>
  <c r="AP23" i="19"/>
  <c r="AV12" i="19"/>
  <c r="AO23" i="19"/>
  <c r="AO15" i="19"/>
  <c r="AO7" i="19"/>
  <c r="AO18" i="19"/>
  <c r="AR20" i="19"/>
  <c r="AN10" i="19"/>
  <c r="AU20" i="19"/>
  <c r="AU12" i="19"/>
  <c r="AR14" i="19"/>
  <c r="AQ16" i="19"/>
  <c r="AQ8" i="19"/>
  <c r="AO14" i="19"/>
  <c r="AV18" i="19"/>
  <c r="AR8" i="19"/>
  <c r="AM10" i="19"/>
  <c r="AR15" i="20"/>
  <c r="AN5" i="20"/>
  <c r="AT19" i="20"/>
  <c r="AV21" i="20"/>
  <c r="AO17" i="20"/>
  <c r="AU5" i="20"/>
  <c r="AR11" i="20"/>
  <c r="AS19" i="20"/>
  <c r="AR21" i="20"/>
  <c r="AQ13" i="20"/>
  <c r="AM9" i="20"/>
  <c r="AQ15" i="20"/>
  <c r="AQ5" i="20"/>
  <c r="AO19" i="21"/>
  <c r="AN19" i="21"/>
  <c r="AV7" i="21"/>
  <c r="AQ17" i="21"/>
  <c r="AQ9" i="21"/>
  <c r="AO9" i="21"/>
  <c r="AR15" i="21"/>
  <c r="AM23" i="21"/>
  <c r="AM15" i="21"/>
  <c r="AM7" i="21"/>
  <c r="AN23" i="21"/>
  <c r="AV11" i="21"/>
  <c r="AO20" i="21"/>
  <c r="AO12" i="21"/>
  <c r="AO13" i="21"/>
  <c r="AN17" i="21"/>
  <c r="AU23" i="21"/>
  <c r="AU15" i="21"/>
  <c r="AU7" i="21"/>
  <c r="AO15" i="22"/>
  <c r="AT14" i="22"/>
  <c r="AV22" i="22"/>
  <c r="AV18" i="22"/>
  <c r="AM12" i="22"/>
  <c r="AO12" i="22"/>
  <c r="AS5" i="22"/>
  <c r="AV20" i="22"/>
  <c r="AM14" i="22"/>
  <c r="AQ7" i="22"/>
  <c r="AO11" i="22"/>
  <c r="AV10" i="22"/>
  <c r="AS22" i="22"/>
  <c r="AM16" i="22"/>
  <c r="AU12" i="22"/>
  <c r="AS23" i="22"/>
  <c r="AP7" i="22"/>
  <c r="AM22" i="22"/>
  <c r="AM18" i="22"/>
  <c r="AU14" i="22"/>
  <c r="AO6" i="22"/>
  <c r="AP21" i="23"/>
  <c r="AM9" i="23"/>
  <c r="AP19" i="23"/>
  <c r="AQ11" i="23"/>
  <c r="AO16" i="23"/>
  <c r="AV13" i="23"/>
  <c r="AO17" i="23"/>
  <c r="AQ15" i="23"/>
  <c r="AS5" i="23"/>
  <c r="AQ21" i="23"/>
  <c r="AU9" i="23"/>
  <c r="AQ19" i="23"/>
  <c r="AS9" i="23"/>
  <c r="AO12" i="23"/>
  <c r="AM13" i="23"/>
  <c r="AO9" i="23"/>
  <c r="AS13" i="23"/>
  <c r="AU19" i="24"/>
  <c r="AO16" i="24"/>
  <c r="AV15" i="24"/>
  <c r="AT19" i="24"/>
  <c r="AV23" i="24"/>
  <c r="AN7" i="24"/>
  <c r="AO10" i="24"/>
  <c r="AR23" i="24"/>
  <c r="AO6" i="24"/>
  <c r="AV11" i="24"/>
  <c r="AV17" i="24"/>
  <c r="AV13" i="24"/>
  <c r="AU5" i="24"/>
  <c r="AN21" i="24"/>
  <c r="AU9" i="24"/>
  <c r="AO20" i="24"/>
  <c r="AO19" i="24"/>
  <c r="AU7" i="24"/>
  <c r="AN23" i="24"/>
  <c r="AQ9" i="24"/>
  <c r="AO18" i="25"/>
  <c r="AP17" i="25"/>
  <c r="AO5" i="25"/>
  <c r="AU12" i="25"/>
  <c r="AR8" i="25"/>
  <c r="AM23" i="25"/>
  <c r="AR13" i="25"/>
  <c r="AP13" i="25"/>
  <c r="AV19" i="25"/>
  <c r="AM10" i="25"/>
  <c r="AU6" i="25"/>
  <c r="AN15" i="25"/>
  <c r="AV21" i="25"/>
  <c r="AO11" i="25"/>
  <c r="AM19" i="25"/>
  <c r="AV10" i="25"/>
  <c r="AP23" i="25"/>
  <c r="AQ15" i="25"/>
  <c r="AO20" i="25"/>
  <c r="AV17" i="25"/>
  <c r="AS5" i="25"/>
  <c r="AQ12" i="25"/>
  <c r="AN8" i="25"/>
  <c r="AT23" i="25"/>
  <c r="DO19" i="26"/>
  <c r="DU18" i="26"/>
  <c r="DO18" i="26"/>
  <c r="DJ20" i="26"/>
  <c r="DF18" i="26"/>
  <c r="DT22" i="26"/>
  <c r="DJ22" i="26"/>
  <c r="DC16" i="26"/>
  <c r="DP17" i="26"/>
  <c r="DA13" i="26"/>
  <c r="DK8" i="26"/>
  <c r="DM14" i="26"/>
  <c r="DQ10" i="26"/>
  <c r="DN9" i="26"/>
  <c r="DJ7" i="26"/>
  <c r="DN15" i="26"/>
  <c r="DH11" i="26"/>
  <c r="DC7" i="26"/>
  <c r="DS21" i="26"/>
  <c r="DE18" i="26"/>
  <c r="DM18" i="26"/>
  <c r="DK17" i="26"/>
  <c r="DC6" i="26"/>
  <c r="DD7" i="26"/>
  <c r="DB14" i="26"/>
  <c r="DF10" i="26"/>
  <c r="DL10" i="26"/>
  <c r="DK9" i="26"/>
  <c r="DC8" i="26"/>
  <c r="DT11" i="26"/>
  <c r="DC9" i="26"/>
  <c r="DS19" i="26"/>
  <c r="DI18" i="26"/>
  <c r="DB23" i="26"/>
  <c r="DH18" i="26"/>
  <c r="DO17" i="26"/>
  <c r="DS14" i="26"/>
  <c r="DD13" i="26"/>
  <c r="DH7" i="26"/>
  <c r="DG14" i="26"/>
  <c r="DJ10" i="26"/>
  <c r="DP10" i="26"/>
  <c r="DO9" i="26"/>
  <c r="DG8" i="26"/>
  <c r="DC15" i="26"/>
  <c r="DA11" i="26"/>
  <c r="DH8" i="26"/>
  <c r="DN22" i="26"/>
  <c r="DS22" i="26"/>
  <c r="DI21" i="26"/>
  <c r="DU19" i="26"/>
  <c r="DL23" i="26"/>
  <c r="DL21" i="26"/>
  <c r="DJ12" i="26"/>
  <c r="DF17" i="26"/>
  <c r="DP13" i="26"/>
  <c r="DQ7" i="26"/>
  <c r="DE14" i="26"/>
  <c r="DH10" i="26"/>
  <c r="DG9" i="26"/>
  <c r="DA8" i="26"/>
  <c r="DO15" i="26"/>
  <c r="DU15" i="26"/>
  <c r="DB11" i="26"/>
  <c r="DO23" i="27"/>
  <c r="DE22" i="27"/>
  <c r="DT21" i="27"/>
  <c r="DT19" i="27"/>
  <c r="DU18" i="27"/>
  <c r="DO16" i="27"/>
  <c r="DO8" i="27"/>
  <c r="DS15" i="27"/>
  <c r="DQ15" i="27"/>
  <c r="DP11" i="27"/>
  <c r="DT7" i="27"/>
  <c r="DP10" i="27"/>
  <c r="DI6" i="27"/>
  <c r="DT23" i="27"/>
  <c r="DI22" i="27"/>
  <c r="DB21" i="27"/>
  <c r="DC19" i="27"/>
  <c r="DC18" i="27"/>
  <c r="DJ16" i="27"/>
  <c r="DK8" i="27"/>
  <c r="DD16" i="27"/>
  <c r="DL15" i="27"/>
  <c r="DL11" i="27"/>
  <c r="DP7" i="27"/>
  <c r="DT10" i="27"/>
  <c r="DL6" i="27"/>
  <c r="DG24" i="27"/>
  <c r="DQ23" i="27"/>
  <c r="DN14" i="27"/>
  <c r="DD21" i="27"/>
  <c r="DF19" i="27"/>
  <c r="DE18" i="27"/>
  <c r="DE15" i="27"/>
  <c r="DJ7" i="27"/>
  <c r="DI17" i="27"/>
  <c r="DP16" i="27"/>
  <c r="DC12" i="27"/>
  <c r="DK19" i="27"/>
  <c r="DJ13" i="27"/>
  <c r="DN9" i="27"/>
  <c r="DJ10" i="27"/>
  <c r="DQ10" i="27"/>
  <c r="DG20" i="27"/>
  <c r="DR23" i="27"/>
  <c r="DF22" i="27"/>
  <c r="DP21" i="27"/>
  <c r="DP19" i="27"/>
  <c r="DQ18" i="27"/>
  <c r="DT17" i="27"/>
  <c r="DR11" i="27"/>
  <c r="DM17" i="27"/>
  <c r="DC15" i="27"/>
  <c r="DG8" i="27"/>
  <c r="DH17" i="27"/>
  <c r="DM12" i="27"/>
  <c r="DQ8" i="27"/>
  <c r="DS10" i="27"/>
  <c r="DK6" i="27"/>
  <c r="DN10" i="27"/>
  <c r="DR20" i="28"/>
  <c r="DG13" i="28"/>
  <c r="DQ17" i="28"/>
  <c r="DR10" i="28"/>
  <c r="DO22" i="28"/>
  <c r="DO18" i="28"/>
  <c r="DD15" i="28"/>
  <c r="DK11" i="28"/>
  <c r="DA23" i="28"/>
  <c r="DO19" i="28"/>
  <c r="DJ11" i="28"/>
  <c r="DP21" i="28"/>
  <c r="DD16" i="28"/>
  <c r="DD9" i="28"/>
  <c r="DL7" i="28"/>
  <c r="DH12" i="28"/>
  <c r="DL9" i="28"/>
  <c r="DN17" i="28"/>
  <c r="DC14" i="28"/>
  <c r="DC6" i="28"/>
  <c r="DL22" i="28"/>
  <c r="DI18" i="28"/>
  <c r="DP15" i="28"/>
  <c r="DL23" i="28"/>
  <c r="DQ23" i="28"/>
  <c r="DE21" i="28"/>
  <c r="DF8" i="28"/>
  <c r="DB16" i="28"/>
  <c r="DA7" i="28"/>
  <c r="DE12" i="28"/>
  <c r="DA9" i="28"/>
  <c r="DJ8" i="28"/>
  <c r="DP8" i="28"/>
  <c r="DJ17" i="28"/>
  <c r="DU13" i="28"/>
  <c r="DP22" i="28"/>
  <c r="DT15" i="28"/>
  <c r="DU23" i="28"/>
  <c r="DF7" i="28"/>
  <c r="DG9" i="28"/>
  <c r="DT8" i="28"/>
  <c r="DG17" i="28"/>
  <c r="DQ13" i="28"/>
  <c r="DT22" i="28"/>
  <c r="DU11" i="28"/>
  <c r="DF22" i="28"/>
  <c r="DN21" i="28"/>
  <c r="DH16" i="28"/>
  <c r="DJ7" i="28"/>
  <c r="DK9" i="28"/>
  <c r="AS23" i="19"/>
  <c r="AM16" i="19"/>
  <c r="AM8" i="19"/>
  <c r="AO10" i="20"/>
  <c r="AT23" i="20"/>
  <c r="AU11" i="20"/>
  <c r="AO8" i="20"/>
  <c r="AP13" i="20"/>
  <c r="AO9" i="20"/>
  <c r="AT15" i="20"/>
  <c r="AM5" i="20"/>
  <c r="AP17" i="20"/>
  <c r="AO15" i="20"/>
  <c r="AP7" i="20"/>
  <c r="AO22" i="20"/>
  <c r="AU21" i="20"/>
  <c r="AS23" i="20"/>
  <c r="AV5" i="20"/>
  <c r="AM11" i="20"/>
  <c r="AQ19" i="20"/>
  <c r="AP21" i="20"/>
  <c r="AO13" i="20"/>
  <c r="AP5" i="20"/>
  <c r="AS11" i="20"/>
  <c r="AO19" i="20"/>
  <c r="AO11" i="21"/>
  <c r="AV15" i="21"/>
  <c r="AQ23" i="21"/>
  <c r="AQ15" i="21"/>
  <c r="AQ7" i="21"/>
  <c r="AR23" i="21"/>
  <c r="AN13" i="21"/>
  <c r="AM21" i="21"/>
  <c r="AM13" i="21"/>
  <c r="AM5" i="21"/>
  <c r="AO23" i="21"/>
  <c r="AV19" i="21"/>
  <c r="AR9" i="21"/>
  <c r="AO18" i="21"/>
  <c r="AO10" i="21"/>
  <c r="AO5" i="21"/>
  <c r="AV13" i="21"/>
  <c r="AU21" i="21"/>
  <c r="AU13" i="21"/>
  <c r="AU5" i="21"/>
  <c r="AP22" i="22"/>
  <c r="AM10" i="22"/>
  <c r="AM20" i="22"/>
  <c r="AU16" i="22"/>
  <c r="AR12" i="22"/>
  <c r="AO21" i="22"/>
  <c r="AT20" i="22"/>
  <c r="AU22" i="22"/>
  <c r="AU18" i="22"/>
  <c r="AR14" i="22"/>
  <c r="AQ5" i="22"/>
  <c r="AO18" i="22"/>
  <c r="AU10" i="22"/>
  <c r="AU20" i="22"/>
  <c r="AR16" i="22"/>
  <c r="AN10" i="22"/>
  <c r="AO17" i="22"/>
  <c r="AT16" i="22"/>
  <c r="AR22" i="22"/>
  <c r="AR18" i="22"/>
  <c r="AS12" i="22"/>
  <c r="AO23" i="23"/>
  <c r="AQ23" i="23"/>
  <c r="AV17" i="23"/>
  <c r="AP5" i="23"/>
  <c r="AS17" i="23"/>
  <c r="AV7" i="23"/>
  <c r="AO8" i="23"/>
  <c r="AU13" i="23"/>
  <c r="AS21" i="23"/>
  <c r="AV11" i="23"/>
  <c r="AO22" i="23"/>
  <c r="AM17" i="23"/>
  <c r="AQ5" i="23"/>
  <c r="AV15" i="23"/>
  <c r="AM7" i="23"/>
  <c r="AV21" i="23"/>
  <c r="AP9" i="23"/>
  <c r="AV19" i="23"/>
  <c r="AM11" i="23"/>
  <c r="AM23" i="24"/>
  <c r="AO8" i="24"/>
  <c r="AU15" i="24"/>
  <c r="AN19" i="24"/>
  <c r="AN15" i="24"/>
  <c r="AQ5" i="24"/>
  <c r="AO17" i="24"/>
  <c r="AV9" i="24"/>
  <c r="AQ21" i="24"/>
  <c r="AU11" i="24"/>
  <c r="AP23" i="24"/>
  <c r="AU13" i="24"/>
  <c r="AQ17" i="24"/>
  <c r="AM11" i="24"/>
  <c r="AO12" i="24"/>
  <c r="AM15" i="24"/>
  <c r="AQ19" i="24"/>
  <c r="AS19" i="24"/>
  <c r="AP5" i="24"/>
  <c r="AR17" i="25"/>
  <c r="AV13" i="25"/>
  <c r="AO6" i="25"/>
  <c r="AS10" i="25"/>
  <c r="AQ6" i="25"/>
  <c r="AR15" i="25"/>
  <c r="AP5" i="25"/>
  <c r="AS11" i="25"/>
  <c r="AT19" i="25"/>
  <c r="AR10" i="25"/>
  <c r="AV23" i="25"/>
  <c r="AM15" i="25"/>
  <c r="AO22" i="25"/>
  <c r="AU21" i="25"/>
  <c r="AO7" i="25"/>
  <c r="AM12" i="25"/>
  <c r="AU8" i="25"/>
  <c r="AO23" i="25"/>
  <c r="AR21" i="25"/>
  <c r="AU17" i="25"/>
  <c r="AO8" i="25"/>
  <c r="AV12" i="25"/>
  <c r="AM6" i="25"/>
  <c r="AP15" i="25"/>
  <c r="DT19" i="26"/>
  <c r="DN24" i="26"/>
  <c r="DJ24" i="26"/>
  <c r="DF22" i="26"/>
  <c r="DC24" i="26"/>
  <c r="DQ22" i="26"/>
  <c r="DH22" i="26"/>
  <c r="DM22" i="26"/>
  <c r="DC21" i="26"/>
  <c r="DS18" i="26"/>
  <c r="DE23" i="26"/>
  <c r="DG21" i="26"/>
  <c r="DG12" i="26"/>
  <c r="DC17" i="26"/>
  <c r="DU13" i="26"/>
  <c r="DL7" i="26"/>
  <c r="DN14" i="26"/>
  <c r="DI14" i="26"/>
  <c r="DM10" i="26"/>
  <c r="DL9" i="26"/>
  <c r="DE8" i="26"/>
  <c r="DT15" i="26"/>
  <c r="DC13" i="26"/>
  <c r="DF11" i="26"/>
  <c r="DI22" i="26"/>
  <c r="DD19" i="26"/>
  <c r="DT18" i="26"/>
  <c r="DM23" i="26"/>
  <c r="DN16" i="26"/>
  <c r="DE17" i="26"/>
  <c r="DO13" i="26"/>
  <c r="DS7" i="26"/>
  <c r="DB10" i="26"/>
  <c r="DF9" i="26"/>
  <c r="DR8" i="26"/>
  <c r="DR15" i="26"/>
  <c r="DP11" i="26"/>
  <c r="DL22" i="26"/>
  <c r="DB19" i="26"/>
  <c r="DQ23" i="26"/>
  <c r="DJ16" i="26"/>
  <c r="DI17" i="26"/>
  <c r="DN13" i="26"/>
  <c r="DS13" i="26"/>
  <c r="DC14" i="26"/>
  <c r="DG10" i="26"/>
  <c r="DE9" i="26"/>
  <c r="DB8" i="26"/>
  <c r="DB15" i="26"/>
  <c r="DE7" i="26"/>
  <c r="DG22" i="26"/>
  <c r="DK21" i="26"/>
  <c r="DD18" i="26"/>
  <c r="DK23" i="26"/>
  <c r="DH19" i="26"/>
  <c r="DD17" i="26"/>
  <c r="DU17" i="26"/>
  <c r="DJ6" i="26"/>
  <c r="DL13" i="26"/>
  <c r="DU8" i="26"/>
  <c r="DO14" i="26"/>
  <c r="DT14" i="26"/>
  <c r="DE10" i="26"/>
  <c r="DD9" i="26"/>
  <c r="DP8" i="26"/>
  <c r="DK15" i="26"/>
  <c r="DJ11" i="26"/>
  <c r="DQ11" i="26"/>
  <c r="DN24" i="27"/>
  <c r="DT22" i="27"/>
  <c r="DQ21" i="27"/>
  <c r="DR19" i="27"/>
  <c r="DR18" i="27"/>
  <c r="DN15" i="27"/>
  <c r="DR7" i="27"/>
  <c r="DS17" i="27"/>
  <c r="DI16" i="27"/>
  <c r="DJ12" i="27"/>
  <c r="DJ21" i="27"/>
  <c r="DR13" i="27"/>
  <c r="DA11" i="27"/>
  <c r="DE7" i="27"/>
  <c r="DB6" i="27"/>
  <c r="DJ24" i="27"/>
  <c r="DM23" i="27"/>
  <c r="DR14" i="27"/>
  <c r="DB19" i="27"/>
  <c r="DA18" i="27"/>
  <c r="DN7" i="27"/>
  <c r="DN17" i="27"/>
  <c r="DL16" i="27"/>
  <c r="DG12" i="27"/>
  <c r="DA21" i="27"/>
  <c r="DN13" i="27"/>
  <c r="DR9" i="27"/>
  <c r="DA7" i="27"/>
  <c r="DM10" i="27"/>
  <c r="DF6" i="27"/>
  <c r="DJ20" i="27"/>
  <c r="DD22" i="27"/>
  <c r="DS21" i="27"/>
  <c r="DU19" i="27"/>
  <c r="DT18" i="27"/>
  <c r="DD12" i="27"/>
  <c r="DI15" i="27"/>
  <c r="DJ8" i="27"/>
  <c r="DL17" i="27"/>
  <c r="DQ12" i="27"/>
  <c r="DU8" i="27"/>
  <c r="DO10" i="27"/>
  <c r="DH6" i="27"/>
  <c r="DC10" i="27"/>
  <c r="DJ23" i="27"/>
  <c r="DA22" i="27"/>
  <c r="DN21" i="27"/>
  <c r="DO19" i="27"/>
  <c r="DO18" i="27"/>
  <c r="DU16" i="27"/>
  <c r="DC11" i="27"/>
  <c r="DN16" i="27"/>
  <c r="DO15" i="27"/>
  <c r="DC16" i="27"/>
  <c r="DT11" i="27"/>
  <c r="DB8" i="27"/>
  <c r="DL10" i="27"/>
  <c r="DE6" i="27"/>
  <c r="DJ24" i="28"/>
  <c r="DC20" i="28"/>
  <c r="DB17" i="28"/>
  <c r="DC10" i="28"/>
  <c r="DQ22" i="28"/>
  <c r="DK18" i="28"/>
  <c r="DS15" i="28"/>
  <c r="DE11" i="28"/>
  <c r="DK19" i="28"/>
  <c r="DB21" i="28"/>
  <c r="DK21" i="28"/>
  <c r="DE16" i="28"/>
  <c r="DH7" i="28"/>
  <c r="DR12" i="28"/>
  <c r="DN9" i="28"/>
  <c r="DR8" i="28"/>
  <c r="DR13" i="28"/>
  <c r="DU22" i="28"/>
  <c r="DH18" i="28"/>
  <c r="DU15" i="28"/>
  <c r="DF11" i="28"/>
  <c r="DD23" i="28"/>
  <c r="DH19" i="28"/>
  <c r="DD18" i="28"/>
  <c r="DA21" i="28"/>
  <c r="DC16" i="28"/>
  <c r="DQ16" i="28"/>
  <c r="DU7" i="28"/>
  <c r="DT12" i="28"/>
  <c r="DG8" i="28"/>
  <c r="DJ10" i="28"/>
  <c r="DB18" i="28"/>
  <c r="DS11" i="28"/>
  <c r="DA19" i="28"/>
  <c r="DD21" i="28"/>
  <c r="DS16" i="28"/>
  <c r="DC12" i="28"/>
  <c r="DB9" i="28"/>
  <c r="DG10" i="28"/>
  <c r="DG18" i="28"/>
  <c r="DA11" i="28"/>
  <c r="DG19" i="28"/>
  <c r="DH21" i="28"/>
  <c r="DA16" i="28"/>
  <c r="DD7" i="28"/>
  <c r="DJ12" i="28"/>
  <c r="DF9" i="28"/>
  <c r="AM22" i="19"/>
  <c r="AM14" i="19"/>
  <c r="AM6" i="19"/>
  <c r="AM21" i="20"/>
  <c r="AQ9" i="20"/>
  <c r="AR19" i="20"/>
  <c r="AR13" i="20"/>
  <c r="AO21" i="20"/>
  <c r="AU9" i="20"/>
  <c r="AV11" i="20"/>
  <c r="AN19" i="20"/>
  <c r="AU13" i="20"/>
  <c r="AO11" i="20"/>
  <c r="AO14" i="20"/>
  <c r="AQ17" i="20"/>
  <c r="AQ23" i="20"/>
  <c r="AN15" i="20"/>
  <c r="AN9" i="20"/>
  <c r="AM7" i="20"/>
  <c r="AO20" i="20"/>
  <c r="AV17" i="20"/>
  <c r="AO23" i="20"/>
  <c r="AO5" i="20"/>
  <c r="AQ11" i="20"/>
  <c r="AU19" i="20"/>
  <c r="AV23" i="21"/>
  <c r="AR13" i="21"/>
  <c r="AQ21" i="21"/>
  <c r="AQ13" i="21"/>
  <c r="AQ5" i="21"/>
  <c r="AN21" i="21"/>
  <c r="AV9" i="21"/>
  <c r="AM19" i="21"/>
  <c r="AM11" i="21"/>
  <c r="AO15" i="21"/>
  <c r="AR17" i="21"/>
  <c r="AV5" i="21"/>
  <c r="AO16" i="21"/>
  <c r="AO8" i="21"/>
  <c r="AV21" i="21"/>
  <c r="AR11" i="21"/>
  <c r="AU19" i="21"/>
  <c r="AU11" i="21"/>
  <c r="AP23" i="22"/>
  <c r="AO14" i="22"/>
  <c r="AO7" i="22"/>
  <c r="AR20" i="22"/>
  <c r="AS14" i="22"/>
  <c r="AU7" i="22"/>
  <c r="AO13" i="22"/>
  <c r="AT12" i="22"/>
  <c r="AO22" i="22"/>
  <c r="AS16" i="22"/>
  <c r="AQ12" i="22"/>
  <c r="AR10" i="22"/>
  <c r="AO5" i="22"/>
  <c r="AS18" i="22"/>
  <c r="AQ14" i="22"/>
  <c r="AM7" i="22"/>
  <c r="AO9" i="22"/>
  <c r="AP10" i="22"/>
  <c r="AS20" i="22"/>
  <c r="AQ16" i="22"/>
  <c r="AN12" i="22"/>
  <c r="AO18" i="23"/>
  <c r="AU17" i="23"/>
  <c r="AO21" i="23"/>
  <c r="AM15" i="23"/>
  <c r="AU7" i="23"/>
  <c r="AM21" i="23"/>
  <c r="AQ9" i="23"/>
  <c r="AM19" i="23"/>
  <c r="AU11" i="23"/>
  <c r="AO14" i="23"/>
  <c r="AP13" i="23"/>
  <c r="AO13" i="23"/>
  <c r="AU15" i="23"/>
  <c r="AN5" i="23"/>
  <c r="AU23" i="23"/>
  <c r="AU21" i="23"/>
  <c r="AV5" i="23"/>
  <c r="AU19" i="23"/>
  <c r="AN9" i="23"/>
  <c r="AT21" i="24"/>
  <c r="AM13" i="24"/>
  <c r="AM21" i="24"/>
  <c r="AQ11" i="24"/>
  <c r="AR17" i="24"/>
  <c r="AQ13" i="24"/>
  <c r="AM17" i="24"/>
  <c r="AP7" i="24"/>
  <c r="AM5" i="24"/>
  <c r="AO22" i="24"/>
  <c r="AV21" i="24"/>
  <c r="AQ7" i="24"/>
  <c r="AU23" i="24"/>
  <c r="AM9" i="24"/>
  <c r="AP19" i="24"/>
  <c r="AP21" i="24"/>
  <c r="AP11" i="24"/>
  <c r="AN17" i="24"/>
  <c r="AP13" i="24"/>
  <c r="AP17" i="24"/>
  <c r="AP7" i="25"/>
  <c r="AU13" i="25"/>
  <c r="AO19" i="25"/>
  <c r="AN10" i="25"/>
  <c r="AV6" i="25"/>
  <c r="AT15" i="25"/>
  <c r="AQ21" i="25"/>
  <c r="AS7" i="25"/>
  <c r="AS12" i="25"/>
  <c r="AQ8" i="25"/>
  <c r="AS23" i="25"/>
  <c r="AO14" i="25"/>
  <c r="AQ17" i="25"/>
  <c r="AO10" i="25"/>
  <c r="AR12" i="25"/>
  <c r="AS6" i="25"/>
  <c r="AU23" i="25"/>
  <c r="AP9" i="25"/>
  <c r="AQ13" i="25"/>
  <c r="AS19" i="25"/>
  <c r="AU10" i="25"/>
  <c r="AR6" i="25"/>
  <c r="AO15" i="25"/>
  <c r="DR24" i="26"/>
  <c r="DN20" i="26"/>
  <c r="DG20" i="26"/>
  <c r="DC20" i="26"/>
  <c r="DE21" i="26"/>
  <c r="DK22" i="26"/>
  <c r="DO21" i="26"/>
  <c r="DA18" i="26"/>
  <c r="DP23" i="26"/>
  <c r="DC19" i="26"/>
  <c r="DH17" i="26"/>
  <c r="DG6" i="26"/>
  <c r="DQ13" i="26"/>
  <c r="DR7" i="26"/>
  <c r="DU14" i="26"/>
  <c r="DN10" i="26"/>
  <c r="DI10" i="26"/>
  <c r="DH9" i="26"/>
  <c r="DT8" i="26"/>
  <c r="DP15" i="26"/>
  <c r="DO11" i="26"/>
  <c r="DU11" i="26"/>
  <c r="DR21" i="26"/>
  <c r="DM19" i="26"/>
  <c r="DD22" i="26"/>
  <c r="DR12" i="26"/>
  <c r="DT17" i="26"/>
  <c r="DF13" i="26"/>
  <c r="DD8" i="26"/>
  <c r="DR14" i="26"/>
  <c r="DT9" i="26"/>
  <c r="DF7" i="26"/>
  <c r="DE15" i="26"/>
  <c r="DM15" i="26"/>
  <c r="DL11" i="26"/>
  <c r="DI7" i="26"/>
  <c r="DM21" i="26"/>
  <c r="DQ19" i="26"/>
  <c r="DS23" i="26"/>
  <c r="DQ21" i="26"/>
  <c r="DN12" i="26"/>
  <c r="DB17" i="26"/>
  <c r="DJ13" i="26"/>
  <c r="DA14" i="26"/>
  <c r="DC10" i="26"/>
  <c r="DB9" i="26"/>
  <c r="DA7" i="26"/>
  <c r="DJ15" i="26"/>
  <c r="DQ15" i="26"/>
  <c r="DR11" i="26"/>
  <c r="DJ19" i="26"/>
  <c r="DA22" i="26"/>
  <c r="DN19" i="26"/>
  <c r="DL18" i="26"/>
  <c r="DF23" i="26"/>
  <c r="DC18" i="26"/>
  <c r="DS17" i="26"/>
  <c r="DM13" i="26"/>
  <c r="DH13" i="26"/>
  <c r="DK7" i="26"/>
  <c r="DK14" i="26"/>
  <c r="DO10" i="26"/>
  <c r="DT10" i="26"/>
  <c r="DS9" i="26"/>
  <c r="DJ8" i="26"/>
  <c r="DH15" i="26"/>
  <c r="DG11" i="26"/>
  <c r="DT7" i="26"/>
  <c r="DR20" i="27"/>
  <c r="DR22" i="27"/>
  <c r="DG14" i="27"/>
  <c r="DK21" i="27"/>
  <c r="DM19" i="27"/>
  <c r="DL18" i="27"/>
  <c r="DK12" i="27"/>
  <c r="DC7" i="27"/>
  <c r="DB17" i="27"/>
  <c r="DR15" i="27"/>
  <c r="DR8" i="27"/>
  <c r="DK18" i="27"/>
  <c r="DC13" i="27"/>
  <c r="DG9" i="27"/>
  <c r="DH10" i="27"/>
  <c r="DJ6" i="27"/>
  <c r="DQ6" i="27"/>
  <c r="DN20" i="27"/>
  <c r="DK22" i="27"/>
  <c r="DC14" i="27"/>
  <c r="DO21" i="27"/>
  <c r="DQ19" i="27"/>
  <c r="DP18" i="27"/>
  <c r="DH12" i="27"/>
  <c r="DF17" i="27"/>
  <c r="DM15" i="27"/>
  <c r="DN8" i="27"/>
  <c r="DB18" i="27"/>
  <c r="DU12" i="27"/>
  <c r="DC9" i="27"/>
  <c r="DK10" i="27"/>
  <c r="DD6" i="27"/>
  <c r="DU6" i="27"/>
  <c r="DE23" i="27"/>
  <c r="DU22" i="27"/>
  <c r="DJ19" i="27"/>
  <c r="DJ18" i="27"/>
  <c r="DE17" i="27"/>
  <c r="DG11" i="27"/>
  <c r="DS16" i="27"/>
  <c r="DK15" i="27"/>
  <c r="DH16" i="27"/>
  <c r="DB12" i="27"/>
  <c r="DF8" i="27"/>
  <c r="DI10" i="27"/>
  <c r="DA6" i="27"/>
  <c r="DR24" i="27"/>
  <c r="DF23" i="27"/>
  <c r="DP22" i="27"/>
  <c r="DL21" i="27"/>
  <c r="DL19" i="27"/>
  <c r="DM18" i="27"/>
  <c r="DT15" i="27"/>
  <c r="DD8" i="27"/>
  <c r="DE16" i="27"/>
  <c r="DN12" i="27"/>
  <c r="DB15" i="27"/>
  <c r="DE11" i="27"/>
  <c r="DI7" i="27"/>
  <c r="DF10" i="27"/>
  <c r="DT6" i="27"/>
  <c r="DN20" i="28"/>
  <c r="DR17" i="28"/>
  <c r="DG14" i="28"/>
  <c r="DG6" i="28"/>
  <c r="DI22" i="28"/>
  <c r="DE18" i="28"/>
  <c r="DL15" i="28"/>
  <c r="DT11" i="28"/>
  <c r="DM23" i="28"/>
  <c r="DF19" i="28"/>
  <c r="DM21" i="28"/>
  <c r="DI9" i="28"/>
  <c r="DT16" i="28"/>
  <c r="DI7" i="28"/>
  <c r="DA12" i="28"/>
  <c r="DT9" i="28"/>
  <c r="DL8" i="28"/>
  <c r="DC13" i="28"/>
  <c r="DM17" i="28"/>
  <c r="DN10" i="28"/>
  <c r="DB22" i="28"/>
  <c r="DU18" i="28"/>
  <c r="DH15" i="28"/>
  <c r="DO11" i="28"/>
  <c r="DG23" i="28"/>
  <c r="DT19" i="28"/>
  <c r="DC11" i="28"/>
  <c r="DU21" i="28"/>
  <c r="DK16" i="28"/>
  <c r="DS8" i="28"/>
  <c r="DQ7" i="28"/>
  <c r="DO12" i="28"/>
  <c r="DM12" i="28"/>
  <c r="DR9" i="28"/>
  <c r="DC8" i="28"/>
  <c r="DJ22" i="28"/>
  <c r="DL18" i="28"/>
  <c r="DC23" i="28"/>
  <c r="DM19" i="28"/>
  <c r="DM7" i="28"/>
  <c r="DF16" i="28"/>
  <c r="DI12" i="28"/>
  <c r="DO8" i="28"/>
  <c r="DR24" i="28"/>
  <c r="DH22" i="28"/>
  <c r="DP18" i="28"/>
  <c r="DI23" i="28"/>
  <c r="DQ19" i="28"/>
  <c r="DC7" i="28"/>
  <c r="DL12" i="28"/>
  <c r="DM8" i="28"/>
  <c r="AM20" i="19"/>
  <c r="AM12" i="19"/>
  <c r="AV13" i="20"/>
  <c r="AP23" i="20"/>
  <c r="AU7" i="20"/>
  <c r="AQ21" i="20"/>
  <c r="AN23" i="20"/>
  <c r="AR5" i="20"/>
  <c r="AT11" i="20"/>
  <c r="AM19" i="20"/>
  <c r="AO18" i="20"/>
  <c r="AR9" i="20"/>
  <c r="AS5" i="20"/>
  <c r="AO6" i="20"/>
  <c r="AM13" i="20"/>
  <c r="AT9" i="20"/>
  <c r="AM15" i="20"/>
  <c r="AS9" i="20"/>
  <c r="AO12" i="20"/>
  <c r="AU17" i="20"/>
  <c r="AU23" i="20"/>
  <c r="AS15" i="20"/>
  <c r="AS7" i="20"/>
  <c r="AQ7" i="20"/>
  <c r="AR21" i="21"/>
  <c r="AN11" i="21"/>
  <c r="AQ19" i="21"/>
  <c r="AQ11" i="21"/>
  <c r="AO17" i="21"/>
  <c r="AV17" i="21"/>
  <c r="AR7" i="21"/>
  <c r="AM17" i="21"/>
  <c r="AM9" i="21"/>
  <c r="AO7" i="21"/>
  <c r="AN15" i="21"/>
  <c r="AO22" i="21"/>
  <c r="AO14" i="21"/>
  <c r="AO6" i="21"/>
  <c r="AO21" i="21"/>
  <c r="AR19" i="21"/>
  <c r="AN9" i="21"/>
  <c r="AU17" i="21"/>
  <c r="AU9" i="21"/>
  <c r="AO23" i="22"/>
  <c r="AP5" i="22"/>
  <c r="AQ22" i="22"/>
  <c r="AQ18" i="22"/>
  <c r="AN14" i="22"/>
  <c r="AU5" i="22"/>
  <c r="AO20" i="22"/>
  <c r="AQ10" i="22"/>
  <c r="AQ20" i="22"/>
  <c r="AN16" i="22"/>
  <c r="AV12" i="22"/>
  <c r="AO19" i="22"/>
  <c r="AT18" i="22"/>
  <c r="AN22" i="22"/>
  <c r="AN18" i="22"/>
  <c r="AV14" i="22"/>
  <c r="AM5" i="22"/>
  <c r="AO16" i="22"/>
  <c r="AS7" i="22"/>
  <c r="AN20" i="22"/>
  <c r="AV16" i="22"/>
  <c r="AO8" i="22"/>
  <c r="AO10" i="23"/>
  <c r="AQ13" i="23"/>
  <c r="AO5" i="23"/>
  <c r="AN13" i="23"/>
  <c r="AM23" i="23"/>
  <c r="AP17" i="23"/>
  <c r="AM5" i="23"/>
  <c r="AN17" i="23"/>
  <c r="AP7" i="23"/>
  <c r="AO6" i="23"/>
  <c r="AV9" i="23"/>
  <c r="AN21" i="23"/>
  <c r="AP11" i="23"/>
  <c r="AO20" i="23"/>
  <c r="AQ17" i="23"/>
  <c r="AU5" i="23"/>
  <c r="AP15" i="23"/>
  <c r="AQ7" i="23"/>
  <c r="AQ15" i="24"/>
  <c r="AT17" i="24"/>
  <c r="AR21" i="24"/>
  <c r="AM7" i="24"/>
  <c r="AQ23" i="24"/>
  <c r="AP9" i="24"/>
  <c r="AR19" i="24"/>
  <c r="AO14" i="24"/>
  <c r="AP15" i="24"/>
  <c r="AM19" i="24"/>
  <c r="AO21" i="24"/>
  <c r="AV5" i="24"/>
  <c r="AO18" i="24"/>
  <c r="AS17" i="24"/>
  <c r="AU21" i="24"/>
  <c r="AV7" i="24"/>
  <c r="AT23" i="24"/>
  <c r="AN11" i="24"/>
  <c r="AU17" i="24"/>
  <c r="AM21" i="25"/>
  <c r="AO9" i="25"/>
  <c r="AU19" i="25"/>
  <c r="AM8" i="25"/>
  <c r="AN23" i="25"/>
  <c r="AO16" i="25"/>
  <c r="AM17" i="25"/>
  <c r="AO12" i="25"/>
  <c r="AN12" i="25"/>
  <c r="AV8" i="25"/>
  <c r="AQ23" i="25"/>
  <c r="AP11" i="25"/>
  <c r="AM13" i="25"/>
  <c r="AN19" i="25"/>
  <c r="AQ10" i="25"/>
  <c r="AN6" i="25"/>
  <c r="AS15" i="25"/>
  <c r="AP21" i="25"/>
  <c r="AS9" i="25"/>
  <c r="AQ19" i="25"/>
  <c r="AS8" i="25"/>
  <c r="AR23" i="25"/>
  <c r="AU15" i="25"/>
  <c r="DR20" i="26"/>
  <c r="DU22" i="26"/>
  <c r="DT21" i="26"/>
  <c r="DN21" i="26"/>
  <c r="DG24" i="26"/>
  <c r="DE19" i="26"/>
  <c r="DE22" i="26"/>
  <c r="DI19" i="26"/>
  <c r="DP18" i="26"/>
  <c r="DR16" i="26"/>
  <c r="DA17" i="26"/>
  <c r="DE13" i="26"/>
  <c r="DK13" i="26"/>
  <c r="DO7" i="26"/>
  <c r="DQ14" i="26"/>
  <c r="DU10" i="26"/>
  <c r="DP9" i="26"/>
  <c r="DQ8" i="26"/>
  <c r="DN8" i="26"/>
  <c r="DL15" i="26"/>
  <c r="DK11" i="26"/>
  <c r="DN7" i="26"/>
  <c r="DD21" i="26"/>
  <c r="DN18" i="26"/>
  <c r="DA23" i="26"/>
  <c r="DB21" i="26"/>
  <c r="DC12" i="26"/>
  <c r="DM17" i="26"/>
  <c r="DR6" i="26"/>
  <c r="DB13" i="26"/>
  <c r="DG7" i="26"/>
  <c r="DF14" i="26"/>
  <c r="DL14" i="26"/>
  <c r="DR10" i="26"/>
  <c r="DQ9" i="26"/>
  <c r="DI8" i="26"/>
  <c r="DA15" i="26"/>
  <c r="DN11" i="26"/>
  <c r="DB22" i="26"/>
  <c r="DH21" i="26"/>
  <c r="DG23" i="26"/>
  <c r="DL19" i="26"/>
  <c r="DJ17" i="26"/>
  <c r="DQ17" i="26"/>
  <c r="DN6" i="26"/>
  <c r="DG13" i="26"/>
  <c r="DB7" i="26"/>
  <c r="DJ14" i="26"/>
  <c r="DP14" i="26"/>
  <c r="DA10" i="26"/>
  <c r="DL8" i="26"/>
  <c r="DG15" i="26"/>
  <c r="DE11" i="26"/>
  <c r="DM11" i="26"/>
  <c r="DJ18" i="26"/>
  <c r="DP22" i="26"/>
  <c r="DF19" i="26"/>
  <c r="DU23" i="26"/>
  <c r="DG16" i="26"/>
  <c r="DL17" i="26"/>
  <c r="DT13" i="26"/>
  <c r="DS8" i="26"/>
  <c r="DH14" i="26"/>
  <c r="DK10" i="26"/>
  <c r="DP7" i="26"/>
  <c r="DM7" i="26"/>
  <c r="DF15" i="26"/>
  <c r="DC11" i="26"/>
  <c r="DM8" i="26"/>
  <c r="DC20" i="27"/>
  <c r="DK23" i="27"/>
  <c r="DJ22" i="27"/>
  <c r="DF21" i="27"/>
  <c r="DG19" i="27"/>
  <c r="DG18" i="27"/>
  <c r="DO17" i="27"/>
  <c r="DN11" i="27"/>
  <c r="DQ17" i="27"/>
  <c r="DD15" i="27"/>
  <c r="DC8" i="27"/>
  <c r="DC17" i="27"/>
  <c r="DM8" i="27"/>
  <c r="DA10" i="27"/>
  <c r="DO6" i="27"/>
  <c r="DN6" i="27"/>
  <c r="DD23" i="27"/>
  <c r="DO22" i="27"/>
  <c r="DE21" i="27"/>
  <c r="DE19" i="27"/>
  <c r="DF18" i="27"/>
  <c r="DJ17" i="27"/>
  <c r="DJ11" i="27"/>
  <c r="DU17" i="27"/>
  <c r="DH15" i="27"/>
  <c r="DM16" i="27"/>
  <c r="DF12" i="27"/>
  <c r="DE10" i="27"/>
  <c r="DS6" i="27"/>
  <c r="DB23" i="27"/>
  <c r="DL22" i="27"/>
  <c r="DG21" i="27"/>
  <c r="DH19" i="27"/>
  <c r="DH18" i="27"/>
  <c r="DF16" i="27"/>
  <c r="DH8" i="27"/>
  <c r="DA16" i="27"/>
  <c r="DR12" i="27"/>
  <c r="DG15" i="27"/>
  <c r="DI11" i="27"/>
  <c r="DL7" i="27"/>
  <c r="DB10" i="27"/>
  <c r="DP6" i="27"/>
  <c r="DC24" i="27"/>
  <c r="DU23" i="27"/>
  <c r="DJ14" i="27"/>
  <c r="DH21" i="27"/>
  <c r="DI18" i="27"/>
  <c r="DO12" i="27"/>
  <c r="DG7" i="27"/>
  <c r="DD17" i="27"/>
  <c r="DT16" i="27"/>
  <c r="DA19" i="27"/>
  <c r="DG13" i="27"/>
  <c r="DJ9" i="27"/>
  <c r="DD10" i="27"/>
  <c r="DU10" i="27"/>
  <c r="DM6" i="27"/>
  <c r="DN24" i="28"/>
  <c r="DC17" i="28"/>
  <c r="DM13" i="28"/>
  <c r="DN22" i="28"/>
  <c r="DR18" i="28"/>
  <c r="DT18" i="28"/>
  <c r="DM11" i="28"/>
  <c r="DO23" i="28"/>
  <c r="DR19" i="28"/>
  <c r="DU19" i="28"/>
  <c r="DT21" i="28"/>
  <c r="DO16" i="28"/>
  <c r="DM16" i="28"/>
  <c r="DP7" i="28"/>
  <c r="DP12" i="28"/>
  <c r="DP9" i="28"/>
  <c r="DB8" i="28"/>
  <c r="DR14" i="28"/>
  <c r="DR6" i="28"/>
  <c r="DQ18" i="28"/>
  <c r="DA15" i="28"/>
  <c r="DI11" i="28"/>
  <c r="DB23" i="28"/>
  <c r="DP19" i="28"/>
  <c r="DL21" i="28"/>
  <c r="DO21" i="28"/>
  <c r="DI16" i="28"/>
  <c r="DS9" i="28"/>
  <c r="DK7" i="28"/>
  <c r="DD12" i="28"/>
  <c r="DE9" i="28"/>
  <c r="DM9" i="28"/>
  <c r="DA8" i="28"/>
  <c r="DJ20" i="28"/>
  <c r="DG22" i="28"/>
  <c r="DK15" i="28"/>
  <c r="DK23" i="28"/>
  <c r="DI21" i="28"/>
  <c r="DD8" i="28"/>
  <c r="DQ12" i="28"/>
  <c r="DH8" i="28"/>
  <c r="DG20" i="28"/>
  <c r="DF17" i="28"/>
  <c r="DK22" i="28"/>
  <c r="DO15" i="28"/>
  <c r="DP23" i="28"/>
  <c r="DR21" i="28"/>
  <c r="DT7" i="28"/>
  <c r="DU12" i="28"/>
  <c r="DG24" i="28"/>
  <c r="DN13" i="28"/>
  <c r="DF13" i="28"/>
  <c r="DC22" i="28"/>
  <c r="DF18" i="28"/>
  <c r="DM15" i="28"/>
  <c r="DD11" i="28"/>
  <c r="DJ23" i="28"/>
  <c r="DE19" i="28"/>
  <c r="DJ15" i="28"/>
  <c r="DF21" i="28"/>
  <c r="DJ16" i="28"/>
  <c r="DU16" i="28"/>
  <c r="DB7" i="28"/>
  <c r="DB12" i="28"/>
  <c r="DC9" i="28"/>
  <c r="DK8" i="28"/>
  <c r="DC24" i="28"/>
  <c r="DJ13" i="28"/>
  <c r="DU17" i="28"/>
  <c r="DB13" i="28"/>
  <c r="DJ18" i="28"/>
  <c r="DF15" i="28"/>
  <c r="DH11" i="28"/>
  <c r="DR23" i="28"/>
  <c r="DJ19" i="28"/>
  <c r="DC15" i="28"/>
  <c r="DJ21" i="28"/>
  <c r="DR16" i="28"/>
  <c r="DG12" i="28"/>
  <c r="DG7" i="28"/>
  <c r="DF12" i="28"/>
  <c r="DH9" i="28"/>
  <c r="DQ8" i="28"/>
  <c r="DN14" i="28"/>
  <c r="DN6" i="28"/>
  <c r="DA22" i="28"/>
  <c r="DE15" i="28"/>
  <c r="DL11" i="28"/>
  <c r="DF23" i="28"/>
  <c r="DS21" i="28"/>
  <c r="DL16" i="28"/>
  <c r="DN8" i="28"/>
  <c r="DO7" i="28"/>
  <c r="DK12" i="28"/>
  <c r="DJ9" i="28"/>
  <c r="DQ9" i="28"/>
  <c r="DE8" i="28"/>
  <c r="DJ14" i="28"/>
  <c r="DJ6" i="28"/>
  <c r="DE22" i="28"/>
  <c r="DA18" i="28"/>
  <c r="DI15" i="28"/>
  <c r="DP11" i="28"/>
  <c r="DB19" i="28"/>
  <c r="DC21" i="28"/>
  <c r="DN12" i="28"/>
  <c r="DP16" i="28"/>
  <c r="DR7" i="28"/>
  <c r="DS7" i="28"/>
  <c r="DS12" i="28"/>
  <c r="DO9" i="28"/>
  <c r="DU9" i="28"/>
  <c r="DI8" i="28"/>
  <c r="DU8" i="28"/>
  <c r="AS5" i="19"/>
  <c r="AS8" i="19"/>
  <c r="AS17" i="19"/>
  <c r="AS18" i="19"/>
  <c r="AN7" i="19"/>
  <c r="AN13" i="19"/>
  <c r="AT18" i="19"/>
  <c r="AT22" i="19"/>
  <c r="AT8" i="19"/>
  <c r="AV13" i="19"/>
  <c r="AN19" i="19"/>
  <c r="AT7" i="19"/>
  <c r="AT11" i="19"/>
  <c r="AT15" i="19"/>
  <c r="AT19" i="19"/>
  <c r="AV5" i="19"/>
  <c r="AR9" i="19"/>
  <c r="AR13" i="19"/>
  <c r="AN17" i="19"/>
  <c r="AP22" i="19"/>
  <c r="AU5" i="19"/>
  <c r="AM9" i="19"/>
  <c r="AQ11" i="19"/>
  <c r="AU13" i="19"/>
  <c r="AM17" i="19"/>
  <c r="AQ19" i="19"/>
  <c r="AU21" i="19"/>
  <c r="AN13" i="20"/>
  <c r="AN12" i="20"/>
  <c r="AQ6" i="20"/>
  <c r="AU8" i="20"/>
  <c r="AM22" i="20"/>
  <c r="AS6" i="19"/>
  <c r="AS22" i="19"/>
  <c r="AS12" i="19"/>
  <c r="AS9" i="19"/>
  <c r="AS19" i="19"/>
  <c r="AS11" i="19"/>
  <c r="AN9" i="19"/>
  <c r="AN15" i="19"/>
  <c r="AV19" i="19"/>
  <c r="AN23" i="19"/>
  <c r="AR5" i="19"/>
  <c r="AV9" i="19"/>
  <c r="AT14" i="19"/>
  <c r="AT20" i="19"/>
  <c r="AP5" i="19"/>
  <c r="AP9" i="19"/>
  <c r="AP13" i="19"/>
  <c r="AP17" i="19"/>
  <c r="AP21" i="19"/>
  <c r="AT6" i="19"/>
  <c r="AT10" i="19"/>
  <c r="AP14" i="19"/>
  <c r="AP18" i="19"/>
  <c r="AR23" i="19"/>
  <c r="AM7" i="19"/>
  <c r="AQ9" i="19"/>
  <c r="AU11" i="19"/>
  <c r="AM15" i="19"/>
  <c r="AQ17" i="19"/>
  <c r="AU19" i="19"/>
  <c r="AM23" i="19"/>
  <c r="AT21" i="20"/>
  <c r="AV18" i="20"/>
  <c r="AQ10" i="20"/>
  <c r="AP12" i="20"/>
  <c r="AN14" i="20"/>
  <c r="AS10" i="19"/>
  <c r="AS16" i="19"/>
  <c r="AS13" i="19"/>
  <c r="AS21" i="19"/>
  <c r="AN11" i="19"/>
  <c r="AP16" i="19"/>
  <c r="AP20" i="19"/>
  <c r="AP6" i="19"/>
  <c r="AP10" i="19"/>
  <c r="AV15" i="19"/>
  <c r="AV21" i="19"/>
  <c r="AT5" i="19"/>
  <c r="AT9" i="19"/>
  <c r="AT13" i="19"/>
  <c r="AT17" i="19"/>
  <c r="AT21" i="19"/>
  <c r="AR7" i="19"/>
  <c r="AV11" i="19"/>
  <c r="AR15" i="19"/>
  <c r="AR19" i="19"/>
  <c r="AM5" i="19"/>
  <c r="AQ7" i="19"/>
  <c r="AU9" i="19"/>
  <c r="AM13" i="19"/>
  <c r="AQ15" i="19"/>
  <c r="AU17" i="19"/>
  <c r="AM21" i="19"/>
  <c r="AQ23" i="19"/>
  <c r="AT5" i="20"/>
  <c r="AV8" i="20"/>
  <c r="AP15" i="20"/>
  <c r="AS16" i="20"/>
  <c r="AN18" i="20"/>
  <c r="AS14" i="19"/>
  <c r="AS7" i="19"/>
  <c r="AS20" i="19"/>
  <c r="AS15" i="19"/>
  <c r="AT23" i="19"/>
  <c r="AN5" i="19"/>
  <c r="AP12" i="19"/>
  <c r="AV17" i="19"/>
  <c r="AR21" i="19"/>
  <c r="AV7" i="19"/>
  <c r="AR11" i="19"/>
  <c r="AR17" i="19"/>
  <c r="AV23" i="19"/>
  <c r="AP7" i="19"/>
  <c r="AP11" i="19"/>
  <c r="AP15" i="19"/>
  <c r="AP19" i="19"/>
  <c r="AP8" i="19"/>
  <c r="AT12" i="19"/>
  <c r="AT16" i="19"/>
  <c r="AN21" i="19"/>
  <c r="AQ5" i="19"/>
  <c r="AU7" i="19"/>
  <c r="AM11" i="19"/>
  <c r="AQ13" i="19"/>
  <c r="AU15" i="19"/>
  <c r="AM19" i="19"/>
  <c r="AQ21" i="19"/>
  <c r="AU23" i="19"/>
  <c r="AM8" i="20"/>
  <c r="AT17" i="20"/>
  <c r="AN7" i="20"/>
  <c r="AM6" i="20"/>
  <c r="AR18" i="20"/>
  <c r="AN22" i="20"/>
  <c r="AU10" i="20"/>
  <c r="AP14" i="20"/>
  <c r="AS18" i="20"/>
  <c r="AR20" i="20"/>
  <c r="AS8" i="21"/>
  <c r="AS16" i="21"/>
  <c r="AS5" i="21"/>
  <c r="AS13" i="21"/>
  <c r="AS21" i="21"/>
  <c r="AN8" i="21"/>
  <c r="AP13" i="21"/>
  <c r="AP17" i="21"/>
  <c r="AT21" i="21"/>
  <c r="AV6" i="21"/>
  <c r="AR10" i="21"/>
  <c r="AR14" i="21"/>
  <c r="AT19" i="21"/>
  <c r="AP6" i="21"/>
  <c r="AT8" i="21"/>
  <c r="AT12" i="21"/>
  <c r="AT16" i="21"/>
  <c r="AT20" i="21"/>
  <c r="AP7" i="21"/>
  <c r="AR12" i="21"/>
  <c r="AN18" i="21"/>
  <c r="AM6" i="21"/>
  <c r="AQ8" i="21"/>
  <c r="AU10" i="21"/>
  <c r="AM14" i="21"/>
  <c r="AQ16" i="21"/>
  <c r="AU18" i="21"/>
  <c r="AM22" i="21"/>
  <c r="AP12" i="22"/>
  <c r="AP20" i="22"/>
  <c r="AN9" i="22"/>
  <c r="AN13" i="22"/>
  <c r="AN17" i="22"/>
  <c r="AN21" i="22"/>
  <c r="AP6" i="22"/>
  <c r="AV7" i="22"/>
  <c r="AP9" i="22"/>
  <c r="AM11" i="22"/>
  <c r="AS15" i="22"/>
  <c r="AS19" i="22"/>
  <c r="AM8" i="22"/>
  <c r="AV9" i="22"/>
  <c r="AR15" i="22"/>
  <c r="AN23" i="22"/>
  <c r="AN6" i="22"/>
  <c r="AR8" i="22"/>
  <c r="AS11" i="22"/>
  <c r="AU13" i="22"/>
  <c r="AU17" i="22"/>
  <c r="AU21" i="22"/>
  <c r="AP13" i="22"/>
  <c r="AP17" i="22"/>
  <c r="AP21" i="22"/>
  <c r="AU23" i="22"/>
  <c r="AP9" i="20"/>
  <c r="AT8" i="20"/>
  <c r="AV15" i="20"/>
  <c r="AQ22" i="20"/>
  <c r="AN6" i="20"/>
  <c r="AV10" i="20"/>
  <c r="AQ18" i="20"/>
  <c r="AT7" i="20"/>
  <c r="AT13" i="20"/>
  <c r="AP19" i="20"/>
  <c r="AO7" i="20"/>
  <c r="AN11" i="20"/>
  <c r="AN17" i="20"/>
  <c r="AR6" i="20"/>
  <c r="AM10" i="20"/>
  <c r="AU12" i="20"/>
  <c r="AP16" i="20"/>
  <c r="AS20" i="20"/>
  <c r="AR22" i="20"/>
  <c r="AT14" i="20"/>
  <c r="AT18" i="20"/>
  <c r="AT22" i="20"/>
  <c r="AM12" i="20"/>
  <c r="AU14" i="20"/>
  <c r="AP18" i="20"/>
  <c r="AS22" i="20"/>
  <c r="AS10" i="21"/>
  <c r="AS18" i="21"/>
  <c r="AS7" i="21"/>
  <c r="AS15" i="21"/>
  <c r="AS23" i="21"/>
  <c r="AN10" i="21"/>
  <c r="AN14" i="21"/>
  <c r="AR18" i="21"/>
  <c r="AR22" i="21"/>
  <c r="AT7" i="21"/>
  <c r="AT11" i="21"/>
  <c r="AP15" i="21"/>
  <c r="AV20" i="21"/>
  <c r="AT6" i="21"/>
  <c r="AP10" i="21"/>
  <c r="AP14" i="21"/>
  <c r="AP18" i="21"/>
  <c r="AP22" i="21"/>
  <c r="AR8" i="21"/>
  <c r="AV14" i="21"/>
  <c r="AR20" i="21"/>
  <c r="AQ6" i="21"/>
  <c r="AU8" i="21"/>
  <c r="AM12" i="21"/>
  <c r="AQ14" i="21"/>
  <c r="AU16" i="21"/>
  <c r="AM20" i="21"/>
  <c r="AQ22" i="21"/>
  <c r="AS6" i="22"/>
  <c r="AP14" i="22"/>
  <c r="AT22" i="22"/>
  <c r="AT9" i="22"/>
  <c r="AV13" i="22"/>
  <c r="AV17" i="22"/>
  <c r="AV21" i="22"/>
  <c r="AN5" i="22"/>
  <c r="AT6" i="22"/>
  <c r="AP8" i="22"/>
  <c r="AU9" i="22"/>
  <c r="AR11" i="22"/>
  <c r="AQ15" i="22"/>
  <c r="AQ19" i="22"/>
  <c r="AM6" i="22"/>
  <c r="AQ8" i="22"/>
  <c r="AN11" i="22"/>
  <c r="AR17" i="22"/>
  <c r="AR6" i="22"/>
  <c r="AV8" i="22"/>
  <c r="AP11" i="22"/>
  <c r="AM15" i="22"/>
  <c r="AM19" i="22"/>
  <c r="AR23" i="22"/>
  <c r="AT13" i="22"/>
  <c r="AT17" i="22"/>
  <c r="AT21" i="22"/>
  <c r="AV23" i="20"/>
  <c r="AT10" i="20"/>
  <c r="AS17" i="20"/>
  <c r="AU6" i="20"/>
  <c r="AS13" i="20"/>
  <c r="AT20" i="20"/>
  <c r="AP6" i="20"/>
  <c r="AQ8" i="20"/>
  <c r="AQ14" i="20"/>
  <c r="AN21" i="20"/>
  <c r="AV7" i="20"/>
  <c r="AT12" i="20"/>
  <c r="AV19" i="20"/>
  <c r="AS8" i="20"/>
  <c r="AR10" i="20"/>
  <c r="AM14" i="20"/>
  <c r="AU16" i="20"/>
  <c r="AP20" i="20"/>
  <c r="AQ12" i="20"/>
  <c r="AQ16" i="20"/>
  <c r="AQ20" i="20"/>
  <c r="AS10" i="20"/>
  <c r="AR12" i="20"/>
  <c r="AM16" i="20"/>
  <c r="AU18" i="20"/>
  <c r="AP22" i="20"/>
  <c r="AS12" i="21"/>
  <c r="AS20" i="21"/>
  <c r="AS9" i="21"/>
  <c r="AS17" i="21"/>
  <c r="AP5" i="21"/>
  <c r="AP11" i="21"/>
  <c r="AT15" i="21"/>
  <c r="AP19" i="21"/>
  <c r="AP23" i="21"/>
  <c r="AV8" i="21"/>
  <c r="AV12" i="21"/>
  <c r="AN16" i="21"/>
  <c r="AV22" i="21"/>
  <c r="AN5" i="21"/>
  <c r="AN7" i="21"/>
  <c r="AT10" i="21"/>
  <c r="AT14" i="21"/>
  <c r="AT18" i="21"/>
  <c r="AT22" i="21"/>
  <c r="AP9" i="21"/>
  <c r="AR16" i="21"/>
  <c r="AP21" i="21"/>
  <c r="AU6" i="21"/>
  <c r="AM10" i="21"/>
  <c r="AQ12" i="21"/>
  <c r="AU14" i="21"/>
  <c r="AM18" i="21"/>
  <c r="AQ20" i="21"/>
  <c r="AU22" i="21"/>
  <c r="AS8" i="22"/>
  <c r="AP16" i="22"/>
  <c r="AT5" i="22"/>
  <c r="AQ11" i="22"/>
  <c r="AN15" i="22"/>
  <c r="AN19" i="22"/>
  <c r="AT23" i="22"/>
  <c r="AR5" i="22"/>
  <c r="AN7" i="22"/>
  <c r="AT8" i="22"/>
  <c r="AO10" i="22"/>
  <c r="AS13" i="22"/>
  <c r="AS17" i="22"/>
  <c r="AS21" i="22"/>
  <c r="AQ6" i="22"/>
  <c r="AU8" i="22"/>
  <c r="AT11" i="22"/>
  <c r="AR19" i="22"/>
  <c r="AV6" i="22"/>
  <c r="AM9" i="22"/>
  <c r="AU11" i="22"/>
  <c r="AU15" i="22"/>
  <c r="AU19" i="22"/>
  <c r="AP15" i="22"/>
  <c r="AP19" i="22"/>
  <c r="AM23" i="22"/>
  <c r="AT6" i="20"/>
  <c r="AP11" i="20"/>
  <c r="AN20" i="20"/>
  <c r="AN8" i="20"/>
  <c r="AN16" i="20"/>
  <c r="AV22" i="20"/>
  <c r="AV6" i="20"/>
  <c r="AN10" i="20"/>
  <c r="AT16" i="20"/>
  <c r="AS6" i="20"/>
  <c r="AR8" i="20"/>
  <c r="AV14" i="20"/>
  <c r="AS21" i="20"/>
  <c r="AP8" i="20"/>
  <c r="AS12" i="20"/>
  <c r="AR14" i="20"/>
  <c r="AM18" i="20"/>
  <c r="AU20" i="20"/>
  <c r="AV12" i="20"/>
  <c r="AV16" i="20"/>
  <c r="AV20" i="20"/>
  <c r="AP10" i="20"/>
  <c r="AS14" i="20"/>
  <c r="AR16" i="20"/>
  <c r="AM20" i="20"/>
  <c r="AU22" i="20"/>
  <c r="AS6" i="21"/>
  <c r="AS14" i="21"/>
  <c r="AS22" i="21"/>
  <c r="AS11" i="21"/>
  <c r="AS19" i="21"/>
  <c r="AR6" i="21"/>
  <c r="AN12" i="21"/>
  <c r="AV16" i="21"/>
  <c r="AN20" i="21"/>
  <c r="AT5" i="21"/>
  <c r="AT9" i="21"/>
  <c r="AT13" i="21"/>
  <c r="AV18" i="21"/>
  <c r="AT23" i="21"/>
  <c r="AR5" i="21"/>
  <c r="AP8" i="21"/>
  <c r="AP12" i="21"/>
  <c r="AP16" i="21"/>
  <c r="AP20" i="21"/>
  <c r="AN6" i="21"/>
  <c r="AV10" i="21"/>
  <c r="AT17" i="21"/>
  <c r="AN22" i="21"/>
  <c r="AM8" i="21"/>
  <c r="AQ10" i="21"/>
  <c r="AU12" i="21"/>
  <c r="AM16" i="21"/>
  <c r="AQ18" i="21"/>
  <c r="AU20" i="21"/>
  <c r="AS10" i="22"/>
  <c r="AP18" i="22"/>
  <c r="AT7" i="22"/>
  <c r="AV11" i="22"/>
  <c r="AV15" i="22"/>
  <c r="AV19" i="22"/>
  <c r="AV23" i="22"/>
  <c r="AV5" i="22"/>
  <c r="AR7" i="22"/>
  <c r="AS9" i="22"/>
  <c r="AT10" i="22"/>
  <c r="AQ13" i="22"/>
  <c r="AQ17" i="22"/>
  <c r="AQ21" i="22"/>
  <c r="AU6" i="22"/>
  <c r="AQ9" i="22"/>
  <c r="AR13" i="22"/>
  <c r="AR21" i="22"/>
  <c r="AN8" i="22"/>
  <c r="AR9" i="22"/>
  <c r="AM13" i="22"/>
  <c r="AM17" i="22"/>
  <c r="AM21" i="22"/>
  <c r="AT15" i="22"/>
  <c r="AT19" i="22"/>
  <c r="AQ23" i="22"/>
  <c r="AT17" i="23"/>
  <c r="AP6" i="23"/>
  <c r="AM8" i="23"/>
  <c r="AP10" i="23"/>
  <c r="AM12" i="23"/>
  <c r="AP14" i="23"/>
  <c r="AM16" i="23"/>
  <c r="AO19" i="23"/>
  <c r="AR21" i="23"/>
  <c r="AV6" i="23"/>
  <c r="AV10" i="23"/>
  <c r="AV14" i="23"/>
  <c r="AV18" i="23"/>
  <c r="AV22" i="23"/>
  <c r="AM6" i="23"/>
  <c r="AP8" i="23"/>
  <c r="AR11" i="23"/>
  <c r="AM14" i="23"/>
  <c r="AP16" i="23"/>
  <c r="AR19" i="23"/>
  <c r="AP23" i="23"/>
  <c r="AT6" i="23"/>
  <c r="AV8" i="23"/>
  <c r="AS11" i="23"/>
  <c r="AT14" i="23"/>
  <c r="AV16" i="23"/>
  <c r="AS19" i="23"/>
  <c r="AT23" i="23"/>
  <c r="AN23" i="23"/>
  <c r="AU22" i="23"/>
  <c r="AP16" i="24"/>
  <c r="AT5" i="23"/>
  <c r="AT21" i="23"/>
  <c r="AU6" i="23"/>
  <c r="AR8" i="23"/>
  <c r="AU10" i="23"/>
  <c r="AR12" i="23"/>
  <c r="AU14" i="23"/>
  <c r="AR16" i="23"/>
  <c r="AT19" i="23"/>
  <c r="AR22" i="23"/>
  <c r="AN8" i="23"/>
  <c r="AN12" i="23"/>
  <c r="AN16" i="23"/>
  <c r="AN20" i="23"/>
  <c r="AR6" i="23"/>
  <c r="AU8" i="23"/>
  <c r="AS12" i="23"/>
  <c r="AR14" i="23"/>
  <c r="AU16" i="23"/>
  <c r="AS20" i="23"/>
  <c r="AN7" i="23"/>
  <c r="AN10" i="23"/>
  <c r="AQ12" i="23"/>
  <c r="AN15" i="23"/>
  <c r="AN18" i="23"/>
  <c r="AQ20" i="23"/>
  <c r="AR23" i="23"/>
  <c r="AS15" i="24"/>
  <c r="AT6" i="24"/>
  <c r="AT9" i="23"/>
  <c r="AR5" i="23"/>
  <c r="AO7" i="23"/>
  <c r="AR9" i="23"/>
  <c r="AO11" i="23"/>
  <c r="AR13" i="23"/>
  <c r="AO15" i="23"/>
  <c r="AR17" i="23"/>
  <c r="AM20" i="23"/>
  <c r="AS23" i="23"/>
  <c r="AP18" i="23"/>
  <c r="AT8" i="23"/>
  <c r="AT12" i="23"/>
  <c r="AT16" i="23"/>
  <c r="AT20" i="23"/>
  <c r="AR7" i="23"/>
  <c r="AM10" i="23"/>
  <c r="AP12" i="23"/>
  <c r="AR15" i="23"/>
  <c r="AM18" i="23"/>
  <c r="AP20" i="23"/>
  <c r="AS7" i="23"/>
  <c r="AT10" i="23"/>
  <c r="AV12" i="23"/>
  <c r="AS15" i="23"/>
  <c r="AT18" i="23"/>
  <c r="AV20" i="23"/>
  <c r="AP22" i="23"/>
  <c r="AV23" i="23"/>
  <c r="AM22" i="23"/>
  <c r="AM6" i="24"/>
  <c r="AT10" i="24"/>
  <c r="AT13" i="23"/>
  <c r="AS6" i="23"/>
  <c r="AT7" i="23"/>
  <c r="AS10" i="23"/>
  <c r="AT11" i="23"/>
  <c r="AS14" i="23"/>
  <c r="AT15" i="23"/>
  <c r="AU18" i="23"/>
  <c r="AR20" i="23"/>
  <c r="AQ6" i="23"/>
  <c r="AQ10" i="23"/>
  <c r="AQ14" i="23"/>
  <c r="AQ18" i="23"/>
  <c r="AS22" i="23"/>
  <c r="AS18" i="23"/>
  <c r="AS8" i="23"/>
  <c r="AR10" i="23"/>
  <c r="AU12" i="23"/>
  <c r="AS16" i="23"/>
  <c r="AR18" i="23"/>
  <c r="AU20" i="23"/>
  <c r="AN6" i="23"/>
  <c r="AQ8" i="23"/>
  <c r="AN11" i="23"/>
  <c r="AN14" i="23"/>
  <c r="AQ16" i="23"/>
  <c r="AN19" i="23"/>
  <c r="AN22" i="23"/>
  <c r="AT22" i="23"/>
  <c r="AQ22" i="23"/>
  <c r="AR11" i="24"/>
  <c r="AT14" i="24"/>
  <c r="AT20" i="24"/>
  <c r="AS8" i="24"/>
  <c r="AR14" i="24"/>
  <c r="AS6" i="24"/>
  <c r="AT7" i="24"/>
  <c r="AS10" i="24"/>
  <c r="AT11" i="24"/>
  <c r="AS14" i="24"/>
  <c r="AT15" i="24"/>
  <c r="AU18" i="24"/>
  <c r="AU22" i="24"/>
  <c r="AU8" i="24"/>
  <c r="AS16" i="24"/>
  <c r="AN5" i="24"/>
  <c r="AN8" i="24"/>
  <c r="AQ10" i="24"/>
  <c r="AN13" i="24"/>
  <c r="AN16" i="24"/>
  <c r="AO23" i="24"/>
  <c r="AN20" i="24"/>
  <c r="AR22" i="24"/>
  <c r="AT22" i="24"/>
  <c r="AP12" i="25"/>
  <c r="AN7" i="25"/>
  <c r="AT16" i="25"/>
  <c r="AV19" i="24"/>
  <c r="AP8" i="24"/>
  <c r="AS12" i="24"/>
  <c r="AS20" i="24"/>
  <c r="AQ8" i="24"/>
  <c r="AQ12" i="24"/>
  <c r="AQ16" i="24"/>
  <c r="AQ22" i="24"/>
  <c r="AO9" i="24"/>
  <c r="AU16" i="24"/>
  <c r="AP6" i="24"/>
  <c r="AM8" i="24"/>
  <c r="AP10" i="24"/>
  <c r="AM12" i="24"/>
  <c r="AP14" i="24"/>
  <c r="AM16" i="24"/>
  <c r="AM20" i="24"/>
  <c r="AU12" i="24"/>
  <c r="AS18" i="24"/>
  <c r="AS5" i="24"/>
  <c r="AT8" i="24"/>
  <c r="AV10" i="24"/>
  <c r="AS13" i="24"/>
  <c r="AT16" i="24"/>
  <c r="AN18" i="24"/>
  <c r="AR20" i="24"/>
  <c r="AV22" i="24"/>
  <c r="AQ18" i="25"/>
  <c r="AS21" i="25"/>
  <c r="AS7" i="24"/>
  <c r="AS21" i="24"/>
  <c r="AT9" i="24"/>
  <c r="AO13" i="24"/>
  <c r="AM22" i="24"/>
  <c r="AV8" i="24"/>
  <c r="AV12" i="24"/>
  <c r="AV16" i="24"/>
  <c r="AT5" i="24"/>
  <c r="AM10" i="24"/>
  <c r="AQ18" i="24"/>
  <c r="AU6" i="24"/>
  <c r="AR8" i="24"/>
  <c r="AU10" i="24"/>
  <c r="AR12" i="24"/>
  <c r="AU14" i="24"/>
  <c r="AR16" i="24"/>
  <c r="AU20" i="24"/>
  <c r="AT13" i="24"/>
  <c r="AS23" i="24"/>
  <c r="AQ6" i="24"/>
  <c r="AN9" i="24"/>
  <c r="AN12" i="24"/>
  <c r="AQ14" i="24"/>
  <c r="AP18" i="24"/>
  <c r="AR18" i="24"/>
  <c r="AV20" i="24"/>
  <c r="AV22" i="25"/>
  <c r="AN5" i="25"/>
  <c r="AQ7" i="25"/>
  <c r="AS11" i="24"/>
  <c r="AO5" i="24"/>
  <c r="AR10" i="24"/>
  <c r="AM14" i="24"/>
  <c r="AN6" i="24"/>
  <c r="AN10" i="24"/>
  <c r="AN14" i="24"/>
  <c r="AT18" i="24"/>
  <c r="AR7" i="24"/>
  <c r="AP12" i="24"/>
  <c r="AQ20" i="24"/>
  <c r="AR5" i="24"/>
  <c r="AO7" i="24"/>
  <c r="AR9" i="24"/>
  <c r="AO11" i="24"/>
  <c r="AR13" i="24"/>
  <c r="AO15" i="24"/>
  <c r="AM18" i="24"/>
  <c r="AS22" i="24"/>
  <c r="AR6" i="24"/>
  <c r="AR15" i="24"/>
  <c r="AV6" i="24"/>
  <c r="AS9" i="24"/>
  <c r="AT12" i="24"/>
  <c r="AV14" i="24"/>
  <c r="AP20" i="24"/>
  <c r="AV18" i="24"/>
  <c r="AN22" i="24"/>
  <c r="AP22" i="24"/>
  <c r="AP6" i="25"/>
  <c r="AQ11" i="25"/>
  <c r="AV9" i="25"/>
  <c r="AV7" i="25"/>
  <c r="AV15" i="25"/>
  <c r="AP19" i="25"/>
  <c r="AN9" i="25"/>
  <c r="AN11" i="25"/>
  <c r="AT5" i="25"/>
  <c r="AT9" i="25"/>
  <c r="AS13" i="25"/>
  <c r="AN17" i="25"/>
  <c r="AM22" i="25"/>
  <c r="AQ14" i="25"/>
  <c r="AT10" i="25"/>
  <c r="AU16" i="25"/>
  <c r="AU7" i="25"/>
  <c r="AU11" i="25"/>
  <c r="AS17" i="25"/>
  <c r="AN21" i="25"/>
  <c r="AN14" i="25"/>
  <c r="AN18" i="25"/>
  <c r="AN22" i="25"/>
  <c r="AU14" i="25"/>
  <c r="AP18" i="25"/>
  <c r="AS22" i="25"/>
  <c r="DE6" i="16"/>
  <c r="DQ6" i="16"/>
  <c r="DH19" i="16"/>
  <c r="DI21" i="16"/>
  <c r="DD23" i="16"/>
  <c r="DK24" i="16"/>
  <c r="DK7" i="16"/>
  <c r="DO15" i="16"/>
  <c r="DM22" i="16"/>
  <c r="DR14" i="16"/>
  <c r="DN15" i="16"/>
  <c r="DS12" i="16"/>
  <c r="DB10" i="16"/>
  <c r="DG7" i="16"/>
  <c r="DQ23" i="16"/>
  <c r="DR20" i="16"/>
  <c r="DN8" i="16"/>
  <c r="DL19" i="16"/>
  <c r="DI12" i="26"/>
  <c r="DK9" i="27"/>
  <c r="AP10" i="25"/>
  <c r="AP8" i="25"/>
  <c r="AP16" i="25"/>
  <c r="AU20" i="25"/>
  <c r="AO13" i="25"/>
  <c r="AQ5" i="25"/>
  <c r="AQ9" i="25"/>
  <c r="AM14" i="25"/>
  <c r="AR18" i="25"/>
  <c r="AO17" i="25"/>
  <c r="AR5" i="25"/>
  <c r="AR11" i="25"/>
  <c r="AP20" i="25"/>
  <c r="AM5" i="25"/>
  <c r="AM9" i="25"/>
  <c r="AN13" i="25"/>
  <c r="AM18" i="25"/>
  <c r="AR22" i="25"/>
  <c r="AT14" i="25"/>
  <c r="AT18" i="25"/>
  <c r="AT22" i="25"/>
  <c r="AM16" i="25"/>
  <c r="AU18" i="25"/>
  <c r="AP22" i="25"/>
  <c r="DC6" i="16"/>
  <c r="DU6" i="16"/>
  <c r="DI8" i="16"/>
  <c r="DU17" i="16"/>
  <c r="DC22" i="16"/>
  <c r="DI20" i="16"/>
  <c r="DP21" i="16"/>
  <c r="DM21" i="16"/>
  <c r="DT12" i="16"/>
  <c r="DE21" i="16"/>
  <c r="DA12" i="16"/>
  <c r="DP17" i="16"/>
  <c r="DU14" i="16"/>
  <c r="DD12" i="16"/>
  <c r="DI9" i="16"/>
  <c r="DB23" i="16"/>
  <c r="DM19" i="16"/>
  <c r="DA14" i="16"/>
  <c r="DQ16" i="16"/>
  <c r="DS6" i="26"/>
  <c r="DP20" i="26"/>
  <c r="DP16" i="26"/>
  <c r="DI24" i="27"/>
  <c r="AV5" i="25"/>
  <c r="AR19" i="25"/>
  <c r="AV11" i="25"/>
  <c r="AT17" i="25"/>
  <c r="AO21" i="25"/>
  <c r="AV14" i="25"/>
  <c r="AT7" i="25"/>
  <c r="AT11" i="25"/>
  <c r="AS16" i="25"/>
  <c r="AN20" i="25"/>
  <c r="AT6" i="25"/>
  <c r="AV18" i="25"/>
  <c r="AR7" i="25"/>
  <c r="AT12" i="25"/>
  <c r="AT21" i="25"/>
  <c r="AU5" i="25"/>
  <c r="AU9" i="25"/>
  <c r="AR14" i="25"/>
  <c r="AS20" i="25"/>
  <c r="AQ16" i="25"/>
  <c r="AQ20" i="25"/>
  <c r="AS14" i="25"/>
  <c r="AR16" i="25"/>
  <c r="AM20" i="25"/>
  <c r="AU22" i="25"/>
  <c r="DI12" i="16"/>
  <c r="DA16" i="16"/>
  <c r="DC18" i="16"/>
  <c r="DN18" i="16"/>
  <c r="DE20" i="16"/>
  <c r="DC10" i="16"/>
  <c r="DR19" i="16"/>
  <c r="DF9" i="16"/>
  <c r="DA17" i="16"/>
  <c r="DF14" i="16"/>
  <c r="DJ11" i="16"/>
  <c r="DO8" i="16"/>
  <c r="DI22" i="16"/>
  <c r="DE18" i="16"/>
  <c r="DN12" i="16"/>
  <c r="DN17" i="26"/>
  <c r="DA19" i="26"/>
  <c r="DF24" i="26"/>
  <c r="AT8" i="25"/>
  <c r="AQ22" i="25"/>
  <c r="AR9" i="25"/>
  <c r="AT13" i="25"/>
  <c r="AM7" i="25"/>
  <c r="AM11" i="25"/>
  <c r="AN16" i="25"/>
  <c r="AT20" i="25"/>
  <c r="AV16" i="25"/>
  <c r="AV20" i="25"/>
  <c r="AP14" i="25"/>
  <c r="AS18" i="25"/>
  <c r="AR20" i="25"/>
  <c r="DM6" i="16"/>
  <c r="DD24" i="16"/>
  <c r="DJ10" i="16"/>
  <c r="DB13" i="16"/>
  <c r="DI24" i="16"/>
  <c r="DJ18" i="16"/>
  <c r="DH7" i="16"/>
  <c r="DM17" i="16"/>
  <c r="DC19" i="16"/>
  <c r="DH16" i="16"/>
  <c r="DL13" i="16"/>
  <c r="DQ10" i="16"/>
  <c r="DJ24" i="16"/>
  <c r="DO21" i="16"/>
  <c r="DR16" i="16"/>
  <c r="DF11" i="16"/>
  <c r="DH22" i="16"/>
  <c r="DE11" i="16"/>
  <c r="DD16" i="26"/>
  <c r="DB13" i="27"/>
  <c r="DH6" i="16"/>
  <c r="DI6" i="16"/>
  <c r="DJ6" i="16"/>
  <c r="DN6" i="16"/>
  <c r="DR6" i="16"/>
  <c r="DH15" i="16"/>
  <c r="DJ23" i="16"/>
  <c r="DO20" i="16"/>
  <c r="DL16" i="16"/>
  <c r="DA20" i="16"/>
  <c r="DJ22" i="16"/>
  <c r="DO19" i="16"/>
  <c r="DN14" i="16"/>
  <c r="DB9" i="16"/>
  <c r="DT24" i="16"/>
  <c r="DD11" i="16"/>
  <c r="DR23" i="16"/>
  <c r="DA21" i="16"/>
  <c r="DF17" i="16"/>
  <c r="DO11" i="16"/>
  <c r="DA24" i="16"/>
  <c r="DN22" i="16"/>
  <c r="DF21" i="16"/>
  <c r="DS19" i="16"/>
  <c r="DQ17" i="16"/>
  <c r="DE12" i="16"/>
  <c r="DN23" i="16"/>
  <c r="DF22" i="16"/>
  <c r="DS20" i="16"/>
  <c r="DJ19" i="16"/>
  <c r="DT16" i="16"/>
  <c r="DC14" i="16"/>
  <c r="DH11" i="16"/>
  <c r="DL8" i="16"/>
  <c r="DU18" i="16"/>
  <c r="DF18" i="16"/>
  <c r="DL17" i="16"/>
  <c r="DS16" i="16"/>
  <c r="DD16" i="16"/>
  <c r="DJ15" i="16"/>
  <c r="DQ14" i="16"/>
  <c r="DB14" i="16"/>
  <c r="DI13" i="16"/>
  <c r="DO12" i="16"/>
  <c r="DG11" i="16"/>
  <c r="DM10" i="16"/>
  <c r="DT9" i="16"/>
  <c r="DE9" i="16"/>
  <c r="DK8" i="16"/>
  <c r="DR7" i="16"/>
  <c r="DC7" i="16"/>
  <c r="DG24" i="16"/>
  <c r="DM23" i="16"/>
  <c r="DT22" i="16"/>
  <c r="DE22" i="16"/>
  <c r="DK21" i="16"/>
  <c r="DJ20" i="16"/>
  <c r="DB19" i="16"/>
  <c r="DO17" i="16"/>
  <c r="DG16" i="16"/>
  <c r="DT14" i="16"/>
  <c r="DK13" i="16"/>
  <c r="DC12" i="16"/>
  <c r="DP10" i="16"/>
  <c r="DU7" i="16"/>
  <c r="DN21" i="16"/>
  <c r="DS18" i="16"/>
  <c r="DB16" i="16"/>
  <c r="DG13" i="16"/>
  <c r="DK10" i="16"/>
  <c r="DP7" i="16"/>
  <c r="DK20" i="26"/>
  <c r="DU9" i="26"/>
  <c r="DD6" i="26"/>
  <c r="DK19" i="26"/>
  <c r="DQ20" i="26"/>
  <c r="DB24" i="26"/>
  <c r="DO23" i="26"/>
  <c r="DR6" i="27"/>
  <c r="DB14" i="27"/>
  <c r="DI14" i="27"/>
  <c r="DG21" i="28"/>
  <c r="DD6" i="16"/>
  <c r="DF6" i="16"/>
  <c r="DK6" i="16"/>
  <c r="DO6" i="16"/>
  <c r="DS6" i="16"/>
  <c r="DR22" i="16"/>
  <c r="DU13" i="16"/>
  <c r="DQ22" i="16"/>
  <c r="DD15" i="16"/>
  <c r="DM9" i="16"/>
  <c r="DP16" i="16"/>
  <c r="DL24" i="16"/>
  <c r="DQ21" i="16"/>
  <c r="DR18" i="16"/>
  <c r="DF13" i="16"/>
  <c r="DO7" i="16"/>
  <c r="DK23" i="16"/>
  <c r="DC23" i="16"/>
  <c r="DH20" i="16"/>
  <c r="DS15" i="16"/>
  <c r="DG10" i="16"/>
  <c r="DO23" i="16"/>
  <c r="DG22" i="16"/>
  <c r="DT20" i="16"/>
  <c r="DK19" i="16"/>
  <c r="DB17" i="16"/>
  <c r="DG14" i="16"/>
  <c r="DK11" i="16"/>
  <c r="DP8" i="16"/>
  <c r="DO24" i="16"/>
  <c r="DG23" i="16"/>
  <c r="DT21" i="16"/>
  <c r="DK20" i="16"/>
  <c r="DE16" i="16"/>
  <c r="DN10" i="16"/>
  <c r="DS7" i="16"/>
  <c r="DQ18" i="16"/>
  <c r="DB18" i="16"/>
  <c r="DI17" i="16"/>
  <c r="DO16" i="16"/>
  <c r="DG15" i="16"/>
  <c r="DM14" i="16"/>
  <c r="DT13" i="16"/>
  <c r="DE13" i="16"/>
  <c r="DK12" i="16"/>
  <c r="DR11" i="16"/>
  <c r="DC11" i="16"/>
  <c r="DP9" i="16"/>
  <c r="DA9" i="16"/>
  <c r="DH8" i="16"/>
  <c r="DN7" i="16"/>
  <c r="DR24" i="16"/>
  <c r="DC24" i="16"/>
  <c r="DP22" i="16"/>
  <c r="DA22" i="16"/>
  <c r="DD21" i="16"/>
  <c r="DG20" i="16"/>
  <c r="DT18" i="16"/>
  <c r="DK17" i="16"/>
  <c r="DC16" i="16"/>
  <c r="DP14" i="16"/>
  <c r="DH13" i="16"/>
  <c r="DU11" i="16"/>
  <c r="DA10" i="16"/>
  <c r="DF7" i="16"/>
  <c r="DP23" i="16"/>
  <c r="DU20" i="16"/>
  <c r="DD18" i="16"/>
  <c r="DI15" i="16"/>
  <c r="DM12" i="16"/>
  <c r="DR9" i="16"/>
  <c r="DA7" i="16"/>
  <c r="DM12" i="26"/>
  <c r="DA6" i="26"/>
  <c r="DB6" i="26"/>
  <c r="DE12" i="26"/>
  <c r="DA12" i="26"/>
  <c r="DB12" i="26"/>
  <c r="DK7" i="27"/>
  <c r="DA6" i="16"/>
  <c r="DG6" i="16"/>
  <c r="DB6" i="16"/>
  <c r="DL6" i="16"/>
  <c r="DP6" i="16"/>
  <c r="DT6" i="16"/>
  <c r="DP20" i="16"/>
  <c r="DL12" i="16"/>
  <c r="DS24" i="16"/>
  <c r="DB22" i="16"/>
  <c r="DG19" i="16"/>
  <c r="DQ13" i="16"/>
  <c r="DE8" i="16"/>
  <c r="DE24" i="16"/>
  <c r="DQ9" i="16"/>
  <c r="DS23" i="16"/>
  <c r="DB21" i="16"/>
  <c r="DS11" i="16"/>
  <c r="DN19" i="16"/>
  <c r="DJ14" i="16"/>
  <c r="DT8" i="16"/>
  <c r="DP24" i="16"/>
  <c r="DH23" i="16"/>
  <c r="DU21" i="16"/>
  <c r="DL20" i="16"/>
  <c r="DD19" i="16"/>
  <c r="DI16" i="16"/>
  <c r="DM13" i="16"/>
  <c r="DR10" i="16"/>
  <c r="DA8" i="16"/>
  <c r="DH24" i="16"/>
  <c r="DU22" i="16"/>
  <c r="DL21" i="16"/>
  <c r="DD20" i="16"/>
  <c r="DG18" i="16"/>
  <c r="DK15" i="16"/>
  <c r="DP12" i="16"/>
  <c r="DU9" i="16"/>
  <c r="DD7" i="16"/>
  <c r="DM18" i="16"/>
  <c r="DT17" i="16"/>
  <c r="DE17" i="16"/>
  <c r="DK16" i="16"/>
  <c r="DR15" i="16"/>
  <c r="DC15" i="16"/>
  <c r="DP13" i="16"/>
  <c r="DA13" i="16"/>
  <c r="DH12" i="16"/>
  <c r="DN11" i="16"/>
  <c r="DU10" i="16"/>
  <c r="DF10" i="16"/>
  <c r="DL9" i="16"/>
  <c r="DS8" i="16"/>
  <c r="DD8" i="16"/>
  <c r="DJ7" i="16"/>
  <c r="DN24" i="16"/>
  <c r="DU23" i="16"/>
  <c r="DF23" i="16"/>
  <c r="DL22" i="16"/>
  <c r="DS21" i="16"/>
  <c r="DQ19" i="16"/>
  <c r="DI18" i="16"/>
  <c r="DM15" i="16"/>
  <c r="DE14" i="16"/>
  <c r="DR12" i="16"/>
  <c r="DH9" i="16"/>
  <c r="DA23" i="16"/>
  <c r="DF20" i="16"/>
  <c r="DJ17" i="16"/>
  <c r="DO14" i="16"/>
  <c r="DT11" i="16"/>
  <c r="DC9" i="16"/>
  <c r="DU7" i="26"/>
  <c r="DU6" i="26"/>
  <c r="DI9" i="26"/>
  <c r="DE16" i="26"/>
  <c r="DF16" i="26"/>
  <c r="DG19" i="26"/>
  <c r="DG10" i="27"/>
  <c r="DG17" i="27"/>
  <c r="DS19" i="27"/>
  <c r="DL10" i="16"/>
  <c r="DS9" i="16"/>
  <c r="DD9" i="16"/>
  <c r="DJ8" i="16"/>
  <c r="DQ7" i="16"/>
  <c r="DB7" i="16"/>
  <c r="DU24" i="16"/>
  <c r="DF24" i="16"/>
  <c r="DL23" i="16"/>
  <c r="DS22" i="16"/>
  <c r="DD22" i="16"/>
  <c r="DJ21" i="16"/>
  <c r="DQ20" i="16"/>
  <c r="DB20" i="16"/>
  <c r="DI19" i="16"/>
  <c r="DO18" i="16"/>
  <c r="DG17" i="16"/>
  <c r="DM16" i="16"/>
  <c r="DT15" i="16"/>
  <c r="DE15" i="16"/>
  <c r="DK14" i="16"/>
  <c r="DR13" i="16"/>
  <c r="DC13" i="16"/>
  <c r="DP11" i="16"/>
  <c r="DA11" i="16"/>
  <c r="DH10" i="16"/>
  <c r="DN9" i="16"/>
  <c r="DU8" i="16"/>
  <c r="DF8" i="16"/>
  <c r="DL7" i="16"/>
  <c r="DM9" i="26"/>
  <c r="DF8" i="26"/>
  <c r="DD14" i="26"/>
  <c r="DO6" i="26"/>
  <c r="DR19" i="26"/>
  <c r="DI11" i="26"/>
  <c r="DF6" i="26"/>
  <c r="DS11" i="26"/>
  <c r="DK18" i="26"/>
  <c r="DD10" i="26"/>
  <c r="DH6" i="26"/>
  <c r="DR9" i="26"/>
  <c r="DD15" i="26"/>
  <c r="DK16" i="26"/>
  <c r="DP21" i="26"/>
  <c r="DK12" i="26"/>
  <c r="DM16" i="26"/>
  <c r="DU20" i="26"/>
  <c r="DQ12" i="26"/>
  <c r="DR22" i="26"/>
  <c r="DT24" i="26"/>
  <c r="DM20" i="26"/>
  <c r="DQ24" i="26"/>
  <c r="DU24" i="26"/>
  <c r="DL8" i="27"/>
  <c r="DK11" i="27"/>
  <c r="DS8" i="27"/>
  <c r="DU20" i="27"/>
  <c r="DE12" i="27"/>
  <c r="DM11" i="27"/>
  <c r="DN19" i="27"/>
  <c r="DI12" i="27"/>
  <c r="DD20" i="28"/>
  <c r="DC20" i="16"/>
  <c r="DP18" i="16"/>
  <c r="DA18" i="16"/>
  <c r="DH17" i="16"/>
  <c r="DN16" i="16"/>
  <c r="DU15" i="16"/>
  <c r="DF15" i="16"/>
  <c r="DL14" i="16"/>
  <c r="DS13" i="16"/>
  <c r="DD13" i="16"/>
  <c r="DJ12" i="16"/>
  <c r="DQ11" i="16"/>
  <c r="DB11" i="16"/>
  <c r="DI10" i="16"/>
  <c r="DO9" i="16"/>
  <c r="DG8" i="16"/>
  <c r="DM7" i="16"/>
  <c r="DQ24" i="16"/>
  <c r="DB24" i="16"/>
  <c r="DI23" i="16"/>
  <c r="DO22" i="16"/>
  <c r="DG21" i="16"/>
  <c r="DM20" i="16"/>
  <c r="DT19" i="16"/>
  <c r="DE19" i="16"/>
  <c r="DK18" i="16"/>
  <c r="DR17" i="16"/>
  <c r="DC17" i="16"/>
  <c r="DP15" i="16"/>
  <c r="DA15" i="16"/>
  <c r="DH14" i="16"/>
  <c r="DN13" i="16"/>
  <c r="DU12" i="16"/>
  <c r="DF12" i="16"/>
  <c r="DL11" i="16"/>
  <c r="DS10" i="16"/>
  <c r="DD10" i="16"/>
  <c r="DJ9" i="16"/>
  <c r="DQ8" i="16"/>
  <c r="DB8" i="16"/>
  <c r="DI7" i="16"/>
  <c r="DI13" i="26"/>
  <c r="DJ9" i="26"/>
  <c r="DM6" i="26"/>
  <c r="DR18" i="26"/>
  <c r="DT6" i="26"/>
  <c r="DJ21" i="26"/>
  <c r="DR13" i="26"/>
  <c r="DK6" i="26"/>
  <c r="DD12" i="26"/>
  <c r="DR23" i="26"/>
  <c r="DL6" i="26"/>
  <c r="DS10" i="26"/>
  <c r="DO12" i="26"/>
  <c r="DQ18" i="26"/>
  <c r="DC22" i="26"/>
  <c r="DP12" i="26"/>
  <c r="DG17" i="26"/>
  <c r="DA21" i="26"/>
  <c r="DB16" i="26"/>
  <c r="DO22" i="26"/>
  <c r="DS20" i="26"/>
  <c r="DO20" i="26"/>
  <c r="DF9" i="27"/>
  <c r="DB9" i="27"/>
  <c r="DL23" i="27"/>
  <c r="DF13" i="27"/>
  <c r="DB7" i="27"/>
  <c r="DU11" i="27"/>
  <c r="DM20" i="27"/>
  <c r="DE13" i="27"/>
  <c r="DD24" i="27"/>
  <c r="DS24" i="27"/>
  <c r="DA14" i="28"/>
  <c r="DP17" i="28"/>
  <c r="DH21" i="16"/>
  <c r="DN20" i="16"/>
  <c r="DU19" i="16"/>
  <c r="DF19" i="16"/>
  <c r="DL18" i="16"/>
  <c r="DS17" i="16"/>
  <c r="DD17" i="16"/>
  <c r="DJ16" i="16"/>
  <c r="DQ15" i="16"/>
  <c r="DB15" i="16"/>
  <c r="DI14" i="16"/>
  <c r="DO13" i="16"/>
  <c r="DG12" i="16"/>
  <c r="DM11" i="16"/>
  <c r="DT10" i="16"/>
  <c r="DE10" i="16"/>
  <c r="DK9" i="16"/>
  <c r="DR8" i="16"/>
  <c r="DC8" i="16"/>
  <c r="DM24" i="16"/>
  <c r="DT23" i="16"/>
  <c r="DE23" i="16"/>
  <c r="DK22" i="16"/>
  <c r="DR21" i="16"/>
  <c r="DC21" i="16"/>
  <c r="DP19" i="16"/>
  <c r="DA19" i="16"/>
  <c r="DH18" i="16"/>
  <c r="DN17" i="16"/>
  <c r="DU16" i="16"/>
  <c r="DF16" i="16"/>
  <c r="DL15" i="16"/>
  <c r="DS14" i="16"/>
  <c r="DD14" i="16"/>
  <c r="DJ13" i="16"/>
  <c r="DQ12" i="16"/>
  <c r="DB12" i="16"/>
  <c r="DI11" i="16"/>
  <c r="DO10" i="16"/>
  <c r="DG9" i="16"/>
  <c r="DM8" i="16"/>
  <c r="DT7" i="16"/>
  <c r="DE7" i="16"/>
  <c r="DO8" i="26"/>
  <c r="DA9" i="26"/>
  <c r="DE6" i="26"/>
  <c r="DS12" i="26"/>
  <c r="DI6" i="26"/>
  <c r="DI15" i="26"/>
  <c r="DP6" i="26"/>
  <c r="DS15" i="26"/>
  <c r="DL24" i="26"/>
  <c r="DU16" i="26"/>
  <c r="DQ6" i="26"/>
  <c r="DD11" i="26"/>
  <c r="DR17" i="26"/>
  <c r="DT12" i="26"/>
  <c r="DP19" i="26"/>
  <c r="DS24" i="26"/>
  <c r="DU12" i="26"/>
  <c r="DD23" i="26"/>
  <c r="DG18" i="26"/>
  <c r="DL20" i="26"/>
  <c r="DS16" i="26"/>
  <c r="DT23" i="26"/>
  <c r="DL16" i="26"/>
  <c r="DI23" i="26"/>
  <c r="DA24" i="26"/>
  <c r="DC6" i="27"/>
  <c r="DT8" i="27"/>
  <c r="DB16" i="27"/>
  <c r="DD9" i="27"/>
  <c r="DF24" i="27"/>
  <c r="DK17" i="27"/>
  <c r="DT14" i="27"/>
  <c r="DM24" i="27"/>
  <c r="DE13" i="28"/>
  <c r="DE9" i="27"/>
  <c r="DL13" i="27"/>
  <c r="DF20" i="27"/>
  <c r="DQ24" i="27"/>
  <c r="DL20" i="27"/>
  <c r="DE24" i="27"/>
  <c r="DO10" i="28"/>
  <c r="DF12" i="26"/>
  <c r="DA16" i="26"/>
  <c r="DU21" i="26"/>
  <c r="DH12" i="26"/>
  <c r="DH16" i="26"/>
  <c r="DF20" i="26"/>
  <c r="DJ23" i="26"/>
  <c r="DB20" i="26"/>
  <c r="DH24" i="26"/>
  <c r="DD20" i="26"/>
  <c r="DH23" i="26"/>
  <c r="DI24" i="26"/>
  <c r="DT16" i="26"/>
  <c r="DT20" i="26"/>
  <c r="DD24" i="26"/>
  <c r="DK24" i="26"/>
  <c r="DR10" i="27"/>
  <c r="DH11" i="27"/>
  <c r="DP8" i="27"/>
  <c r="DG6" i="27"/>
  <c r="DO11" i="27"/>
  <c r="DD11" i="27"/>
  <c r="DF14" i="27"/>
  <c r="DR21" i="27"/>
  <c r="DL14" i="27"/>
  <c r="DA14" i="27"/>
  <c r="DI19" i="27"/>
  <c r="DS9" i="27"/>
  <c r="DH13" i="27"/>
  <c r="DS14" i="27"/>
  <c r="DM21" i="27"/>
  <c r="DK14" i="27"/>
  <c r="DI21" i="27"/>
  <c r="DL9" i="27"/>
  <c r="DT13" i="27"/>
  <c r="DC22" i="27"/>
  <c r="DN22" i="27"/>
  <c r="DE6" i="28"/>
  <c r="DS6" i="28"/>
  <c r="DT17" i="28"/>
  <c r="DU6" i="28"/>
  <c r="DF20" i="28"/>
  <c r="DB18" i="26"/>
  <c r="DA20" i="26"/>
  <c r="DL12" i="26"/>
  <c r="DQ16" i="26"/>
  <c r="DF21" i="26"/>
  <c r="DE24" i="26"/>
  <c r="DH20" i="26"/>
  <c r="DM24" i="26"/>
  <c r="DO16" i="26"/>
  <c r="DI20" i="26"/>
  <c r="DN23" i="26"/>
  <c r="DO24" i="26"/>
  <c r="DI16" i="26"/>
  <c r="DE20" i="26"/>
  <c r="DC23" i="26"/>
  <c r="DP24" i="26"/>
  <c r="DH7" i="27"/>
  <c r="DU21" i="27"/>
  <c r="DO7" i="27"/>
  <c r="DD7" i="27"/>
  <c r="DS12" i="27"/>
  <c r="DJ15" i="27"/>
  <c r="DA20" i="27"/>
  <c r="DA15" i="27"/>
  <c r="DI23" i="27"/>
  <c r="DQ7" i="27"/>
  <c r="DF11" i="27"/>
  <c r="DO13" i="27"/>
  <c r="DN18" i="27"/>
  <c r="DC23" i="27"/>
  <c r="DU15" i="27"/>
  <c r="DT9" i="27"/>
  <c r="DG23" i="27"/>
  <c r="DT20" i="27"/>
  <c r="DN23" i="27"/>
  <c r="DN15" i="28"/>
  <c r="DR15" i="28"/>
  <c r="DT6" i="28"/>
  <c r="DB11" i="28"/>
  <c r="DD22" i="28"/>
  <c r="DE14" i="28"/>
  <c r="DA13" i="28"/>
  <c r="DU9" i="27"/>
  <c r="DA8" i="27"/>
  <c r="DP17" i="27"/>
  <c r="DE8" i="27"/>
  <c r="DS7" i="27"/>
  <c r="DQ9" i="27"/>
  <c r="DR17" i="27"/>
  <c r="DQ13" i="27"/>
  <c r="DG16" i="27"/>
  <c r="DS20" i="27"/>
  <c r="DH14" i="27"/>
  <c r="DK20" i="27"/>
  <c r="DB24" i="27"/>
  <c r="DM13" i="27"/>
  <c r="DP15" i="27"/>
  <c r="DS18" i="27"/>
  <c r="DF7" i="27"/>
  <c r="DU7" i="27"/>
  <c r="DO9" i="27"/>
  <c r="DD13" i="27"/>
  <c r="DS13" i="27"/>
  <c r="DM14" i="27"/>
  <c r="DD19" i="27"/>
  <c r="DC21" i="27"/>
  <c r="DP23" i="27"/>
  <c r="DK16" i="27"/>
  <c r="DI20" i="27"/>
  <c r="DI9" i="27"/>
  <c r="DA13" i="27"/>
  <c r="DP13" i="27"/>
  <c r="DO14" i="27"/>
  <c r="DP20" i="27"/>
  <c r="DS23" i="27"/>
  <c r="DE20" i="27"/>
  <c r="DL24" i="27"/>
  <c r="DB22" i="27"/>
  <c r="DA24" i="27"/>
  <c r="DO24" i="27"/>
  <c r="DG16" i="28"/>
  <c r="DM6" i="28"/>
  <c r="DK17" i="28"/>
  <c r="DS17" i="28"/>
  <c r="DN11" i="28"/>
  <c r="DQ11" i="28"/>
  <c r="DB15" i="28"/>
  <c r="DM18" i="28"/>
  <c r="DH23" i="28"/>
  <c r="DE10" i="28"/>
  <c r="DT14" i="28"/>
  <c r="DH6" i="28"/>
  <c r="DP13" i="28"/>
  <c r="DS19" i="28"/>
  <c r="DD14" i="28"/>
  <c r="DP20" i="28"/>
  <c r="DA24" i="28"/>
  <c r="DQ15" i="28"/>
  <c r="DN19" i="28"/>
  <c r="DI24" i="28"/>
  <c r="DA6" i="28"/>
  <c r="DT10" i="28"/>
  <c r="DO17" i="28"/>
  <c r="DQ6" i="28"/>
  <c r="DM14" i="28"/>
  <c r="DL20" i="28"/>
  <c r="DK14" i="28"/>
  <c r="DK24" i="28"/>
  <c r="DR16" i="27"/>
  <c r="DA12" i="27"/>
  <c r="DM9" i="27"/>
  <c r="DI8" i="27"/>
  <c r="DS11" i="27"/>
  <c r="DL12" i="27"/>
  <c r="DU14" i="27"/>
  <c r="DA17" i="27"/>
  <c r="DP24" i="27"/>
  <c r="DU13" i="27"/>
  <c r="DQ14" i="27"/>
  <c r="DP12" i="27"/>
  <c r="DP14" i="27"/>
  <c r="DQ16" i="27"/>
  <c r="DG22" i="27"/>
  <c r="DM7" i="27"/>
  <c r="DH9" i="27"/>
  <c r="DB11" i="27"/>
  <c r="DQ11" i="27"/>
  <c r="DK13" i="27"/>
  <c r="DD14" i="27"/>
  <c r="DD18" i="27"/>
  <c r="DD20" i="27"/>
  <c r="DM22" i="27"/>
  <c r="DT12" i="27"/>
  <c r="DF15" i="27"/>
  <c r="DS22" i="27"/>
  <c r="DA9" i="27"/>
  <c r="DP9" i="27"/>
  <c r="DI13" i="27"/>
  <c r="DE14" i="27"/>
  <c r="DQ22" i="27"/>
  <c r="DO20" i="27"/>
  <c r="DK24" i="27"/>
  <c r="DB20" i="27"/>
  <c r="DA23" i="27"/>
  <c r="DN7" i="28"/>
  <c r="DM22" i="28"/>
  <c r="DA10" i="28"/>
  <c r="DG11" i="28"/>
  <c r="DS22" i="28"/>
  <c r="DE7" i="28"/>
  <c r="DM20" i="28"/>
  <c r="DT13" i="28"/>
  <c r="DE17" i="28"/>
  <c r="DH20" i="28"/>
  <c r="DK6" i="28"/>
  <c r="DO13" i="28"/>
  <c r="DS20" i="28"/>
  <c r="DM10" i="28"/>
  <c r="DA17" i="28"/>
  <c r="DB24" i="28"/>
  <c r="DT20" i="28"/>
  <c r="DH10" i="28"/>
  <c r="DS14" i="28"/>
  <c r="DL24" i="28"/>
  <c r="DU24" i="28"/>
  <c r="DH20" i="27"/>
  <c r="DH22" i="27"/>
  <c r="DH23" i="27"/>
  <c r="DH24" i="27"/>
  <c r="DT24" i="27"/>
  <c r="DR11" i="28"/>
  <c r="DD17" i="28"/>
  <c r="DH24" i="28"/>
  <c r="DS13" i="28"/>
  <c r="DP14" i="28"/>
  <c r="DS18" i="28"/>
  <c r="DI6" i="28"/>
  <c r="DD13" i="28"/>
  <c r="DN18" i="28"/>
  <c r="DE23" i="28"/>
  <c r="DK13" i="28"/>
  <c r="DS23" i="28"/>
  <c r="DQ10" i="28"/>
  <c r="DB14" i="28"/>
  <c r="DL17" i="28"/>
  <c r="DD19" i="28"/>
  <c r="DQ20" i="28"/>
  <c r="DT23" i="28"/>
  <c r="DP6" i="28"/>
  <c r="DL10" i="28"/>
  <c r="DH17" i="28"/>
  <c r="DM24" i="28"/>
  <c r="DL6" i="28"/>
  <c r="DU10" i="28"/>
  <c r="DF14" i="28"/>
  <c r="DI17" i="28"/>
  <c r="DB20" i="28"/>
  <c r="DO24" i="28"/>
  <c r="DE20" i="28"/>
  <c r="DD24" i="28"/>
  <c r="DK10" i="28"/>
  <c r="DH14" i="28"/>
  <c r="DA20" i="28"/>
  <c r="DU20" i="28"/>
  <c r="DS24" i="28"/>
  <c r="DF24" i="28"/>
  <c r="DQ20" i="27"/>
  <c r="DU24" i="27"/>
  <c r="DD6" i="28"/>
  <c r="DG15" i="28"/>
  <c r="DL19" i="28"/>
  <c r="DO6" i="28"/>
  <c r="DN16" i="28"/>
  <c r="DT24" i="28"/>
  <c r="DI14" i="28"/>
  <c r="DI10" i="28"/>
  <c r="DQ21" i="28"/>
  <c r="DP10" i="28"/>
  <c r="DC19" i="28"/>
  <c r="DB10" i="28"/>
  <c r="DL13" i="28"/>
  <c r="DQ14" i="28"/>
  <c r="DC18" i="28"/>
  <c r="DR22" i="28"/>
  <c r="DF6" i="28"/>
  <c r="DH13" i="28"/>
  <c r="DL14" i="28"/>
  <c r="DI20" i="28"/>
  <c r="DB6" i="28"/>
  <c r="DF10" i="28"/>
  <c r="DI13" i="28"/>
  <c r="DU14" i="28"/>
  <c r="DI19" i="28"/>
  <c r="DN23" i="28"/>
  <c r="DO20" i="28"/>
  <c r="DQ24" i="28"/>
  <c r="DD10" i="28"/>
  <c r="DS10" i="28"/>
  <c r="DO14" i="28"/>
  <c r="DK20" i="28"/>
  <c r="DE24" i="28"/>
  <c r="DP24" i="28"/>
  <c r="M8" i="15"/>
  <c r="E10" i="15"/>
  <c r="J14" i="15"/>
  <c r="K16" i="15"/>
  <c r="N20" i="15"/>
  <c r="M24" i="15"/>
  <c r="I26" i="15"/>
  <c r="E30" i="15"/>
  <c r="F32" i="15"/>
  <c r="F36" i="15"/>
  <c r="D7" i="15"/>
  <c r="G11" i="15"/>
  <c r="N15" i="15"/>
  <c r="E17" i="15"/>
  <c r="F21" i="15"/>
  <c r="E23" i="15"/>
  <c r="E27" i="15"/>
  <c r="N31" i="15"/>
  <c r="E33" i="15"/>
  <c r="J37" i="15"/>
  <c r="G8" i="15"/>
  <c r="D10" i="15"/>
  <c r="G14" i="15"/>
  <c r="E16" i="15"/>
  <c r="I20" i="15"/>
  <c r="G24" i="15"/>
  <c r="D26" i="15"/>
  <c r="L30" i="15"/>
  <c r="D32" i="15"/>
  <c r="E36" i="15"/>
  <c r="G7" i="15"/>
  <c r="K11" i="15"/>
  <c r="J15" i="15"/>
  <c r="K17" i="15"/>
  <c r="N21" i="15"/>
  <c r="K23" i="15"/>
  <c r="D27" i="15"/>
  <c r="L31" i="15"/>
  <c r="K33" i="15"/>
  <c r="N37" i="15"/>
  <c r="L6" i="15"/>
  <c r="K10" i="15"/>
  <c r="I14" i="15"/>
  <c r="F16" i="15"/>
  <c r="J20" i="15"/>
  <c r="G22" i="15"/>
  <c r="K26" i="15"/>
  <c r="J30" i="15"/>
  <c r="E32" i="15"/>
  <c r="N36" i="15"/>
  <c r="L9" i="15"/>
  <c r="D11" i="15"/>
  <c r="I15" i="15"/>
  <c r="D17" i="15"/>
  <c r="L21" i="15"/>
  <c r="M25" i="15"/>
  <c r="L27" i="15"/>
  <c r="E31" i="15"/>
  <c r="L33" i="15"/>
  <c r="I37" i="15"/>
  <c r="D6" i="15"/>
  <c r="F10" i="15"/>
  <c r="L14" i="15"/>
  <c r="D16" i="15"/>
  <c r="F20" i="15"/>
  <c r="L22" i="15"/>
  <c r="F26" i="15"/>
  <c r="I30" i="15"/>
  <c r="J32" i="15"/>
  <c r="I36" i="15"/>
  <c r="M9" i="15"/>
  <c r="N11" i="15"/>
  <c r="G15" i="15"/>
  <c r="F17" i="15"/>
  <c r="I21" i="15"/>
  <c r="G25" i="15"/>
  <c r="J27" i="15"/>
  <c r="J31" i="15"/>
  <c r="D33" i="15"/>
  <c r="F37" i="15"/>
  <c r="J8" i="15"/>
  <c r="N12" i="15"/>
  <c r="K14" i="15"/>
  <c r="J18" i="15"/>
  <c r="M20" i="15"/>
  <c r="J24" i="15"/>
  <c r="N28" i="15"/>
  <c r="M30" i="15"/>
  <c r="L34" i="15"/>
  <c r="M36" i="15"/>
  <c r="G9" i="15"/>
  <c r="I11" i="15"/>
  <c r="L15" i="15"/>
  <c r="F19" i="15"/>
  <c r="E21" i="15"/>
  <c r="K25" i="15"/>
  <c r="N27" i="15"/>
  <c r="I31" i="15"/>
  <c r="K35" i="15"/>
  <c r="E37" i="15"/>
  <c r="L8" i="15"/>
  <c r="I12" i="15"/>
  <c r="F14" i="15"/>
  <c r="G18" i="15"/>
  <c r="D20" i="15"/>
  <c r="F24" i="15"/>
  <c r="I28" i="15"/>
  <c r="K30" i="15"/>
  <c r="G34" i="15"/>
  <c r="D36" i="15"/>
  <c r="F9" i="15"/>
  <c r="J11" i="15"/>
  <c r="K15" i="15"/>
  <c r="D19" i="15"/>
  <c r="M21" i="15"/>
  <c r="J25" i="15"/>
  <c r="G27" i="15"/>
  <c r="M31" i="15"/>
  <c r="J35" i="15"/>
  <c r="M37" i="15"/>
  <c r="F8" i="15"/>
  <c r="I10" i="15"/>
  <c r="N14" i="15"/>
  <c r="I18" i="15"/>
  <c r="E20" i="15"/>
  <c r="L24" i="15"/>
  <c r="J26" i="15"/>
  <c r="G30" i="15"/>
  <c r="J34" i="15"/>
  <c r="G36" i="15"/>
  <c r="K9" i="15"/>
  <c r="L13" i="15"/>
  <c r="F15" i="15"/>
  <c r="N19" i="15"/>
  <c r="D21" i="15"/>
  <c r="L25" i="15"/>
  <c r="N29" i="15"/>
  <c r="G31" i="15"/>
  <c r="D35" i="15"/>
  <c r="G37" i="15"/>
  <c r="K8" i="15"/>
  <c r="J10" i="15"/>
  <c r="M14" i="15"/>
  <c r="L18" i="15"/>
  <c r="G20" i="15"/>
  <c r="K24" i="15"/>
  <c r="E26" i="15"/>
  <c r="N30" i="15"/>
  <c r="I34" i="15"/>
  <c r="L36" i="15"/>
  <c r="J9" i="15"/>
  <c r="I13" i="15"/>
  <c r="M15" i="15"/>
  <c r="J19" i="15"/>
  <c r="G21" i="15"/>
  <c r="F25" i="15"/>
  <c r="I29" i="15"/>
  <c r="F31" i="15"/>
  <c r="N35" i="15"/>
  <c r="D37" i="15"/>
  <c r="G6" i="15"/>
  <c r="E8" i="15"/>
  <c r="G12" i="15"/>
  <c r="N16" i="15"/>
  <c r="D18" i="15"/>
  <c r="K22" i="15"/>
  <c r="D24" i="15"/>
  <c r="G28" i="15"/>
  <c r="N32" i="15"/>
  <c r="F34" i="15"/>
  <c r="M7" i="15"/>
  <c r="N9" i="15"/>
  <c r="E13" i="15"/>
  <c r="D15" i="15"/>
  <c r="G19" i="15"/>
  <c r="M23" i="15"/>
  <c r="N25" i="15"/>
  <c r="E29" i="15"/>
  <c r="K31" i="15"/>
  <c r="L35" i="15"/>
  <c r="F6" i="15"/>
  <c r="I8" i="15"/>
  <c r="L12" i="15"/>
  <c r="I16" i="15"/>
  <c r="M18" i="15"/>
  <c r="J22" i="15"/>
  <c r="N24" i="15"/>
  <c r="F28" i="15"/>
  <c r="I32" i="15"/>
  <c r="N34" i="15"/>
  <c r="K7" i="15"/>
  <c r="I9" i="15"/>
  <c r="M13" i="15"/>
  <c r="E15" i="15"/>
  <c r="L19" i="15"/>
  <c r="I23" i="15"/>
  <c r="E25" i="15"/>
  <c r="M29" i="15"/>
  <c r="D31" i="15"/>
  <c r="I35" i="15"/>
  <c r="N6" i="15"/>
  <c r="N8" i="15"/>
  <c r="E12" i="15"/>
  <c r="D14" i="15"/>
  <c r="N18" i="15"/>
  <c r="N22" i="15"/>
  <c r="I24" i="15"/>
  <c r="E28" i="15"/>
  <c r="F30" i="15"/>
  <c r="E34" i="15"/>
  <c r="N7" i="15"/>
  <c r="E9" i="15"/>
  <c r="G13" i="15"/>
  <c r="N17" i="15"/>
  <c r="K19" i="15"/>
  <c r="L23" i="15"/>
  <c r="I25" i="15"/>
  <c r="G29" i="15"/>
  <c r="N33" i="15"/>
  <c r="F35" i="15"/>
  <c r="M6" i="15"/>
  <c r="D8" i="15"/>
  <c r="M12" i="15"/>
  <c r="E14" i="15"/>
  <c r="K18" i="15"/>
  <c r="M22" i="15"/>
  <c r="E24" i="15"/>
  <c r="M28" i="15"/>
  <c r="D30" i="15"/>
  <c r="K34" i="15"/>
  <c r="J7" i="15"/>
  <c r="D9" i="15"/>
  <c r="K13" i="15"/>
  <c r="L17" i="15"/>
  <c r="I19" i="15"/>
  <c r="N23" i="15"/>
  <c r="D25" i="15"/>
  <c r="F29" i="15"/>
  <c r="I33" i="15"/>
  <c r="E35" i="15"/>
  <c r="E6" i="15"/>
  <c r="N10" i="15"/>
  <c r="F12" i="15"/>
  <c r="L16" i="15"/>
  <c r="L20" i="15"/>
  <c r="D22" i="15"/>
  <c r="N26" i="15"/>
  <c r="L28" i="15"/>
  <c r="G32" i="15"/>
  <c r="K36" i="15"/>
  <c r="I7" i="15"/>
  <c r="L11" i="15"/>
  <c r="J13" i="15"/>
  <c r="I17" i="15"/>
  <c r="M19" i="15"/>
  <c r="J23" i="15"/>
  <c r="K27" i="15"/>
  <c r="L29" i="15"/>
  <c r="M33" i="15"/>
  <c r="M35" i="15"/>
  <c r="I6" i="15"/>
  <c r="M10" i="15"/>
  <c r="D12" i="15"/>
  <c r="J16" i="15"/>
  <c r="K20" i="15"/>
  <c r="I22" i="15"/>
  <c r="M26" i="15"/>
  <c r="D28" i="15"/>
  <c r="K32" i="15"/>
  <c r="J36" i="15"/>
  <c r="E7" i="15"/>
  <c r="F11" i="15"/>
  <c r="D13" i="15"/>
  <c r="M17" i="15"/>
  <c r="E19" i="15"/>
  <c r="G23" i="15"/>
  <c r="M27" i="15"/>
  <c r="K29" i="15"/>
  <c r="G33" i="15"/>
  <c r="G35" i="15"/>
  <c r="K6" i="15"/>
  <c r="L10" i="15"/>
  <c r="K12" i="15"/>
  <c r="M16" i="15"/>
  <c r="E18" i="15"/>
  <c r="F22" i="15"/>
  <c r="L26" i="15"/>
  <c r="K28" i="15"/>
  <c r="L32" i="15"/>
  <c r="M34" i="15"/>
  <c r="L7" i="15"/>
  <c r="E11" i="15"/>
  <c r="N13" i="15"/>
  <c r="G17" i="15"/>
  <c r="K21" i="15"/>
  <c r="F23" i="15"/>
  <c r="I27" i="15"/>
  <c r="J29" i="15"/>
  <c r="J33" i="15"/>
  <c r="L37" i="15"/>
  <c r="J6" i="15"/>
  <c r="G10" i="15"/>
  <c r="J12" i="15"/>
  <c r="G16" i="15"/>
  <c r="F18" i="15"/>
  <c r="E22" i="15"/>
  <c r="G26" i="15"/>
  <c r="J28" i="15"/>
  <c r="M32" i="15"/>
  <c r="D34" i="15"/>
  <c r="F7" i="15"/>
  <c r="M11" i="15"/>
  <c r="F13" i="15"/>
  <c r="J17" i="15"/>
  <c r="J21" i="15"/>
  <c r="D23" i="15"/>
  <c r="F27" i="15"/>
  <c r="D29" i="15"/>
  <c r="F33" i="15"/>
  <c r="K37" i="15"/>
  <c r="N5" i="15"/>
  <c r="I5" i="15"/>
  <c r="M5" i="15"/>
  <c r="G5" i="15"/>
  <c r="L5" i="15"/>
  <c r="D5" i="15"/>
  <c r="F5" i="15"/>
  <c r="K5" i="15"/>
  <c r="E5" i="15"/>
  <c r="J5" i="15"/>
  <c r="AM23" i="15" l="1"/>
  <c r="AV23" i="15"/>
  <c r="AP21" i="15"/>
  <c r="AQ21" i="15"/>
  <c r="AR21" i="15"/>
  <c r="AQ19" i="15"/>
  <c r="AR19" i="15"/>
  <c r="AO17" i="15"/>
  <c r="AR17" i="15"/>
  <c r="AT17" i="15"/>
  <c r="AU15" i="15"/>
  <c r="AP15" i="15"/>
  <c r="AO13" i="15"/>
  <c r="AS13" i="15"/>
  <c r="AQ13" i="15"/>
  <c r="AV11" i="15"/>
  <c r="AU11" i="15"/>
  <c r="AM9" i="15"/>
  <c r="AR9" i="15"/>
  <c r="AU9" i="15"/>
  <c r="AO7" i="15"/>
  <c r="AR7" i="15"/>
  <c r="AT5" i="15"/>
  <c r="AN5" i="15"/>
  <c r="AO5" i="15"/>
  <c r="AT22" i="15"/>
  <c r="AN22" i="15"/>
  <c r="AU22" i="15"/>
  <c r="AP20" i="15"/>
  <c r="AO20" i="15"/>
  <c r="AO18" i="15"/>
  <c r="AS18" i="15"/>
  <c r="AT18" i="15"/>
  <c r="AM16" i="15"/>
  <c r="AP16" i="15"/>
  <c r="AN14" i="15"/>
  <c r="AU14" i="15"/>
  <c r="AT14" i="15"/>
  <c r="AR12" i="15"/>
  <c r="AU12" i="15"/>
  <c r="AR10" i="15"/>
  <c r="AO10" i="15"/>
  <c r="AP10" i="15"/>
  <c r="AM8" i="15"/>
  <c r="AS8" i="15"/>
  <c r="AM6" i="15"/>
  <c r="AR6" i="15"/>
  <c r="AU6" i="15"/>
  <c r="AO23" i="15"/>
  <c r="AT23" i="15"/>
  <c r="AM21" i="15"/>
  <c r="AT21" i="15"/>
  <c r="AS21" i="15"/>
  <c r="AS19" i="15"/>
  <c r="AV19" i="15"/>
  <c r="AM17" i="15"/>
  <c r="AP17" i="15"/>
  <c r="AV17" i="15"/>
  <c r="AO15" i="15"/>
  <c r="AQ15" i="15"/>
  <c r="AV13" i="15"/>
  <c r="AP13" i="15"/>
  <c r="AT13" i="15"/>
  <c r="AM11" i="15"/>
  <c r="AN11" i="15"/>
  <c r="AN9" i="15"/>
  <c r="AS9" i="15"/>
  <c r="AT9" i="15"/>
  <c r="AT7" i="15"/>
  <c r="AV7" i="15"/>
  <c r="AQ5" i="15"/>
  <c r="AR5" i="15"/>
  <c r="AU5" i="15"/>
  <c r="AP22" i="15"/>
  <c r="AO22" i="15"/>
  <c r="AV22" i="15"/>
  <c r="AN20" i="15"/>
  <c r="AR20" i="15"/>
  <c r="AN18" i="15"/>
  <c r="AV18" i="15"/>
  <c r="AQ18" i="15"/>
  <c r="AO16" i="15"/>
  <c r="AU16" i="15"/>
  <c r="AM14" i="15"/>
  <c r="AV14" i="15"/>
  <c r="AQ14" i="15"/>
  <c r="AS12" i="15"/>
  <c r="AN12" i="15"/>
  <c r="AQ10" i="15"/>
  <c r="AS10" i="15"/>
  <c r="AT10" i="15"/>
  <c r="AV8" i="15"/>
  <c r="AO8" i="15"/>
  <c r="AT6" i="15"/>
  <c r="AS6" i="15"/>
  <c r="AV6" i="15"/>
  <c r="AS23" i="15"/>
  <c r="AP23" i="15"/>
  <c r="AQ23" i="15"/>
  <c r="AU21" i="15"/>
  <c r="AV21" i="15"/>
  <c r="AN19" i="15"/>
  <c r="AT19" i="15"/>
  <c r="AM19" i="15"/>
  <c r="AS17" i="15"/>
  <c r="AU17" i="15"/>
  <c r="AN15" i="15"/>
  <c r="AS15" i="15"/>
  <c r="AR15" i="15"/>
  <c r="AM13" i="15"/>
  <c r="AU13" i="15"/>
  <c r="AR11" i="15"/>
  <c r="AS11" i="15"/>
  <c r="AO11" i="15"/>
  <c r="AQ9" i="15"/>
  <c r="AO9" i="15"/>
  <c r="AP7" i="15"/>
  <c r="AN7" i="15"/>
  <c r="AS7" i="15"/>
  <c r="AM5" i="15"/>
  <c r="AV5" i="15"/>
  <c r="AQ22" i="15"/>
  <c r="AR22" i="15"/>
  <c r="AM20" i="15"/>
  <c r="AQ20" i="15"/>
  <c r="AS20" i="15"/>
  <c r="AU18" i="15"/>
  <c r="AP18" i="15"/>
  <c r="AN16" i="15"/>
  <c r="AR16" i="15"/>
  <c r="AQ16" i="15"/>
  <c r="AO14" i="15"/>
  <c r="AP14" i="15"/>
  <c r="AM12" i="15"/>
  <c r="AT12" i="15"/>
  <c r="AQ12" i="15"/>
  <c r="AM10" i="15"/>
  <c r="AU10" i="15"/>
  <c r="AQ8" i="15"/>
  <c r="AT8" i="15"/>
  <c r="AP8" i="15"/>
  <c r="AQ6" i="15"/>
  <c r="AO6" i="15"/>
  <c r="AN23" i="15"/>
  <c r="AR23" i="15"/>
  <c r="AU23" i="15"/>
  <c r="AN21" i="15"/>
  <c r="AO21" i="15"/>
  <c r="AU19" i="15"/>
  <c r="AP19" i="15"/>
  <c r="AO19" i="15"/>
  <c r="AN17" i="15"/>
  <c r="AQ17" i="15"/>
  <c r="AM15" i="15"/>
  <c r="AT15" i="15"/>
  <c r="AV15" i="15"/>
  <c r="AR13" i="15"/>
  <c r="AN13" i="15"/>
  <c r="AQ11" i="15"/>
  <c r="AP11" i="15"/>
  <c r="AT11" i="15"/>
  <c r="AV9" i="15"/>
  <c r="AP9" i="15"/>
  <c r="AM7" i="15"/>
  <c r="AQ7" i="15"/>
  <c r="AU7" i="15"/>
  <c r="AP5" i="15"/>
  <c r="AS5" i="15"/>
  <c r="AM22" i="15"/>
  <c r="AS22" i="15"/>
  <c r="AU20" i="15"/>
  <c r="AV20" i="15"/>
  <c r="AT20" i="15"/>
  <c r="AM18" i="15"/>
  <c r="AR18" i="15"/>
  <c r="AS16" i="15"/>
  <c r="AT16" i="15"/>
  <c r="AV16" i="15"/>
  <c r="AS14" i="15"/>
  <c r="AR14" i="15"/>
  <c r="AO12" i="15"/>
  <c r="AP12" i="15"/>
  <c r="AV12" i="15"/>
  <c r="AN10" i="15"/>
  <c r="AV10" i="15"/>
  <c r="AN8" i="15"/>
  <c r="AR8" i="15"/>
  <c r="AU8" i="15"/>
  <c r="AN6" i="15"/>
  <c r="AP6" i="15"/>
</calcChain>
</file>

<file path=xl/sharedStrings.xml><?xml version="1.0" encoding="utf-8"?>
<sst xmlns="http://schemas.openxmlformats.org/spreadsheetml/2006/main" count="3678" uniqueCount="167">
  <si>
    <t>Eyes</t>
  </si>
  <si>
    <t>Shoes</t>
  </si>
  <si>
    <t>TrialNo</t>
  </si>
  <si>
    <t>Column Labels</t>
  </si>
  <si>
    <t>(blank)</t>
  </si>
  <si>
    <t>I</t>
  </si>
  <si>
    <t xml:space="preserve"> %</t>
  </si>
  <si>
    <t xml:space="preserve"> cm</t>
  </si>
  <si>
    <t xml:space="preserve"> deg</t>
  </si>
  <si>
    <t xml:space="preserve"> km/h</t>
  </si>
  <si>
    <t xml:space="preserve"> sec</t>
  </si>
  <si>
    <t xml:space="preserve"> steps/min</t>
  </si>
  <si>
    <t xml:space="preserve"> left</t>
  </si>
  <si>
    <t xml:space="preserve"> right</t>
  </si>
  <si>
    <t>NA</t>
  </si>
  <si>
    <t>Load response</t>
  </si>
  <si>
    <t>Pre-swing</t>
  </si>
  <si>
    <t>Single support</t>
  </si>
  <si>
    <t>Stance phase</t>
  </si>
  <si>
    <t>Swing phase</t>
  </si>
  <si>
    <t>Total Double support</t>
  </si>
  <si>
    <t>Step length</t>
  </si>
  <si>
    <t>Step width</t>
  </si>
  <si>
    <t>Foot rotation</t>
  </si>
  <si>
    <t>Velocity</t>
  </si>
  <si>
    <t>Step time</t>
  </si>
  <si>
    <t>Stride time</t>
  </si>
  <si>
    <t>Cadence</t>
  </si>
  <si>
    <t>Stride length</t>
  </si>
  <si>
    <t>Row Labels</t>
  </si>
  <si>
    <t>Sum of X</t>
  </si>
  <si>
    <t>Sum of Y</t>
  </si>
  <si>
    <t>Sum of Value</t>
  </si>
  <si>
    <t>I to</t>
  </si>
  <si>
    <t>bottom</t>
  </si>
  <si>
    <t>left</t>
  </si>
  <si>
    <t>right</t>
  </si>
  <si>
    <t>top</t>
  </si>
  <si>
    <t>Standard Deviation Y</t>
  </si>
  <si>
    <t>Angle betw. Y and major axis</t>
  </si>
  <si>
    <t>Standard Deviation X</t>
  </si>
  <si>
    <t>Area</t>
  </si>
  <si>
    <t>Average Velocity</t>
  </si>
  <si>
    <t>Length of major axis</t>
  </si>
  <si>
    <t>Length of minor axis</t>
  </si>
  <si>
    <t>Path length</t>
  </si>
  <si>
    <t>II</t>
  </si>
  <si>
    <t>III</t>
  </si>
  <si>
    <t>L.p.</t>
  </si>
  <si>
    <t>Nazwisko i imię</t>
  </si>
  <si>
    <t>I powt</t>
  </si>
  <si>
    <t>Foot rotation, deg, left</t>
  </si>
  <si>
    <t>Foot rotation, deg, right</t>
  </si>
  <si>
    <t>Step width, cm</t>
  </si>
  <si>
    <t>Step length, cm, left</t>
  </si>
  <si>
    <t>Step length, cm, right</t>
  </si>
  <si>
    <t>Step time, sec, left</t>
  </si>
  <si>
    <t>Step time, sec, right</t>
  </si>
  <si>
    <t>Stance phase, %, left</t>
  </si>
  <si>
    <t>Stance phase, %, right</t>
  </si>
  <si>
    <t>norma, stance phase, %, left</t>
  </si>
  <si>
    <t>norma, stance phase, %, right</t>
  </si>
  <si>
    <t>Load response, %, left</t>
  </si>
  <si>
    <t>Load response, %, right</t>
  </si>
  <si>
    <t>norma, load response, %, left</t>
  </si>
  <si>
    <t>norma, load response, %, right</t>
  </si>
  <si>
    <t>Single support, %, left</t>
  </si>
  <si>
    <t>Single support, %, right</t>
  </si>
  <si>
    <t>norma, single support, %, left</t>
  </si>
  <si>
    <t>norma, single support, %, right</t>
  </si>
  <si>
    <t>Pre-swing, %, left</t>
  </si>
  <si>
    <t>Pre-swing, %, right</t>
  </si>
  <si>
    <t>norma, pre-swing, %, left</t>
  </si>
  <si>
    <t>norma, pre-swing, %, right</t>
  </si>
  <si>
    <t>Swing phase, %, left</t>
  </si>
  <si>
    <t>Swing phase, %, right</t>
  </si>
  <si>
    <t>norma, swing phase, %, left</t>
  </si>
  <si>
    <t>norma, swing phase, %, right</t>
  </si>
  <si>
    <t>Total Double support, %</t>
  </si>
  <si>
    <t>norma total double support, %</t>
  </si>
  <si>
    <t>Stride length, cm</t>
  </si>
  <si>
    <t>Stride time, sec</t>
  </si>
  <si>
    <t>Cadence, steps/min</t>
  </si>
  <si>
    <t>Velocity, km/h</t>
  </si>
  <si>
    <t>II powt</t>
  </si>
  <si>
    <t>norma, total double support, %</t>
  </si>
  <si>
    <t>III powt</t>
  </si>
  <si>
    <t>average foot rotation, deg, left</t>
  </si>
  <si>
    <t>average foot rotation, deg, right</t>
  </si>
  <si>
    <t>average step width, cm</t>
  </si>
  <si>
    <t>average step length, cm, left</t>
  </si>
  <si>
    <t>average step length, cm, right</t>
  </si>
  <si>
    <t>average step time, sec, left</t>
  </si>
  <si>
    <t>average step time, sec, right</t>
  </si>
  <si>
    <t>average stance phase, %, left</t>
  </si>
  <si>
    <t>average stance phase, %, right</t>
  </si>
  <si>
    <t>average load response, %, left</t>
  </si>
  <si>
    <t>average load respose, %, right</t>
  </si>
  <si>
    <t>average single support, %, left</t>
  </si>
  <si>
    <t>average single support, %, right</t>
  </si>
  <si>
    <t>average pre-swing, %, left</t>
  </si>
  <si>
    <t>average pre-swing, %, right</t>
  </si>
  <si>
    <t>average swing phase, %, left</t>
  </si>
  <si>
    <t>average swing phase, %, right</t>
  </si>
  <si>
    <t>average total double support, %</t>
  </si>
  <si>
    <t>average stride length, cm</t>
  </si>
  <si>
    <t>average stride time, sec</t>
  </si>
  <si>
    <t>average cadence, steps/min</t>
  </si>
  <si>
    <t>velocity, km/h</t>
  </si>
  <si>
    <t>Id</t>
  </si>
  <si>
    <t>Person</t>
  </si>
  <si>
    <t>PersonId</t>
  </si>
  <si>
    <t>Date</t>
  </si>
  <si>
    <t>Experiment Title</t>
  </si>
  <si>
    <t>RepeatNo</t>
  </si>
  <si>
    <t>1</t>
  </si>
  <si>
    <t>2</t>
  </si>
  <si>
    <t>1a</t>
  </si>
  <si>
    <t>2a</t>
  </si>
  <si>
    <t>3</t>
  </si>
  <si>
    <t>1 - Left; 2 - Right</t>
  </si>
  <si>
    <t>1 - Top; 2 - Bottom</t>
  </si>
  <si>
    <t>Length of minor axis, mm</t>
  </si>
  <si>
    <t>Length of major axis, mm</t>
  </si>
  <si>
    <t>Angle betw. Y and major axis, deg</t>
  </si>
  <si>
    <t>Area, mm*mm</t>
  </si>
  <si>
    <t>COP Measures</t>
  </si>
  <si>
    <t>Path length, mm</t>
  </si>
  <si>
    <t>Average Velocity, mm/sec</t>
  </si>
  <si>
    <t>Standard Deviation X, mm</t>
  </si>
  <si>
    <t>standard deviation x, l/r</t>
  </si>
  <si>
    <t>Standard Deviation Y, mm</t>
  </si>
  <si>
    <t>standard deviation Y, t/b</t>
  </si>
  <si>
    <t>average length of minor axis, mm</t>
  </si>
  <si>
    <t>average length of major axis, mm</t>
  </si>
  <si>
    <t>averange angle between Y and major axis, deg</t>
  </si>
  <si>
    <t>average area, mm*mm</t>
  </si>
  <si>
    <t>average path length, mm</t>
  </si>
  <si>
    <t>average of average velocity, mm/sec</t>
  </si>
  <si>
    <t>average standard deviation X, mm</t>
  </si>
  <si>
    <t>Average standard deviation x, l/r</t>
  </si>
  <si>
    <t>average standard deviation Y, mm</t>
  </si>
  <si>
    <t>Average standard deviation Y, t/b</t>
  </si>
  <si>
    <t>ExperimentId</t>
  </si>
  <si>
    <t>PatientId</t>
  </si>
  <si>
    <t>BodyPart</t>
  </si>
  <si>
    <t>Force</t>
  </si>
  <si>
    <t>X</t>
  </si>
  <si>
    <t>Y</t>
  </si>
  <si>
    <t>Patient Name</t>
  </si>
  <si>
    <t>Title</t>
  </si>
  <si>
    <t>Unit</t>
  </si>
  <si>
    <t>Side</t>
  </si>
  <si>
    <t>Value</t>
  </si>
  <si>
    <t>FirstName</t>
  </si>
  <si>
    <t>LastName</t>
  </si>
  <si>
    <t>Sex</t>
  </si>
  <si>
    <t>Time</t>
  </si>
  <si>
    <t>Bodypart</t>
  </si>
  <si>
    <t>Measurement</t>
  </si>
  <si>
    <t>SD</t>
  </si>
  <si>
    <t>Body Part</t>
  </si>
  <si>
    <t>FALSE</t>
  </si>
  <si>
    <t>TRUE</t>
  </si>
  <si>
    <t>Trial</t>
  </si>
  <si>
    <t>1,I</t>
  </si>
  <si>
    <t>Standard Experiment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</si>
</sst>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5" x14ac:knownFonts="1">
    <font>
      <sz val="11"/>
      <color rgb="FF000000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1"/>
      <color indexed="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26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51"/>
        <bgColor indexed="13"/>
      </patternFill>
    </fill>
  </fills>
  <borders count="2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</borders>
  <cellStyleXfs count="6">
    <xf numFmtId="0" fontId="0" fillId="0" borderId="0"/>
    <xf numFmtId="0" fontId="4" fillId="5" borderId="0"/>
    <xf numFmtId="0" fontId="3" fillId="4" borderId="0"/>
    <xf numFmtId="0" fontId="1" fillId="2" borderId="0"/>
    <xf numFmtId="0" fontId="2" fillId="3" borderId="0"/>
    <xf numFmtId="0" fontId="4" fillId="0" borderId="0"/>
  </cellStyleXfs>
  <cellXfs count="51">
    <xf numFmtId="0" fontId="0" fillId="0" borderId="0" xfId="0" applyNumberFormat="1" applyFont="1" applyFill="1" applyBorder="1"/>
    <xf numFmtId="0" fontId="4" fillId="5" borderId="0" xfId="1" applyNumberFormat="1" applyFont="1" applyFill="1" applyBorder="1"/>
    <xf numFmtId="0" fontId="3" fillId="4" borderId="0" xfId="2" applyNumberFormat="1" applyFont="1" applyFill="1" applyBorder="1"/>
    <xf numFmtId="0" fontId="2" fillId="3" borderId="0" xfId="4" applyNumberFormat="1" applyFont="1" applyFill="1" applyBorder="1"/>
    <xf numFmtId="0" fontId="4" fillId="0" borderId="0" xfId="5" applyNumberFormat="1" applyFont="1" applyFill="1" applyBorder="1"/>
    <xf numFmtId="0" fontId="0" fillId="0" borderId="0" xfId="0" applyNumberFormat="1" applyFont="1" applyFill="1" applyBorder="1"/>
    <xf numFmtId="0" fontId="0" fillId="0" borderId="0" xfId="0" applyNumberFormat="1" applyFont="1" applyFill="1" applyBorder="1"/>
    <xf numFmtId="0" fontId="1" fillId="2" borderId="1" xfId="3" applyNumberFormat="1" applyFont="1" applyFill="1" applyBorder="1"/>
    <xf numFmtId="0" fontId="2" fillId="3" borderId="1" xfId="4" applyNumberFormat="1" applyFont="1" applyFill="1" applyBorder="1"/>
    <xf numFmtId="0" fontId="3" fillId="4" borderId="1" xfId="2" applyNumberFormat="1" applyFont="1" applyFill="1" applyBorder="1"/>
    <xf numFmtId="0" fontId="0" fillId="5" borderId="1" xfId="1" applyNumberFormat="1" applyFont="1" applyFill="1" applyBorder="1"/>
    <xf numFmtId="0" fontId="4" fillId="6" borderId="1" xfId="5" applyNumberFormat="1" applyFont="1" applyFill="1" applyBorder="1" applyAlignment="1">
      <alignment horizontal="center"/>
    </xf>
    <xf numFmtId="0" fontId="1" fillId="2" borderId="1" xfId="3" applyNumberFormat="1" applyFont="1" applyFill="1" applyBorder="1" applyAlignment="1">
      <alignment horizontal="center" vertical="center"/>
    </xf>
    <xf numFmtId="0" fontId="2" fillId="3" borderId="1" xfId="4" applyNumberFormat="1" applyFont="1" applyFill="1" applyBorder="1" applyAlignment="1">
      <alignment horizontal="center" vertical="center"/>
    </xf>
    <xf numFmtId="0" fontId="4" fillId="0" borderId="1" xfId="5" applyNumberFormat="1" applyFont="1" applyFill="1" applyBorder="1" applyAlignment="1">
      <alignment horizontal="center" vertical="center"/>
    </xf>
    <xf numFmtId="0" fontId="3" fillId="4" borderId="1" xfId="2" applyNumberFormat="1" applyFont="1" applyFill="1" applyBorder="1" applyAlignment="1">
      <alignment horizontal="center" vertical="center"/>
    </xf>
    <xf numFmtId="0" fontId="4" fillId="5" borderId="1" xfId="1" applyNumberFormat="1" applyFont="1" applyFill="1" applyBorder="1" applyAlignment="1">
      <alignment horizontal="center" vertical="center"/>
    </xf>
    <xf numFmtId="2" fontId="4" fillId="0" borderId="1" xfId="5" applyNumberFormat="1" applyFont="1" applyFill="1" applyBorder="1" applyAlignment="1">
      <alignment horizontal="center" vertical="center"/>
    </xf>
    <xf numFmtId="0" fontId="4" fillId="0" borderId="0" xfId="5" applyNumberFormat="1" applyFont="1" applyFill="1" applyBorder="1" applyAlignment="1">
      <alignment horizontal="center" vertical="center"/>
    </xf>
    <xf numFmtId="0" fontId="2" fillId="3" borderId="0" xfId="4" applyNumberFormat="1" applyFont="1" applyFill="1" applyBorder="1" applyAlignment="1">
      <alignment horizontal="center" vertical="center"/>
    </xf>
    <xf numFmtId="0" fontId="3" fillId="4" borderId="0" xfId="2" applyNumberFormat="1" applyFont="1" applyFill="1" applyBorder="1" applyAlignment="1">
      <alignment horizontal="center" vertical="center"/>
    </xf>
    <xf numFmtId="0" fontId="4" fillId="5" borderId="0" xfId="1" applyNumberFormat="1" applyFont="1" applyFill="1" applyBorder="1" applyAlignment="1">
      <alignment horizontal="center" vertical="center"/>
    </xf>
    <xf numFmtId="2" fontId="4" fillId="0" borderId="0" xfId="5" applyNumberFormat="1" applyFont="1" applyFill="1" applyBorder="1" applyAlignment="1">
      <alignment horizontal="center" vertical="center"/>
    </xf>
    <xf numFmtId="0" fontId="4" fillId="0" borderId="0" xfId="5" applyNumberFormat="1" applyFont="1" applyFill="1" applyBorder="1" applyAlignment="1">
      <alignment horizontal="center"/>
    </xf>
    <xf numFmtId="0" fontId="2" fillId="3" borderId="0" xfId="4" applyNumberFormat="1" applyFont="1" applyFill="1" applyBorder="1" applyAlignment="1">
      <alignment horizontal="center"/>
    </xf>
    <xf numFmtId="0" fontId="3" fillId="4" borderId="0" xfId="2" applyNumberFormat="1" applyFont="1" applyFill="1" applyBorder="1" applyAlignment="1">
      <alignment horizontal="center"/>
    </xf>
    <xf numFmtId="0" fontId="4" fillId="5" borderId="0" xfId="1" applyNumberFormat="1" applyFont="1" applyFill="1" applyBorder="1" applyAlignment="1">
      <alignment horizontal="center"/>
    </xf>
    <xf numFmtId="0" fontId="2" fillId="3" borderId="1" xfId="4" applyNumberFormat="1" applyFont="1" applyFill="1" applyBorder="1" applyAlignment="1">
      <alignment horizontal="center" vertical="center"/>
    </xf>
    <xf numFmtId="1" fontId="2" fillId="3" borderId="1" xfId="4" applyNumberFormat="1" applyFont="1" applyFill="1" applyBorder="1" applyAlignment="1">
      <alignment horizontal="center" vertical="center"/>
    </xf>
    <xf numFmtId="164" fontId="2" fillId="3" borderId="1" xfId="4" applyNumberFormat="1" applyFont="1" applyFill="1" applyBorder="1" applyAlignment="1">
      <alignment horizontal="center" vertical="center"/>
    </xf>
    <xf numFmtId="0" fontId="3" fillId="4" borderId="1" xfId="2" applyNumberFormat="1" applyFont="1" applyFill="1" applyBorder="1" applyAlignment="1">
      <alignment horizontal="center" vertical="center"/>
    </xf>
    <xf numFmtId="164" fontId="3" fillId="4" borderId="1" xfId="2" applyNumberFormat="1" applyFont="1" applyFill="1" applyBorder="1" applyAlignment="1">
      <alignment horizontal="center" vertical="center"/>
    </xf>
    <xf numFmtId="0" fontId="0" fillId="5" borderId="1" xfId="1" applyNumberFormat="1" applyFont="1" applyFill="1" applyBorder="1" applyAlignment="1">
      <alignment horizontal="center" vertical="center"/>
    </xf>
    <xf numFmtId="164" fontId="0" fillId="5" borderId="1" xfId="1" applyNumberFormat="1" applyFont="1" applyFill="1" applyBorder="1" applyAlignment="1">
      <alignment horizontal="center" vertical="center"/>
    </xf>
    <xf numFmtId="0" fontId="4" fillId="6" borderId="1" xfId="5" applyNumberFormat="1" applyFont="1" applyFill="1" applyBorder="1" applyAlignment="1">
      <alignment horizontal="center" vertical="center"/>
    </xf>
    <xf numFmtId="2" fontId="4" fillId="0" borderId="1" xfId="5" applyNumberFormat="1" applyFont="1" applyFill="1" applyBorder="1" applyAlignment="1">
      <alignment horizontal="center"/>
    </xf>
    <xf numFmtId="0" fontId="4" fillId="0" borderId="1" xfId="5" applyNumberFormat="1" applyFont="1" applyFill="1" applyBorder="1" applyAlignment="1">
      <alignment horizontal="center"/>
    </xf>
    <xf numFmtId="2" fontId="3" fillId="4" borderId="1" xfId="2" applyNumberFormat="1" applyFont="1" applyFill="1" applyBorder="1" applyAlignment="1">
      <alignment horizontal="center" vertical="center"/>
    </xf>
    <xf numFmtId="2" fontId="4" fillId="5" borderId="1" xfId="1" applyNumberFormat="1" applyFont="1" applyFill="1" applyBorder="1" applyAlignment="1">
      <alignment horizontal="center" vertical="center"/>
    </xf>
    <xf numFmtId="164" fontId="4" fillId="0" borderId="0" xfId="5" applyNumberFormat="1" applyFont="1" applyFill="1" applyBorder="1" applyAlignment="1">
      <alignment horizontal="center" vertical="center"/>
    </xf>
    <xf numFmtId="164" fontId="4" fillId="0" borderId="1" xfId="5" applyNumberFormat="1" applyFont="1" applyFill="1" applyBorder="1" applyAlignment="1">
      <alignment horizontal="center" vertical="center"/>
    </xf>
    <xf numFmtId="1" fontId="4" fillId="0" borderId="0" xfId="5" applyNumberFormat="1" applyFont="1" applyFill="1" applyBorder="1" applyAlignment="1">
      <alignment horizontal="center" vertical="center"/>
    </xf>
    <xf numFmtId="2" fontId="3" fillId="4" borderId="0" xfId="2" applyNumberFormat="1" applyFont="1" applyFill="1" applyBorder="1" applyAlignment="1">
      <alignment horizontal="center" vertical="center"/>
    </xf>
    <xf numFmtId="2" fontId="4" fillId="5" borderId="0" xfId="1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/>
    <xf numFmtId="0" fontId="0" fillId="0" borderId="0" xfId="0" pivotButton="1" applyNumberFormat="1" applyFont="1" applyFill="1" applyBorder="1"/>
    <xf numFmtId="0" fontId="0" fillId="0" borderId="0" xfId="0" applyNumberFormat="1" applyFont="1" applyFill="1" applyBorder="1" applyAlignment="1">
      <alignment horizontal="left" indent="1"/>
    </xf>
    <xf numFmtId="0" fontId="0" fillId="0" borderId="0" xfId="0" applyNumberFormat="1" applyFont="1" applyFill="1" applyBorder="1" applyAlignment="1">
      <alignment horizontal="left" indent="2"/>
    </xf>
    <xf numFmtId="0" fontId="0" fillId="0" borderId="0" xfId="0" applyNumberFormat="1" applyFont="1" applyFill="1" applyBorder="1" applyAlignment="1">
      <alignment horizontal="left" indent="3"/>
    </xf>
    <xf numFmtId="0" fontId="4" fillId="0" borderId="0" xfId="5" quotePrefix="1" applyNumberFormat="1" applyFont="1" applyFill="1" applyBorder="1"/>
  </cellXfs>
  <cellStyles count="6">
    <cellStyle name="Excel_BuiltIn_40% - akcent 4" xfId="1"/>
    <cellStyle name="Excel_BuiltIn_Dobre" xfId="2"/>
    <cellStyle name="Excel_BuiltIn_Neutralne" xfId="3"/>
    <cellStyle name="Excel_BuiltIn_Złe" xfId="4"/>
    <cellStyle name="Normal" xfId="0" builtinId="0"/>
    <cellStyle name="Normal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Adam" refreshedDate="43107.859128935183" createdVersion="6" refreshedVersion="6" minRefreshableVersion="3" recordCount="2925">
  <cacheSource type="worksheet">
    <worksheetSource name="DynamicParametersTable"/>
  </cacheSource>
  <cacheFields count="14">
    <cacheField name="ExperimentId" numFmtId="0">
      <sharedItems containsString="0" containsBlank="1" containsNumber="1" containsInteger="1" minValue="278" maxValue="410"/>
    </cacheField>
    <cacheField name="PatientId" numFmtId="0">
      <sharedItems containsString="0" containsBlank="1" containsNumber="1" containsInteger="1" minValue="1" maxValue="33" count="3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m/>
      </sharedItems>
    </cacheField>
    <cacheField name="Title" numFmtId="0">
      <sharedItems containsBlank="1" count="15">
        <s v="Foot rotation"/>
        <s v="Step width"/>
        <s v="Step length"/>
        <s v="Step time"/>
        <s v="Stance phase"/>
        <s v="Load response"/>
        <s v="Single support"/>
        <s v="Pre-swing"/>
        <s v="Swing phase"/>
        <s v="Total Double support"/>
        <s v="Stride length"/>
        <s v="Stride time"/>
        <s v="Cadence"/>
        <s v="Velocity"/>
        <m/>
      </sharedItems>
    </cacheField>
    <cacheField name="Unit" numFmtId="0">
      <sharedItems containsBlank="1" count="7">
        <s v=" deg"/>
        <s v=" cm"/>
        <s v=" sec"/>
        <s v=" %"/>
        <s v=" steps/min"/>
        <s v=" km/h"/>
        <m/>
      </sharedItems>
    </cacheField>
    <cacheField name="Side" numFmtId="0">
      <sharedItems containsBlank="1" count="4">
        <s v=" left"/>
        <s v=" right"/>
        <s v="NA"/>
        <m/>
      </sharedItems>
    </cacheField>
    <cacheField name="X" numFmtId="0">
      <sharedItems containsString="0" containsBlank="1" containsNumber="1" minValue="-3.0383100000000001" maxValue="163.565"/>
    </cacheField>
    <cacheField name="Y" numFmtId="0">
      <sharedItems containsString="0" containsBlank="1" containsNumber="1" minValue="5.3846199999999997E-3" maxValue="4.7356199999999999"/>
    </cacheField>
    <cacheField name="Date" numFmtId="0">
      <sharedItems containsString="0" containsBlank="1" containsNumber="1" containsInteger="1" minValue="43046" maxValue="43075"/>
    </cacheField>
    <cacheField name="Experiment Title" numFmtId="0">
      <sharedItems containsBlank="1"/>
    </cacheField>
    <cacheField name="Eyes" numFmtId="0">
      <sharedItems containsBlank="1" count="3">
        <b v="1"/>
        <b v="0"/>
        <m/>
      </sharedItems>
    </cacheField>
    <cacheField name="Shoes" numFmtId="0">
      <sharedItems containsBlank="1" count="3">
        <b v="1"/>
        <b v="0"/>
        <m/>
      </sharedItems>
    </cacheField>
    <cacheField name="TrialNo" numFmtId="0">
      <sharedItems containsBlank="1" containsMixedTypes="1" containsNumber="1" containsInteger="1" minValue="0" maxValue="0" count="5">
        <s v="1"/>
        <s v="2"/>
        <s v="1,I"/>
        <m/>
        <n v="0" u="1"/>
      </sharedItems>
    </cacheField>
    <cacheField name="RepeatNo" numFmtId="0">
      <sharedItems containsBlank="1" count="2">
        <s v="I"/>
        <m/>
      </sharedItems>
    </cacheField>
    <cacheField name="Patient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Adam" refreshedDate="43107.859129398152" createdVersion="6" refreshedVersion="6" minRefreshableVersion="3" recordCount="2217">
  <cacheSource type="worksheet">
    <worksheetSource name="StaticParametersTable"/>
  </cacheSource>
  <cacheFields count="13">
    <cacheField name="ExperimentId" numFmtId="0">
      <sharedItems containsString="0" containsBlank="1" containsNumber="1" containsInteger="1" minValue="1" maxValue="277"/>
    </cacheField>
    <cacheField name="PatientId" numFmtId="0">
      <sharedItems containsString="0" containsBlank="1" containsNumber="1" containsInteger="1" minValue="1" maxValue="33" count="3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m/>
      </sharedItems>
    </cacheField>
    <cacheField name="Title" numFmtId="0">
      <sharedItems containsBlank="1" count="9">
        <s v="Length of minor axis"/>
        <s v="Length of major axis"/>
        <s v="Angle betw. Y and major axis"/>
        <s v="Area"/>
        <s v="Path length"/>
        <s v="Average Velocity"/>
        <s v="Standard Deviation X"/>
        <s v="Standard Deviation Y"/>
        <m/>
      </sharedItems>
    </cacheField>
    <cacheField name="Unit" numFmtId="0">
      <sharedItems containsBlank="1"/>
    </cacheField>
    <cacheField name="Side" numFmtId="0">
      <sharedItems containsBlank="1" count="5">
        <m/>
        <s v="right"/>
        <s v="bottom"/>
        <s v="left"/>
        <s v="top"/>
      </sharedItems>
    </cacheField>
    <cacheField name="Value" numFmtId="0">
      <sharedItems containsString="0" containsBlank="1" containsNumber="1" minValue="0" maxValue="461.5"/>
    </cacheField>
    <cacheField name="Date" numFmtId="0">
      <sharedItems containsString="0" containsBlank="1" containsNumber="1" containsInteger="1" minValue="43046" maxValue="43075"/>
    </cacheField>
    <cacheField name="Experiment Title" numFmtId="0">
      <sharedItems containsBlank="1"/>
    </cacheField>
    <cacheField name="Eyes" numFmtId="0">
      <sharedItems containsBlank="1" count="3">
        <b v="1"/>
        <b v="0"/>
        <m/>
      </sharedItems>
    </cacheField>
    <cacheField name="Shoes" numFmtId="0">
      <sharedItems containsBlank="1" count="3">
        <b v="1"/>
        <b v="0"/>
        <m/>
      </sharedItems>
    </cacheField>
    <cacheField name="TrialNo" numFmtId="0">
      <sharedItems containsBlank="1" containsMixedTypes="1" containsNumber="1" containsInteger="1" minValue="0" maxValue="0" count="8">
        <s v="1"/>
        <s v="2"/>
        <s v="1a"/>
        <m/>
        <s v="2a"/>
        <s v="I"/>
        <s v="3"/>
        <n v="0" u="1"/>
      </sharedItems>
    </cacheField>
    <cacheField name="RepeatNo" numFmtId="0">
      <sharedItems containsBlank="1" count="3">
        <s v="I"/>
        <m/>
        <s v="I to"/>
      </sharedItems>
    </cacheField>
    <cacheField name="Patient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25">
  <r>
    <n v="278"/>
    <x v="0"/>
    <x v="0"/>
    <x v="0"/>
    <x v="0"/>
    <n v="9.50624"/>
    <n v="1.2687600000000001"/>
    <n v="43046"/>
    <s v="Gait Analysis chod buty 1"/>
    <x v="0"/>
    <x v="0"/>
    <x v="0"/>
    <x v="0"/>
    <s v="Martyna Boniecka"/>
  </r>
  <r>
    <n v="278"/>
    <x v="0"/>
    <x v="0"/>
    <x v="0"/>
    <x v="1"/>
    <n v="3.5534300000000001"/>
    <n v="1.0128699999999999"/>
    <n v="43046"/>
    <s v="Gait Analysis chod buty 1"/>
    <x v="0"/>
    <x v="0"/>
    <x v="0"/>
    <x v="0"/>
    <s v="Martyna Boniecka"/>
  </r>
  <r>
    <n v="278"/>
    <x v="0"/>
    <x v="1"/>
    <x v="1"/>
    <x v="2"/>
    <n v="10.518000000000001"/>
    <n v="1.32969"/>
    <n v="43046"/>
    <s v="Gait Analysis chod buty 1"/>
    <x v="0"/>
    <x v="0"/>
    <x v="0"/>
    <x v="0"/>
    <s v="Martyna Boniecka"/>
  </r>
  <r>
    <n v="278"/>
    <x v="0"/>
    <x v="2"/>
    <x v="1"/>
    <x v="0"/>
    <n v="62.994500000000002"/>
    <n v="1.3302799999999999"/>
    <n v="43046"/>
    <s v="Gait Analysis chod buty 1"/>
    <x v="0"/>
    <x v="0"/>
    <x v="0"/>
    <x v="0"/>
    <s v="Martyna Boniecka"/>
  </r>
  <r>
    <n v="278"/>
    <x v="0"/>
    <x v="2"/>
    <x v="1"/>
    <x v="1"/>
    <n v="63.143000000000001"/>
    <n v="1.43879"/>
    <n v="43046"/>
    <s v="Gait Analysis chod buty 1"/>
    <x v="0"/>
    <x v="0"/>
    <x v="0"/>
    <x v="0"/>
    <s v="Martyna Boniecka"/>
  </r>
  <r>
    <n v="278"/>
    <x v="0"/>
    <x v="3"/>
    <x v="2"/>
    <x v="0"/>
    <n v="0.53615400000000002"/>
    <n v="1.2733E-2"/>
    <n v="43046"/>
    <s v="Gait Analysis chod buty 1"/>
    <x v="0"/>
    <x v="0"/>
    <x v="0"/>
    <x v="0"/>
    <s v="Martyna Boniecka"/>
  </r>
  <r>
    <n v="278"/>
    <x v="0"/>
    <x v="3"/>
    <x v="2"/>
    <x v="1"/>
    <n v="0.54559999999999997"/>
    <n v="9.4148800000000005E-3"/>
    <n v="43046"/>
    <s v="Gait Analysis chod buty 1"/>
    <x v="0"/>
    <x v="0"/>
    <x v="0"/>
    <x v="0"/>
    <s v="Martyna Boniecka"/>
  </r>
  <r>
    <n v="278"/>
    <x v="0"/>
    <x v="4"/>
    <x v="3"/>
    <x v="0"/>
    <n v="64.190600000000003"/>
    <n v="0.67416900000000002"/>
    <n v="43046"/>
    <s v="Gait Analysis chod buty 1"/>
    <x v="0"/>
    <x v="0"/>
    <x v="0"/>
    <x v="0"/>
    <s v="Martyna Boniecka"/>
  </r>
  <r>
    <n v="278"/>
    <x v="0"/>
    <x v="4"/>
    <x v="3"/>
    <x v="1"/>
    <n v="63.621200000000002"/>
    <n v="0.71513300000000002"/>
    <n v="43046"/>
    <s v="Gait Analysis chod buty 1"/>
    <x v="0"/>
    <x v="0"/>
    <x v="0"/>
    <x v="0"/>
    <s v="Martyna Boniecka"/>
  </r>
  <r>
    <n v="278"/>
    <x v="0"/>
    <x v="5"/>
    <x v="3"/>
    <x v="0"/>
    <n v="14.062200000000001"/>
    <n v="0.63933799999999996"/>
    <n v="43046"/>
    <s v="Gait Analysis chod buty 1"/>
    <x v="0"/>
    <x v="0"/>
    <x v="0"/>
    <x v="0"/>
    <s v="Martyna Boniecka"/>
  </r>
  <r>
    <n v="278"/>
    <x v="0"/>
    <x v="5"/>
    <x v="3"/>
    <x v="1"/>
    <n v="13.748900000000001"/>
    <n v="0.59887400000000002"/>
    <n v="43046"/>
    <s v="Gait Analysis chod buty 1"/>
    <x v="0"/>
    <x v="0"/>
    <x v="0"/>
    <x v="0"/>
    <s v="Martyna Boniecka"/>
  </r>
  <r>
    <n v="278"/>
    <x v="0"/>
    <x v="6"/>
    <x v="3"/>
    <x v="0"/>
    <n v="36.403399999999998"/>
    <n v="0.66172699999999995"/>
    <n v="43046"/>
    <s v="Gait Analysis chod buty 1"/>
    <x v="0"/>
    <x v="0"/>
    <x v="0"/>
    <x v="0"/>
    <s v="Martyna Boniecka"/>
  </r>
  <r>
    <n v="278"/>
    <x v="0"/>
    <x v="6"/>
    <x v="3"/>
    <x v="1"/>
    <n v="35.822499999999998"/>
    <n v="0.59481799999999996"/>
    <n v="43046"/>
    <s v="Gait Analysis chod buty 1"/>
    <x v="0"/>
    <x v="0"/>
    <x v="0"/>
    <x v="0"/>
    <s v="Martyna Boniecka"/>
  </r>
  <r>
    <n v="278"/>
    <x v="0"/>
    <x v="7"/>
    <x v="3"/>
    <x v="0"/>
    <n v="13.708600000000001"/>
    <n v="0.60269700000000004"/>
    <n v="43046"/>
    <s v="Gait Analysis chod buty 1"/>
    <x v="0"/>
    <x v="0"/>
    <x v="0"/>
    <x v="0"/>
    <s v="Martyna Boniecka"/>
  </r>
  <r>
    <n v="278"/>
    <x v="0"/>
    <x v="7"/>
    <x v="3"/>
    <x v="1"/>
    <n v="14.049799999999999"/>
    <n v="0.57388499999999998"/>
    <n v="43046"/>
    <s v="Gait Analysis chod buty 1"/>
    <x v="0"/>
    <x v="0"/>
    <x v="0"/>
    <x v="0"/>
    <s v="Martyna Boniecka"/>
  </r>
  <r>
    <n v="278"/>
    <x v="0"/>
    <x v="8"/>
    <x v="3"/>
    <x v="0"/>
    <n v="35.809399999999997"/>
    <n v="0.67416900000000002"/>
    <n v="43046"/>
    <s v="Gait Analysis chod buty 1"/>
    <x v="0"/>
    <x v="0"/>
    <x v="0"/>
    <x v="0"/>
    <s v="Martyna Boniecka"/>
  </r>
  <r>
    <n v="278"/>
    <x v="0"/>
    <x v="8"/>
    <x v="3"/>
    <x v="1"/>
    <n v="36.378799999999998"/>
    <n v="0.71513300000000002"/>
    <n v="43046"/>
    <s v="Gait Analysis chod buty 1"/>
    <x v="0"/>
    <x v="0"/>
    <x v="0"/>
    <x v="0"/>
    <s v="Martyna Boniecka"/>
  </r>
  <r>
    <n v="278"/>
    <x v="0"/>
    <x v="9"/>
    <x v="3"/>
    <x v="2"/>
    <n v="27.7911"/>
    <n v="0.76688400000000001"/>
    <n v="43046"/>
    <s v="Gait Analysis chod buty 1"/>
    <x v="0"/>
    <x v="0"/>
    <x v="0"/>
    <x v="0"/>
    <s v="Martyna Boniecka"/>
  </r>
  <r>
    <n v="278"/>
    <x v="0"/>
    <x v="10"/>
    <x v="1"/>
    <x v="2"/>
    <n v="126.16800000000001"/>
    <n v="2.0504799999999999"/>
    <n v="43046"/>
    <s v="Gait Analysis chod buty 1"/>
    <x v="0"/>
    <x v="0"/>
    <x v="0"/>
    <x v="0"/>
    <s v="Martyna Boniecka"/>
  </r>
  <r>
    <n v="278"/>
    <x v="0"/>
    <x v="11"/>
    <x v="2"/>
    <x v="2"/>
    <n v="1.0823499999999999"/>
    <n v="1.7217E-2"/>
    <n v="43046"/>
    <s v="Gait Analysis chod buty 1"/>
    <x v="0"/>
    <x v="0"/>
    <x v="0"/>
    <x v="0"/>
    <s v="Martyna Boniecka"/>
  </r>
  <r>
    <n v="278"/>
    <x v="0"/>
    <x v="12"/>
    <x v="4"/>
    <x v="2"/>
    <n v="110.898"/>
    <n v="1.76057"/>
    <n v="43046"/>
    <s v="Gait Analysis chod buty 1"/>
    <x v="0"/>
    <x v="0"/>
    <x v="0"/>
    <x v="0"/>
    <s v="Martyna Boniecka"/>
  </r>
  <r>
    <n v="278"/>
    <x v="0"/>
    <x v="13"/>
    <x v="5"/>
    <x v="2"/>
    <n v="4.19726"/>
    <n v="8.3704799999999996E-2"/>
    <n v="43046"/>
    <s v="Gait Analysis chod buty 1"/>
    <x v="0"/>
    <x v="0"/>
    <x v="0"/>
    <x v="0"/>
    <s v="Martyna Boniecka"/>
  </r>
  <r>
    <n v="279"/>
    <x v="0"/>
    <x v="0"/>
    <x v="0"/>
    <x v="0"/>
    <n v="9.8841999999999999"/>
    <n v="1.51563"/>
    <n v="43046"/>
    <s v="Gait Analysis chod buty 2"/>
    <x v="0"/>
    <x v="0"/>
    <x v="1"/>
    <x v="0"/>
    <s v="Martyna Boniecka"/>
  </r>
  <r>
    <n v="279"/>
    <x v="0"/>
    <x v="0"/>
    <x v="0"/>
    <x v="1"/>
    <n v="3.3957799999999998"/>
    <n v="1.04992"/>
    <n v="43046"/>
    <s v="Gait Analysis chod buty 2"/>
    <x v="0"/>
    <x v="0"/>
    <x v="1"/>
    <x v="0"/>
    <s v="Martyna Boniecka"/>
  </r>
  <r>
    <n v="279"/>
    <x v="0"/>
    <x v="1"/>
    <x v="1"/>
    <x v="2"/>
    <n v="9.9821799999999996"/>
    <n v="2.08236"/>
    <n v="43046"/>
    <s v="Gait Analysis chod buty 2"/>
    <x v="0"/>
    <x v="0"/>
    <x v="1"/>
    <x v="0"/>
    <s v="Martyna Boniecka"/>
  </r>
  <r>
    <n v="279"/>
    <x v="0"/>
    <x v="2"/>
    <x v="1"/>
    <x v="0"/>
    <n v="64.023700000000005"/>
    <n v="1.3119700000000001"/>
    <n v="43046"/>
    <s v="Gait Analysis chod buty 2"/>
    <x v="0"/>
    <x v="0"/>
    <x v="1"/>
    <x v="0"/>
    <s v="Martyna Boniecka"/>
  </r>
  <r>
    <n v="279"/>
    <x v="0"/>
    <x v="2"/>
    <x v="1"/>
    <x v="1"/>
    <n v="63.222499999999997"/>
    <n v="1.1002400000000001"/>
    <n v="43046"/>
    <s v="Gait Analysis chod buty 2"/>
    <x v="0"/>
    <x v="0"/>
    <x v="1"/>
    <x v="0"/>
    <s v="Martyna Boniecka"/>
  </r>
  <r>
    <n v="279"/>
    <x v="0"/>
    <x v="3"/>
    <x v="2"/>
    <x v="0"/>
    <n v="0.54039999999999999"/>
    <n v="8.2365000000000008E-3"/>
    <n v="43046"/>
    <s v="Gait Analysis chod buty 2"/>
    <x v="0"/>
    <x v="0"/>
    <x v="1"/>
    <x v="0"/>
    <s v="Martyna Boniecka"/>
  </r>
  <r>
    <n v="279"/>
    <x v="0"/>
    <x v="3"/>
    <x v="2"/>
    <x v="1"/>
    <n v="0.55000000000000004"/>
    <n v="7.8446499999999999E-3"/>
    <n v="43046"/>
    <s v="Gait Analysis chod buty 2"/>
    <x v="0"/>
    <x v="0"/>
    <x v="1"/>
    <x v="0"/>
    <s v="Martyna Boniecka"/>
  </r>
  <r>
    <n v="279"/>
    <x v="0"/>
    <x v="4"/>
    <x v="3"/>
    <x v="0"/>
    <n v="64.136700000000005"/>
    <n v="0.56225999999999998"/>
    <n v="43046"/>
    <s v="Gait Analysis chod buty 2"/>
    <x v="0"/>
    <x v="0"/>
    <x v="1"/>
    <x v="0"/>
    <s v="Martyna Boniecka"/>
  </r>
  <r>
    <n v="279"/>
    <x v="0"/>
    <x v="4"/>
    <x v="3"/>
    <x v="1"/>
    <n v="63.6768"/>
    <n v="0.83035000000000003"/>
    <n v="43046"/>
    <s v="Gait Analysis chod buty 2"/>
    <x v="0"/>
    <x v="0"/>
    <x v="1"/>
    <x v="0"/>
    <s v="Martyna Boniecka"/>
  </r>
  <r>
    <n v="279"/>
    <x v="0"/>
    <x v="5"/>
    <x v="3"/>
    <x v="0"/>
    <n v="14.1568"/>
    <n v="0.80457699999999999"/>
    <n v="43046"/>
    <s v="Gait Analysis chod buty 2"/>
    <x v="0"/>
    <x v="0"/>
    <x v="1"/>
    <x v="0"/>
    <s v="Martyna Boniecka"/>
  </r>
  <r>
    <n v="279"/>
    <x v="0"/>
    <x v="5"/>
    <x v="3"/>
    <x v="1"/>
    <n v="13.6873"/>
    <n v="0.543408"/>
    <n v="43046"/>
    <s v="Gait Analysis chod buty 2"/>
    <x v="0"/>
    <x v="0"/>
    <x v="1"/>
    <x v="0"/>
    <s v="Martyna Boniecka"/>
  </r>
  <r>
    <n v="279"/>
    <x v="0"/>
    <x v="6"/>
    <x v="3"/>
    <x v="0"/>
    <n v="36.302"/>
    <n v="0.681315"/>
    <n v="43046"/>
    <s v="Gait Analysis chod buty 2"/>
    <x v="0"/>
    <x v="0"/>
    <x v="1"/>
    <x v="0"/>
    <s v="Martyna Boniecka"/>
  </r>
  <r>
    <n v="279"/>
    <x v="0"/>
    <x v="6"/>
    <x v="3"/>
    <x v="1"/>
    <n v="35.890300000000003"/>
    <n v="0.63310599999999995"/>
    <n v="43046"/>
    <s v="Gait Analysis chod buty 2"/>
    <x v="0"/>
    <x v="0"/>
    <x v="1"/>
    <x v="0"/>
    <s v="Martyna Boniecka"/>
  </r>
  <r>
    <n v="279"/>
    <x v="0"/>
    <x v="7"/>
    <x v="3"/>
    <x v="0"/>
    <n v="13.678000000000001"/>
    <n v="0.55200400000000005"/>
    <n v="43046"/>
    <s v="Gait Analysis chod buty 2"/>
    <x v="0"/>
    <x v="0"/>
    <x v="1"/>
    <x v="0"/>
    <s v="Martyna Boniecka"/>
  </r>
  <r>
    <n v="279"/>
    <x v="0"/>
    <x v="7"/>
    <x v="3"/>
    <x v="1"/>
    <n v="14.154199999999999"/>
    <n v="0.75188299999999997"/>
    <n v="43046"/>
    <s v="Gait Analysis chod buty 2"/>
    <x v="0"/>
    <x v="0"/>
    <x v="1"/>
    <x v="0"/>
    <s v="Martyna Boniecka"/>
  </r>
  <r>
    <n v="279"/>
    <x v="0"/>
    <x v="8"/>
    <x v="3"/>
    <x v="0"/>
    <n v="35.863300000000002"/>
    <n v="0.56225999999999998"/>
    <n v="43046"/>
    <s v="Gait Analysis chod buty 2"/>
    <x v="0"/>
    <x v="0"/>
    <x v="1"/>
    <x v="0"/>
    <s v="Martyna Boniecka"/>
  </r>
  <r>
    <n v="279"/>
    <x v="0"/>
    <x v="8"/>
    <x v="3"/>
    <x v="1"/>
    <n v="36.3232"/>
    <n v="0.83035000000000003"/>
    <n v="43046"/>
    <s v="Gait Analysis chod buty 2"/>
    <x v="0"/>
    <x v="0"/>
    <x v="1"/>
    <x v="0"/>
    <s v="Martyna Boniecka"/>
  </r>
  <r>
    <n v="279"/>
    <x v="0"/>
    <x v="9"/>
    <x v="3"/>
    <x v="2"/>
    <n v="27.8249"/>
    <n v="0.96613499999999997"/>
    <n v="43046"/>
    <s v="Gait Analysis chod buty 2"/>
    <x v="0"/>
    <x v="0"/>
    <x v="1"/>
    <x v="0"/>
    <s v="Martyna Boniecka"/>
  </r>
  <r>
    <n v="279"/>
    <x v="0"/>
    <x v="10"/>
    <x v="1"/>
    <x v="2"/>
    <n v="127.197"/>
    <n v="1.83728"/>
    <n v="43046"/>
    <s v="Gait Analysis chod buty 2"/>
    <x v="0"/>
    <x v="0"/>
    <x v="1"/>
    <x v="0"/>
    <s v="Martyna Boniecka"/>
  </r>
  <r>
    <n v="279"/>
    <x v="0"/>
    <x v="11"/>
    <x v="2"/>
    <x v="2"/>
    <n v="1.0902000000000001"/>
    <n v="1.1287699999999999E-2"/>
    <n v="43046"/>
    <s v="Gait Analysis chod buty 2"/>
    <x v="0"/>
    <x v="0"/>
    <x v="1"/>
    <x v="0"/>
    <s v="Martyna Boniecka"/>
  </r>
  <r>
    <n v="279"/>
    <x v="0"/>
    <x v="12"/>
    <x v="4"/>
    <x v="2"/>
    <n v="110.084"/>
    <n v="1.1385400000000001"/>
    <n v="43046"/>
    <s v="Gait Analysis chod buty 2"/>
    <x v="0"/>
    <x v="0"/>
    <x v="1"/>
    <x v="0"/>
    <s v="Martyna Boniecka"/>
  </r>
  <r>
    <n v="279"/>
    <x v="0"/>
    <x v="13"/>
    <x v="5"/>
    <x v="2"/>
    <n v="4.2006300000000003"/>
    <n v="6.9871799999999998E-2"/>
    <n v="43046"/>
    <s v="Gait Analysis chod buty 2"/>
    <x v="0"/>
    <x v="0"/>
    <x v="1"/>
    <x v="0"/>
    <s v="Martyna Boniecka"/>
  </r>
  <r>
    <n v="280"/>
    <x v="0"/>
    <x v="0"/>
    <x v="0"/>
    <x v="0"/>
    <n v="10.730600000000001"/>
    <n v="1.38547"/>
    <n v="43046"/>
    <s v="Gait Analysis chod bez butow 1"/>
    <x v="0"/>
    <x v="1"/>
    <x v="0"/>
    <x v="0"/>
    <s v="Martyna Boniecka"/>
  </r>
  <r>
    <n v="280"/>
    <x v="0"/>
    <x v="0"/>
    <x v="0"/>
    <x v="1"/>
    <n v="3.1178499999999998"/>
    <n v="1.4042699999999999"/>
    <n v="43046"/>
    <s v="Gait Analysis chod bez butow 1"/>
    <x v="0"/>
    <x v="1"/>
    <x v="0"/>
    <x v="0"/>
    <s v="Martyna Boniecka"/>
  </r>
  <r>
    <n v="280"/>
    <x v="0"/>
    <x v="1"/>
    <x v="1"/>
    <x v="2"/>
    <n v="9.4877900000000004"/>
    <n v="1.7931600000000001"/>
    <n v="43046"/>
    <s v="Gait Analysis chod bez butow 1"/>
    <x v="0"/>
    <x v="1"/>
    <x v="0"/>
    <x v="0"/>
    <s v="Martyna Boniecka"/>
  </r>
  <r>
    <n v="280"/>
    <x v="0"/>
    <x v="2"/>
    <x v="1"/>
    <x v="0"/>
    <n v="61.445500000000003"/>
    <n v="1.0892500000000001"/>
    <n v="43046"/>
    <s v="Gait Analysis chod bez butow 1"/>
    <x v="0"/>
    <x v="1"/>
    <x v="0"/>
    <x v="0"/>
    <s v="Martyna Boniecka"/>
  </r>
  <r>
    <n v="280"/>
    <x v="0"/>
    <x v="2"/>
    <x v="1"/>
    <x v="1"/>
    <n v="59.769799999999996"/>
    <n v="1.1784600000000001"/>
    <n v="43046"/>
    <s v="Gait Analysis chod bez butow 1"/>
    <x v="0"/>
    <x v="1"/>
    <x v="0"/>
    <x v="0"/>
    <s v="Martyna Boniecka"/>
  </r>
  <r>
    <n v="280"/>
    <x v="0"/>
    <x v="3"/>
    <x v="2"/>
    <x v="0"/>
    <n v="0.51963000000000004"/>
    <n v="8.8113900000000005E-3"/>
    <n v="43046"/>
    <s v="Gait Analysis chod bez butow 1"/>
    <x v="0"/>
    <x v="1"/>
    <x v="0"/>
    <x v="0"/>
    <s v="Martyna Boniecka"/>
  </r>
  <r>
    <n v="280"/>
    <x v="0"/>
    <x v="3"/>
    <x v="2"/>
    <x v="1"/>
    <n v="0.52307700000000001"/>
    <n v="5.3846199999999997E-3"/>
    <n v="43046"/>
    <s v="Gait Analysis chod bez butow 1"/>
    <x v="0"/>
    <x v="1"/>
    <x v="0"/>
    <x v="0"/>
    <s v="Martyna Boniecka"/>
  </r>
  <r>
    <n v="280"/>
    <x v="0"/>
    <x v="4"/>
    <x v="3"/>
    <x v="0"/>
    <n v="61.905299999999997"/>
    <n v="0.75087899999999996"/>
    <n v="43046"/>
    <s v="Gait Analysis chod bez butow 1"/>
    <x v="0"/>
    <x v="1"/>
    <x v="0"/>
    <x v="0"/>
    <s v="Martyna Boniecka"/>
  </r>
  <r>
    <n v="280"/>
    <x v="0"/>
    <x v="4"/>
    <x v="3"/>
    <x v="1"/>
    <n v="62.116100000000003"/>
    <n v="0.66519799999999996"/>
    <n v="43046"/>
    <s v="Gait Analysis chod bez butow 1"/>
    <x v="0"/>
    <x v="1"/>
    <x v="0"/>
    <x v="0"/>
    <s v="Martyna Boniecka"/>
  </r>
  <r>
    <n v="280"/>
    <x v="0"/>
    <x v="5"/>
    <x v="3"/>
    <x v="0"/>
    <n v="12.2814"/>
    <n v="0.66108299999999998"/>
    <n v="43046"/>
    <s v="Gait Analysis chod bez butow 1"/>
    <x v="0"/>
    <x v="1"/>
    <x v="0"/>
    <x v="0"/>
    <s v="Martyna Boniecka"/>
  </r>
  <r>
    <n v="280"/>
    <x v="0"/>
    <x v="5"/>
    <x v="3"/>
    <x v="1"/>
    <n v="11.766"/>
    <n v="0.70557300000000001"/>
    <n v="43046"/>
    <s v="Gait Analysis chod bez butow 1"/>
    <x v="0"/>
    <x v="1"/>
    <x v="0"/>
    <x v="0"/>
    <s v="Martyna Boniecka"/>
  </r>
  <r>
    <n v="280"/>
    <x v="0"/>
    <x v="6"/>
    <x v="3"/>
    <x v="0"/>
    <n v="37.886899999999997"/>
    <n v="0.84229699999999996"/>
    <n v="43046"/>
    <s v="Gait Analysis chod bez butow 1"/>
    <x v="0"/>
    <x v="1"/>
    <x v="0"/>
    <x v="0"/>
    <s v="Martyna Boniecka"/>
  </r>
  <r>
    <n v="280"/>
    <x v="0"/>
    <x v="6"/>
    <x v="3"/>
    <x v="1"/>
    <n v="38.065600000000003"/>
    <n v="0.69609100000000002"/>
    <n v="43046"/>
    <s v="Gait Analysis chod bez butow 1"/>
    <x v="0"/>
    <x v="1"/>
    <x v="0"/>
    <x v="0"/>
    <s v="Martyna Boniecka"/>
  </r>
  <r>
    <n v="280"/>
    <x v="0"/>
    <x v="7"/>
    <x v="3"/>
    <x v="0"/>
    <n v="11.761100000000001"/>
    <n v="0.68546399999999996"/>
    <n v="43046"/>
    <s v="Gait Analysis chod bez butow 1"/>
    <x v="0"/>
    <x v="1"/>
    <x v="0"/>
    <x v="0"/>
    <s v="Martyna Boniecka"/>
  </r>
  <r>
    <n v="280"/>
    <x v="0"/>
    <x v="7"/>
    <x v="3"/>
    <x v="1"/>
    <n v="12.2845"/>
    <n v="0.71272100000000005"/>
    <n v="43046"/>
    <s v="Gait Analysis chod bez butow 1"/>
    <x v="0"/>
    <x v="1"/>
    <x v="0"/>
    <x v="0"/>
    <s v="Martyna Boniecka"/>
  </r>
  <r>
    <n v="280"/>
    <x v="0"/>
    <x v="8"/>
    <x v="3"/>
    <x v="0"/>
    <n v="38.094700000000003"/>
    <n v="0.75087899999999996"/>
    <n v="43046"/>
    <s v="Gait Analysis chod bez butow 1"/>
    <x v="0"/>
    <x v="1"/>
    <x v="0"/>
    <x v="0"/>
    <s v="Martyna Boniecka"/>
  </r>
  <r>
    <n v="280"/>
    <x v="0"/>
    <x v="8"/>
    <x v="3"/>
    <x v="1"/>
    <n v="37.883899999999997"/>
    <n v="0.66519799999999996"/>
    <n v="43046"/>
    <s v="Gait Analysis chod bez butow 1"/>
    <x v="0"/>
    <x v="1"/>
    <x v="0"/>
    <x v="0"/>
    <s v="Martyna Boniecka"/>
  </r>
  <r>
    <n v="280"/>
    <x v="0"/>
    <x v="9"/>
    <x v="3"/>
    <x v="2"/>
    <n v="24.067399999999999"/>
    <n v="1.01115"/>
    <n v="43046"/>
    <s v="Gait Analysis chod bez butow 1"/>
    <x v="0"/>
    <x v="1"/>
    <x v="0"/>
    <x v="0"/>
    <s v="Martyna Boniecka"/>
  </r>
  <r>
    <n v="280"/>
    <x v="0"/>
    <x v="10"/>
    <x v="1"/>
    <x v="2"/>
    <n v="121.26300000000001"/>
    <n v="1.5524899999999999"/>
    <n v="43046"/>
    <s v="Gait Analysis chod bez butow 1"/>
    <x v="0"/>
    <x v="1"/>
    <x v="0"/>
    <x v="0"/>
    <s v="Martyna Boniecka"/>
  </r>
  <r>
    <n v="280"/>
    <x v="0"/>
    <x v="11"/>
    <x v="2"/>
    <x v="2"/>
    <n v="1.0424500000000001"/>
    <n v="1.0444E-2"/>
    <n v="43046"/>
    <s v="Gait Analysis chod bez butow 1"/>
    <x v="0"/>
    <x v="1"/>
    <x v="0"/>
    <x v="0"/>
    <s v="Martyna Boniecka"/>
  </r>
  <r>
    <n v="280"/>
    <x v="0"/>
    <x v="12"/>
    <x v="4"/>
    <x v="2"/>
    <n v="115.125"/>
    <n v="1.1490899999999999"/>
    <n v="43046"/>
    <s v="Gait Analysis chod bez butow 1"/>
    <x v="0"/>
    <x v="1"/>
    <x v="0"/>
    <x v="0"/>
    <s v="Martyna Boniecka"/>
  </r>
  <r>
    <n v="280"/>
    <x v="0"/>
    <x v="13"/>
    <x v="5"/>
    <x v="2"/>
    <n v="4.1880699999999997"/>
    <n v="6.5693600000000005E-2"/>
    <n v="43046"/>
    <s v="Gait Analysis chod bez butow 1"/>
    <x v="0"/>
    <x v="1"/>
    <x v="0"/>
    <x v="0"/>
    <s v="Martyna Boniecka"/>
  </r>
  <r>
    <n v="281"/>
    <x v="0"/>
    <x v="0"/>
    <x v="0"/>
    <x v="0"/>
    <n v="10.2172"/>
    <n v="1.37975"/>
    <n v="43046"/>
    <s v="Gait Analysis chod bez butow 2"/>
    <x v="0"/>
    <x v="1"/>
    <x v="1"/>
    <x v="0"/>
    <s v="Martyna Boniecka"/>
  </r>
  <r>
    <n v="281"/>
    <x v="0"/>
    <x v="0"/>
    <x v="0"/>
    <x v="1"/>
    <n v="3.2770199999999998"/>
    <n v="1.1009800000000001"/>
    <n v="43046"/>
    <s v="Gait Analysis chod bez butow 2"/>
    <x v="0"/>
    <x v="1"/>
    <x v="1"/>
    <x v="0"/>
    <s v="Martyna Boniecka"/>
  </r>
  <r>
    <n v="281"/>
    <x v="0"/>
    <x v="1"/>
    <x v="1"/>
    <x v="2"/>
    <n v="8.5302500000000006"/>
    <n v="1.83893"/>
    <n v="43046"/>
    <s v="Gait Analysis chod bez butow 2"/>
    <x v="0"/>
    <x v="1"/>
    <x v="1"/>
    <x v="0"/>
    <s v="Martyna Boniecka"/>
  </r>
  <r>
    <n v="281"/>
    <x v="0"/>
    <x v="2"/>
    <x v="1"/>
    <x v="0"/>
    <n v="61.398400000000002"/>
    <n v="0.91723900000000003"/>
    <n v="43046"/>
    <s v="Gait Analysis chod bez butow 2"/>
    <x v="0"/>
    <x v="1"/>
    <x v="1"/>
    <x v="0"/>
    <s v="Martyna Boniecka"/>
  </r>
  <r>
    <n v="281"/>
    <x v="0"/>
    <x v="2"/>
    <x v="1"/>
    <x v="1"/>
    <n v="60.356099999999998"/>
    <n v="1.23302"/>
    <n v="43046"/>
    <s v="Gait Analysis chod bez butow 2"/>
    <x v="0"/>
    <x v="1"/>
    <x v="1"/>
    <x v="0"/>
    <s v="Martyna Boniecka"/>
  </r>
  <r>
    <n v="281"/>
    <x v="0"/>
    <x v="3"/>
    <x v="2"/>
    <x v="0"/>
    <n v="0.52384600000000003"/>
    <n v="1.0406E-2"/>
    <n v="43046"/>
    <s v="Gait Analysis chod bez butow 2"/>
    <x v="0"/>
    <x v="1"/>
    <x v="1"/>
    <x v="0"/>
    <s v="Martyna Boniecka"/>
  </r>
  <r>
    <n v="281"/>
    <x v="0"/>
    <x v="3"/>
    <x v="2"/>
    <x v="1"/>
    <n v="0.52500000000000002"/>
    <n v="7.4678799999999997E-3"/>
    <n v="43046"/>
    <s v="Gait Analysis chod bez butow 2"/>
    <x v="0"/>
    <x v="1"/>
    <x v="1"/>
    <x v="0"/>
    <s v="Martyna Boniecka"/>
  </r>
  <r>
    <n v="281"/>
    <x v="0"/>
    <x v="4"/>
    <x v="3"/>
    <x v="0"/>
    <n v="61.791200000000003"/>
    <n v="0.78271100000000005"/>
    <n v="43046"/>
    <s v="Gait Analysis chod bez butow 2"/>
    <x v="0"/>
    <x v="1"/>
    <x v="1"/>
    <x v="0"/>
    <s v="Martyna Boniecka"/>
  </r>
  <r>
    <n v="281"/>
    <x v="0"/>
    <x v="4"/>
    <x v="3"/>
    <x v="1"/>
    <n v="61.956499999999998"/>
    <n v="0.70122099999999998"/>
    <n v="43046"/>
    <s v="Gait Analysis chod bez butow 2"/>
    <x v="0"/>
    <x v="1"/>
    <x v="1"/>
    <x v="0"/>
    <s v="Martyna Boniecka"/>
  </r>
  <r>
    <n v="281"/>
    <x v="0"/>
    <x v="5"/>
    <x v="3"/>
    <x v="0"/>
    <n v="12.026899999999999"/>
    <n v="0.76880599999999999"/>
    <n v="43046"/>
    <s v="Gait Analysis chod bez butow 2"/>
    <x v="0"/>
    <x v="1"/>
    <x v="1"/>
    <x v="0"/>
    <s v="Martyna Boniecka"/>
  </r>
  <r>
    <n v="281"/>
    <x v="0"/>
    <x v="5"/>
    <x v="3"/>
    <x v="1"/>
    <n v="11.7879"/>
    <n v="0.55564899999999995"/>
    <n v="43046"/>
    <s v="Gait Analysis chod bez butow 2"/>
    <x v="0"/>
    <x v="1"/>
    <x v="1"/>
    <x v="0"/>
    <s v="Martyna Boniecka"/>
  </r>
  <r>
    <n v="281"/>
    <x v="0"/>
    <x v="6"/>
    <x v="3"/>
    <x v="0"/>
    <n v="38.030500000000004"/>
    <n v="0.73023800000000005"/>
    <n v="43046"/>
    <s v="Gait Analysis chod bez butow 2"/>
    <x v="0"/>
    <x v="1"/>
    <x v="1"/>
    <x v="0"/>
    <s v="Martyna Boniecka"/>
  </r>
  <r>
    <n v="281"/>
    <x v="0"/>
    <x v="6"/>
    <x v="3"/>
    <x v="1"/>
    <n v="38.152500000000003"/>
    <n v="0.76505800000000002"/>
    <n v="43046"/>
    <s v="Gait Analysis chod bez butow 2"/>
    <x v="0"/>
    <x v="1"/>
    <x v="1"/>
    <x v="0"/>
    <s v="Martyna Boniecka"/>
  </r>
  <r>
    <n v="281"/>
    <x v="0"/>
    <x v="7"/>
    <x v="3"/>
    <x v="0"/>
    <n v="11.7338"/>
    <n v="0.61046500000000004"/>
    <n v="43046"/>
    <s v="Gait Analysis chod bez butow 2"/>
    <x v="0"/>
    <x v="1"/>
    <x v="1"/>
    <x v="0"/>
    <s v="Martyna Boniecka"/>
  </r>
  <r>
    <n v="281"/>
    <x v="0"/>
    <x v="7"/>
    <x v="3"/>
    <x v="1"/>
    <n v="12.0322"/>
    <n v="0.78861899999999996"/>
    <n v="43046"/>
    <s v="Gait Analysis chod bez butow 2"/>
    <x v="0"/>
    <x v="1"/>
    <x v="1"/>
    <x v="0"/>
    <s v="Martyna Boniecka"/>
  </r>
  <r>
    <n v="281"/>
    <x v="0"/>
    <x v="8"/>
    <x v="3"/>
    <x v="0"/>
    <n v="38.208799999999997"/>
    <n v="0.78271100000000005"/>
    <n v="43046"/>
    <s v="Gait Analysis chod bez butow 2"/>
    <x v="0"/>
    <x v="1"/>
    <x v="1"/>
    <x v="0"/>
    <s v="Martyna Boniecka"/>
  </r>
  <r>
    <n v="281"/>
    <x v="0"/>
    <x v="8"/>
    <x v="3"/>
    <x v="1"/>
    <n v="38.043500000000002"/>
    <n v="0.70122099999999998"/>
    <n v="43046"/>
    <s v="Gait Analysis chod bez butow 2"/>
    <x v="0"/>
    <x v="1"/>
    <x v="1"/>
    <x v="0"/>
    <s v="Martyna Boniecka"/>
  </r>
  <r>
    <n v="281"/>
    <x v="0"/>
    <x v="9"/>
    <x v="3"/>
    <x v="2"/>
    <n v="23.801600000000001"/>
    <n v="1.0867899999999999"/>
    <n v="43046"/>
    <s v="Gait Analysis chod bez butow 2"/>
    <x v="0"/>
    <x v="1"/>
    <x v="1"/>
    <x v="0"/>
    <s v="Martyna Boniecka"/>
  </r>
  <r>
    <n v="281"/>
    <x v="0"/>
    <x v="10"/>
    <x v="1"/>
    <x v="2"/>
    <n v="121.738"/>
    <n v="1.4080600000000001"/>
    <n v="43046"/>
    <s v="Gait Analysis chod bez butow 2"/>
    <x v="0"/>
    <x v="1"/>
    <x v="1"/>
    <x v="0"/>
    <s v="Martyna Boniecka"/>
  </r>
  <r>
    <n v="281"/>
    <x v="0"/>
    <x v="11"/>
    <x v="2"/>
    <x v="2"/>
    <n v="1.0486500000000001"/>
    <n v="1.07469E-2"/>
    <n v="43046"/>
    <s v="Gait Analysis chod bez butow 2"/>
    <x v="0"/>
    <x v="1"/>
    <x v="1"/>
    <x v="0"/>
    <s v="Martyna Boniecka"/>
  </r>
  <r>
    <n v="281"/>
    <x v="0"/>
    <x v="12"/>
    <x v="4"/>
    <x v="2"/>
    <n v="114.444"/>
    <n v="1.1689000000000001"/>
    <n v="43046"/>
    <s v="Gait Analysis chod bez butow 2"/>
    <x v="0"/>
    <x v="1"/>
    <x v="1"/>
    <x v="0"/>
    <s v="Martyna Boniecka"/>
  </r>
  <r>
    <n v="281"/>
    <x v="0"/>
    <x v="13"/>
    <x v="5"/>
    <x v="2"/>
    <n v="4.1796199999999999"/>
    <n v="6.0339700000000003E-2"/>
    <n v="43046"/>
    <s v="Gait Analysis chod bez butow 2"/>
    <x v="0"/>
    <x v="1"/>
    <x v="1"/>
    <x v="0"/>
    <s v="Martyna Boniecka"/>
  </r>
  <r>
    <n v="282"/>
    <x v="1"/>
    <x v="0"/>
    <x v="0"/>
    <x v="0"/>
    <n v="4.7320900000000004"/>
    <n v="1.12741"/>
    <n v="43046"/>
    <s v="Gait Analysis chod buty 1"/>
    <x v="0"/>
    <x v="0"/>
    <x v="0"/>
    <x v="0"/>
    <s v="Martyna Borowiecka"/>
  </r>
  <r>
    <n v="282"/>
    <x v="1"/>
    <x v="0"/>
    <x v="0"/>
    <x v="1"/>
    <n v="8.3561399999999999"/>
    <n v="1.00885"/>
    <n v="43046"/>
    <s v="Gait Analysis chod buty 1"/>
    <x v="0"/>
    <x v="0"/>
    <x v="0"/>
    <x v="0"/>
    <s v="Martyna Borowiecka"/>
  </r>
  <r>
    <n v="282"/>
    <x v="1"/>
    <x v="1"/>
    <x v="1"/>
    <x v="2"/>
    <n v="9.8022500000000008"/>
    <n v="1.42621"/>
    <n v="43046"/>
    <s v="Gait Analysis chod buty 1"/>
    <x v="0"/>
    <x v="0"/>
    <x v="0"/>
    <x v="0"/>
    <s v="Martyna Borowiecka"/>
  </r>
  <r>
    <n v="282"/>
    <x v="1"/>
    <x v="2"/>
    <x v="1"/>
    <x v="0"/>
    <n v="59.992600000000003"/>
    <n v="1.43079"/>
    <n v="43046"/>
    <s v="Gait Analysis chod buty 1"/>
    <x v="0"/>
    <x v="0"/>
    <x v="0"/>
    <x v="0"/>
    <s v="Martyna Borowiecka"/>
  </r>
  <r>
    <n v="282"/>
    <x v="1"/>
    <x v="2"/>
    <x v="1"/>
    <x v="1"/>
    <n v="62.139499999999998"/>
    <n v="1.26589"/>
    <n v="43046"/>
    <s v="Gait Analysis chod buty 1"/>
    <x v="0"/>
    <x v="0"/>
    <x v="0"/>
    <x v="0"/>
    <s v="Martyna Borowiecka"/>
  </r>
  <r>
    <n v="282"/>
    <x v="1"/>
    <x v="3"/>
    <x v="2"/>
    <x v="0"/>
    <n v="0.56320000000000003"/>
    <n v="1.0476600000000001E-2"/>
    <n v="43046"/>
    <s v="Gait Analysis chod buty 1"/>
    <x v="0"/>
    <x v="0"/>
    <x v="0"/>
    <x v="0"/>
    <s v="Martyna Borowiecka"/>
  </r>
  <r>
    <n v="282"/>
    <x v="1"/>
    <x v="3"/>
    <x v="2"/>
    <x v="1"/>
    <n v="0.56625000000000003"/>
    <n v="8.5695700000000003E-3"/>
    <n v="43046"/>
    <s v="Gait Analysis chod buty 1"/>
    <x v="0"/>
    <x v="0"/>
    <x v="0"/>
    <x v="0"/>
    <s v="Martyna Borowiecka"/>
  </r>
  <r>
    <n v="282"/>
    <x v="1"/>
    <x v="4"/>
    <x v="3"/>
    <x v="0"/>
    <n v="64.889499999999998"/>
    <n v="0.673068"/>
    <n v="43046"/>
    <s v="Gait Analysis chod buty 1"/>
    <x v="0"/>
    <x v="0"/>
    <x v="0"/>
    <x v="0"/>
    <s v="Martyna Borowiecka"/>
  </r>
  <r>
    <n v="282"/>
    <x v="1"/>
    <x v="4"/>
    <x v="3"/>
    <x v="1"/>
    <n v="64.860900000000001"/>
    <n v="0.63554999999999995"/>
    <n v="43046"/>
    <s v="Gait Analysis chod buty 1"/>
    <x v="0"/>
    <x v="0"/>
    <x v="0"/>
    <x v="0"/>
    <s v="Martyna Borowiecka"/>
  </r>
  <r>
    <n v="282"/>
    <x v="1"/>
    <x v="5"/>
    <x v="3"/>
    <x v="0"/>
    <n v="15.0121"/>
    <n v="0.611039"/>
    <n v="43046"/>
    <s v="Gait Analysis chod buty 1"/>
    <x v="0"/>
    <x v="0"/>
    <x v="0"/>
    <x v="0"/>
    <s v="Martyna Borowiecka"/>
  </r>
  <r>
    <n v="282"/>
    <x v="1"/>
    <x v="5"/>
    <x v="3"/>
    <x v="1"/>
    <n v="14.766999999999999"/>
    <n v="0.438002"/>
    <n v="43046"/>
    <s v="Gait Analysis chod buty 1"/>
    <x v="0"/>
    <x v="0"/>
    <x v="0"/>
    <x v="0"/>
    <s v="Martyna Borowiecka"/>
  </r>
  <r>
    <n v="282"/>
    <x v="1"/>
    <x v="6"/>
    <x v="3"/>
    <x v="0"/>
    <n v="35.118600000000001"/>
    <n v="0.88452699999999995"/>
    <n v="43046"/>
    <s v="Gait Analysis chod buty 1"/>
    <x v="0"/>
    <x v="0"/>
    <x v="0"/>
    <x v="0"/>
    <s v="Martyna Borowiecka"/>
  </r>
  <r>
    <n v="282"/>
    <x v="1"/>
    <x v="6"/>
    <x v="3"/>
    <x v="1"/>
    <n v="35.0657"/>
    <n v="0.672122"/>
    <n v="43046"/>
    <s v="Gait Analysis chod buty 1"/>
    <x v="0"/>
    <x v="0"/>
    <x v="0"/>
    <x v="0"/>
    <s v="Martyna Borowiecka"/>
  </r>
  <r>
    <n v="282"/>
    <x v="1"/>
    <x v="7"/>
    <x v="3"/>
    <x v="0"/>
    <n v="14.728999999999999"/>
    <n v="0.50115200000000004"/>
    <n v="43046"/>
    <s v="Gait Analysis chod buty 1"/>
    <x v="0"/>
    <x v="0"/>
    <x v="0"/>
    <x v="0"/>
    <s v="Martyna Borowiecka"/>
  </r>
  <r>
    <n v="282"/>
    <x v="1"/>
    <x v="7"/>
    <x v="3"/>
    <x v="1"/>
    <n v="15.0281"/>
    <n v="0.721024"/>
    <n v="43046"/>
    <s v="Gait Analysis chod buty 1"/>
    <x v="0"/>
    <x v="0"/>
    <x v="0"/>
    <x v="0"/>
    <s v="Martyna Borowiecka"/>
  </r>
  <r>
    <n v="282"/>
    <x v="1"/>
    <x v="8"/>
    <x v="3"/>
    <x v="0"/>
    <n v="35.110500000000002"/>
    <n v="0.673068"/>
    <n v="43046"/>
    <s v="Gait Analysis chod buty 1"/>
    <x v="0"/>
    <x v="0"/>
    <x v="0"/>
    <x v="0"/>
    <s v="Martyna Borowiecka"/>
  </r>
  <r>
    <n v="282"/>
    <x v="1"/>
    <x v="8"/>
    <x v="3"/>
    <x v="1"/>
    <n v="35.139099999999999"/>
    <n v="0.63554999999999995"/>
    <n v="43046"/>
    <s v="Gait Analysis chod buty 1"/>
    <x v="0"/>
    <x v="0"/>
    <x v="0"/>
    <x v="0"/>
    <s v="Martyna Borowiecka"/>
  </r>
  <r>
    <n v="282"/>
    <x v="1"/>
    <x v="9"/>
    <x v="3"/>
    <x v="2"/>
    <n v="29.782599999999999"/>
    <n v="0.86043199999999997"/>
    <n v="43046"/>
    <s v="Gait Analysis chod buty 1"/>
    <x v="0"/>
    <x v="0"/>
    <x v="0"/>
    <x v="0"/>
    <s v="Martyna Borowiecka"/>
  </r>
  <r>
    <n v="282"/>
    <x v="1"/>
    <x v="10"/>
    <x v="1"/>
    <x v="2"/>
    <n v="122.10599999999999"/>
    <n v="2.02928"/>
    <n v="43046"/>
    <s v="Gait Analysis chod buty 1"/>
    <x v="0"/>
    <x v="0"/>
    <x v="0"/>
    <x v="0"/>
    <s v="Martyna Borowiecka"/>
  </r>
  <r>
    <n v="282"/>
    <x v="1"/>
    <x v="11"/>
    <x v="2"/>
    <x v="2"/>
    <n v="1.1293899999999999"/>
    <n v="1.2356600000000001E-2"/>
    <n v="43046"/>
    <s v="Gait Analysis chod buty 1"/>
    <x v="0"/>
    <x v="0"/>
    <x v="0"/>
    <x v="0"/>
    <s v="Martyna Borowiecka"/>
  </r>
  <r>
    <n v="282"/>
    <x v="1"/>
    <x v="12"/>
    <x v="4"/>
    <x v="2"/>
    <n v="106.265"/>
    <n v="1.1615800000000001"/>
    <n v="43046"/>
    <s v="Gait Analysis chod buty 1"/>
    <x v="0"/>
    <x v="0"/>
    <x v="0"/>
    <x v="0"/>
    <s v="Martyna Borowiecka"/>
  </r>
  <r>
    <n v="282"/>
    <x v="1"/>
    <x v="13"/>
    <x v="5"/>
    <x v="2"/>
    <n v="3.89222"/>
    <n v="5.06881E-2"/>
    <n v="43046"/>
    <s v="Gait Analysis chod buty 1"/>
    <x v="0"/>
    <x v="0"/>
    <x v="0"/>
    <x v="0"/>
    <s v="Martyna Borowiecka"/>
  </r>
  <r>
    <n v="283"/>
    <x v="1"/>
    <x v="0"/>
    <x v="0"/>
    <x v="0"/>
    <n v="4.3399200000000002"/>
    <n v="1.2943"/>
    <n v="43046"/>
    <s v="Gait Analysis chod buty 2"/>
    <x v="0"/>
    <x v="0"/>
    <x v="1"/>
    <x v="0"/>
    <s v="Martyna Borowiecka"/>
  </r>
  <r>
    <n v="283"/>
    <x v="1"/>
    <x v="0"/>
    <x v="0"/>
    <x v="1"/>
    <n v="7.6879400000000002"/>
    <n v="1.32206"/>
    <n v="43046"/>
    <s v="Gait Analysis chod buty 2"/>
    <x v="0"/>
    <x v="0"/>
    <x v="1"/>
    <x v="0"/>
    <s v="Martyna Borowiecka"/>
  </r>
  <r>
    <n v="283"/>
    <x v="1"/>
    <x v="1"/>
    <x v="1"/>
    <x v="2"/>
    <n v="7.3006900000000003"/>
    <n v="1.67598"/>
    <n v="43046"/>
    <s v="Gait Analysis chod buty 2"/>
    <x v="0"/>
    <x v="0"/>
    <x v="1"/>
    <x v="0"/>
    <s v="Martyna Borowiecka"/>
  </r>
  <r>
    <n v="283"/>
    <x v="1"/>
    <x v="2"/>
    <x v="1"/>
    <x v="0"/>
    <n v="62.816000000000003"/>
    <n v="1.31321"/>
    <n v="43046"/>
    <s v="Gait Analysis chod buty 2"/>
    <x v="0"/>
    <x v="0"/>
    <x v="1"/>
    <x v="0"/>
    <s v="Martyna Borowiecka"/>
  </r>
  <r>
    <n v="283"/>
    <x v="1"/>
    <x v="2"/>
    <x v="1"/>
    <x v="1"/>
    <n v="64.221400000000003"/>
    <n v="1.08416"/>
    <n v="43046"/>
    <s v="Gait Analysis chod buty 2"/>
    <x v="0"/>
    <x v="0"/>
    <x v="1"/>
    <x v="0"/>
    <s v="Martyna Borowiecka"/>
  </r>
  <r>
    <n v="283"/>
    <x v="1"/>
    <x v="3"/>
    <x v="2"/>
    <x v="0"/>
    <n v="0.58478300000000005"/>
    <n v="1.05787E-2"/>
    <n v="43046"/>
    <s v="Gait Analysis chod buty 2"/>
    <x v="0"/>
    <x v="0"/>
    <x v="1"/>
    <x v="0"/>
    <s v="Martyna Borowiecka"/>
  </r>
  <r>
    <n v="283"/>
    <x v="1"/>
    <x v="3"/>
    <x v="2"/>
    <x v="1"/>
    <n v="0.58625000000000005"/>
    <n v="9.4923200000000003E-3"/>
    <n v="43046"/>
    <s v="Gait Analysis chod buty 2"/>
    <x v="0"/>
    <x v="0"/>
    <x v="1"/>
    <x v="0"/>
    <s v="Martyna Borowiecka"/>
  </r>
  <r>
    <n v="283"/>
    <x v="1"/>
    <x v="4"/>
    <x v="3"/>
    <x v="0"/>
    <n v="64.466800000000006"/>
    <n v="0.70995699999999995"/>
    <n v="43046"/>
    <s v="Gait Analysis chod buty 2"/>
    <x v="0"/>
    <x v="0"/>
    <x v="1"/>
    <x v="0"/>
    <s v="Martyna Borowiecka"/>
  </r>
  <r>
    <n v="283"/>
    <x v="1"/>
    <x v="4"/>
    <x v="3"/>
    <x v="1"/>
    <n v="64.271699999999996"/>
    <n v="0.63697899999999996"/>
    <n v="43046"/>
    <s v="Gait Analysis chod buty 2"/>
    <x v="0"/>
    <x v="0"/>
    <x v="1"/>
    <x v="0"/>
    <s v="Martyna Borowiecka"/>
  </r>
  <r>
    <n v="283"/>
    <x v="1"/>
    <x v="5"/>
    <x v="3"/>
    <x v="0"/>
    <n v="14.333600000000001"/>
    <n v="0.779891"/>
    <n v="43046"/>
    <s v="Gait Analysis chod buty 2"/>
    <x v="0"/>
    <x v="0"/>
    <x v="1"/>
    <x v="0"/>
    <s v="Martyna Borowiecka"/>
  </r>
  <r>
    <n v="283"/>
    <x v="1"/>
    <x v="5"/>
    <x v="3"/>
    <x v="1"/>
    <n v="14.4056"/>
    <n v="0.58152599999999999"/>
    <n v="43046"/>
    <s v="Gait Analysis chod buty 2"/>
    <x v="0"/>
    <x v="0"/>
    <x v="1"/>
    <x v="0"/>
    <s v="Martyna Borowiecka"/>
  </r>
  <r>
    <n v="283"/>
    <x v="1"/>
    <x v="6"/>
    <x v="3"/>
    <x v="0"/>
    <n v="35.722799999999999"/>
    <n v="0.72375500000000004"/>
    <n v="43046"/>
    <s v="Gait Analysis chod buty 2"/>
    <x v="0"/>
    <x v="0"/>
    <x v="1"/>
    <x v="0"/>
    <s v="Martyna Borowiecka"/>
  </r>
  <r>
    <n v="283"/>
    <x v="1"/>
    <x v="6"/>
    <x v="3"/>
    <x v="1"/>
    <n v="35.519399999999997"/>
    <n v="0.70834699999999995"/>
    <n v="43046"/>
    <s v="Gait Analysis chod buty 2"/>
    <x v="0"/>
    <x v="0"/>
    <x v="1"/>
    <x v="0"/>
    <s v="Martyna Borowiecka"/>
  </r>
  <r>
    <n v="283"/>
    <x v="1"/>
    <x v="7"/>
    <x v="3"/>
    <x v="0"/>
    <n v="14.410399999999999"/>
    <n v="0.56303700000000001"/>
    <n v="43046"/>
    <s v="Gait Analysis chod buty 2"/>
    <x v="0"/>
    <x v="0"/>
    <x v="1"/>
    <x v="0"/>
    <s v="Martyna Borowiecka"/>
  </r>
  <r>
    <n v="283"/>
    <x v="1"/>
    <x v="7"/>
    <x v="3"/>
    <x v="1"/>
    <n v="14.3436"/>
    <n v="0.79731399999999997"/>
    <n v="43046"/>
    <s v="Gait Analysis chod buty 2"/>
    <x v="0"/>
    <x v="0"/>
    <x v="1"/>
    <x v="0"/>
    <s v="Martyna Borowiecka"/>
  </r>
  <r>
    <n v="283"/>
    <x v="1"/>
    <x v="8"/>
    <x v="3"/>
    <x v="0"/>
    <n v="35.533200000000001"/>
    <n v="0.70995699999999995"/>
    <n v="43046"/>
    <s v="Gait Analysis chod buty 2"/>
    <x v="0"/>
    <x v="0"/>
    <x v="1"/>
    <x v="0"/>
    <s v="Martyna Borowiecka"/>
  </r>
  <r>
    <n v="283"/>
    <x v="1"/>
    <x v="8"/>
    <x v="3"/>
    <x v="1"/>
    <n v="35.728299999999997"/>
    <n v="0.63697899999999996"/>
    <n v="43046"/>
    <s v="Gait Analysis chod buty 2"/>
    <x v="0"/>
    <x v="0"/>
    <x v="1"/>
    <x v="0"/>
    <s v="Martyna Borowiecka"/>
  </r>
  <r>
    <n v="283"/>
    <x v="1"/>
    <x v="9"/>
    <x v="3"/>
    <x v="2"/>
    <n v="28.758600000000001"/>
    <n v="1.02434"/>
    <n v="43046"/>
    <s v="Gait Analysis chod buty 2"/>
    <x v="0"/>
    <x v="0"/>
    <x v="1"/>
    <x v="0"/>
    <s v="Martyna Borowiecka"/>
  </r>
  <r>
    <n v="283"/>
    <x v="1"/>
    <x v="10"/>
    <x v="1"/>
    <x v="2"/>
    <n v="127.03100000000001"/>
    <n v="1.73821"/>
    <n v="43046"/>
    <s v="Gait Analysis chod buty 2"/>
    <x v="0"/>
    <x v="0"/>
    <x v="1"/>
    <x v="0"/>
    <s v="Martyna Borowiecka"/>
  </r>
  <r>
    <n v="283"/>
    <x v="1"/>
    <x v="11"/>
    <x v="2"/>
    <x v="2"/>
    <n v="1.1708499999999999"/>
    <n v="1.36569E-2"/>
    <n v="43046"/>
    <s v="Gait Analysis chod buty 2"/>
    <x v="0"/>
    <x v="0"/>
    <x v="1"/>
    <x v="0"/>
    <s v="Martyna Borowiecka"/>
  </r>
  <r>
    <n v="283"/>
    <x v="1"/>
    <x v="12"/>
    <x v="4"/>
    <x v="2"/>
    <n v="102.503"/>
    <n v="1.19245"/>
    <n v="43046"/>
    <s v="Gait Analysis chod buty 2"/>
    <x v="0"/>
    <x v="0"/>
    <x v="1"/>
    <x v="0"/>
    <s v="Martyna Borowiecka"/>
  </r>
  <r>
    <n v="283"/>
    <x v="1"/>
    <x v="13"/>
    <x v="5"/>
    <x v="2"/>
    <n v="3.9060600000000001"/>
    <n v="5.1763099999999999E-2"/>
    <n v="43046"/>
    <s v="Gait Analysis chod buty 2"/>
    <x v="0"/>
    <x v="0"/>
    <x v="1"/>
    <x v="0"/>
    <s v="Martyna Borowiecka"/>
  </r>
  <r>
    <n v="284"/>
    <x v="1"/>
    <x v="0"/>
    <x v="0"/>
    <x v="0"/>
    <n v="3.0618500000000002"/>
    <n v="1.55064"/>
    <n v="43046"/>
    <s v="Gait Analysis chod bez  butow 1"/>
    <x v="0"/>
    <x v="1"/>
    <x v="0"/>
    <x v="0"/>
    <s v="Martyna Borowiecka"/>
  </r>
  <r>
    <n v="284"/>
    <x v="1"/>
    <x v="0"/>
    <x v="0"/>
    <x v="1"/>
    <n v="6.1152800000000003"/>
    <n v="1.40147"/>
    <n v="43046"/>
    <s v="Gait Analysis chod bez  butow 1"/>
    <x v="0"/>
    <x v="1"/>
    <x v="0"/>
    <x v="0"/>
    <s v="Martyna Borowiecka"/>
  </r>
  <r>
    <n v="284"/>
    <x v="1"/>
    <x v="1"/>
    <x v="1"/>
    <x v="2"/>
    <n v="9.2343600000000006"/>
    <n v="1.41832"/>
    <n v="43046"/>
    <s v="Gait Analysis chod bez  butow 1"/>
    <x v="0"/>
    <x v="1"/>
    <x v="0"/>
    <x v="0"/>
    <s v="Martyna Borowiecka"/>
  </r>
  <r>
    <n v="284"/>
    <x v="1"/>
    <x v="2"/>
    <x v="1"/>
    <x v="0"/>
    <n v="58.469700000000003"/>
    <n v="1.3932599999999999"/>
    <n v="43046"/>
    <s v="Gait Analysis chod bez  butow 1"/>
    <x v="0"/>
    <x v="1"/>
    <x v="0"/>
    <x v="0"/>
    <s v="Martyna Borowiecka"/>
  </r>
  <r>
    <n v="284"/>
    <x v="1"/>
    <x v="2"/>
    <x v="1"/>
    <x v="1"/>
    <n v="59.354900000000001"/>
    <n v="1.27125"/>
    <n v="43046"/>
    <s v="Gait Analysis chod bez  butow 1"/>
    <x v="0"/>
    <x v="1"/>
    <x v="0"/>
    <x v="0"/>
    <s v="Martyna Borowiecka"/>
  </r>
  <r>
    <n v="284"/>
    <x v="1"/>
    <x v="3"/>
    <x v="2"/>
    <x v="0"/>
    <n v="0.58750000000000002"/>
    <n v="1.0507900000000001E-2"/>
    <n v="43046"/>
    <s v="Gait Analysis chod bez  butow 1"/>
    <x v="0"/>
    <x v="1"/>
    <x v="0"/>
    <x v="0"/>
    <s v="Martyna Borowiecka"/>
  </r>
  <r>
    <n v="284"/>
    <x v="1"/>
    <x v="3"/>
    <x v="2"/>
    <x v="1"/>
    <n v="0.59347799999999995"/>
    <n v="9.1407799999999994E-3"/>
    <n v="43046"/>
    <s v="Gait Analysis chod bez  butow 1"/>
    <x v="0"/>
    <x v="1"/>
    <x v="0"/>
    <x v="0"/>
    <s v="Martyna Borowiecka"/>
  </r>
  <r>
    <n v="284"/>
    <x v="1"/>
    <x v="4"/>
    <x v="3"/>
    <x v="0"/>
    <n v="63.835599999999999"/>
    <n v="0.82964700000000002"/>
    <n v="43046"/>
    <s v="Gait Analysis chod bez  butow 1"/>
    <x v="0"/>
    <x v="1"/>
    <x v="0"/>
    <x v="0"/>
    <s v="Martyna Borowiecka"/>
  </r>
  <r>
    <n v="284"/>
    <x v="1"/>
    <x v="4"/>
    <x v="3"/>
    <x v="1"/>
    <n v="62.959400000000002"/>
    <n v="0.64950699999999995"/>
    <n v="43046"/>
    <s v="Gait Analysis chod bez  butow 1"/>
    <x v="0"/>
    <x v="1"/>
    <x v="0"/>
    <x v="0"/>
    <s v="Martyna Borowiecka"/>
  </r>
  <r>
    <n v="284"/>
    <x v="1"/>
    <x v="5"/>
    <x v="3"/>
    <x v="0"/>
    <n v="13.2287"/>
    <n v="0.60074899999999998"/>
    <n v="43046"/>
    <s v="Gait Analysis chod bez  butow 1"/>
    <x v="0"/>
    <x v="1"/>
    <x v="0"/>
    <x v="0"/>
    <s v="Martyna Borowiecka"/>
  </r>
  <r>
    <n v="284"/>
    <x v="1"/>
    <x v="5"/>
    <x v="3"/>
    <x v="1"/>
    <n v="13.6249"/>
    <n v="0.68080200000000002"/>
    <n v="43046"/>
    <s v="Gait Analysis chod bez  butow 1"/>
    <x v="0"/>
    <x v="1"/>
    <x v="0"/>
    <x v="0"/>
    <s v="Martyna Borowiecka"/>
  </r>
  <r>
    <n v="284"/>
    <x v="1"/>
    <x v="6"/>
    <x v="3"/>
    <x v="0"/>
    <n v="37.066400000000002"/>
    <n v="0.53917000000000004"/>
    <n v="43046"/>
    <s v="Gait Analysis chod bez  butow 1"/>
    <x v="0"/>
    <x v="1"/>
    <x v="0"/>
    <x v="0"/>
    <s v="Martyna Borowiecka"/>
  </r>
  <r>
    <n v="284"/>
    <x v="1"/>
    <x v="6"/>
    <x v="3"/>
    <x v="1"/>
    <n v="36.116199999999999"/>
    <n v="0.86044399999999999"/>
    <n v="43046"/>
    <s v="Gait Analysis chod bez  butow 1"/>
    <x v="0"/>
    <x v="1"/>
    <x v="0"/>
    <x v="0"/>
    <s v="Martyna Borowiecka"/>
  </r>
  <r>
    <n v="284"/>
    <x v="1"/>
    <x v="7"/>
    <x v="3"/>
    <x v="0"/>
    <n v="13.5875"/>
    <n v="0.69996899999999995"/>
    <n v="43046"/>
    <s v="Gait Analysis chod bez  butow 1"/>
    <x v="0"/>
    <x v="1"/>
    <x v="0"/>
    <x v="0"/>
    <s v="Martyna Borowiecka"/>
  </r>
  <r>
    <n v="284"/>
    <x v="1"/>
    <x v="7"/>
    <x v="3"/>
    <x v="1"/>
    <n v="13.218299999999999"/>
    <n v="0.58856699999999995"/>
    <n v="43046"/>
    <s v="Gait Analysis chod bez  butow 1"/>
    <x v="0"/>
    <x v="1"/>
    <x v="0"/>
    <x v="0"/>
    <s v="Martyna Borowiecka"/>
  </r>
  <r>
    <n v="284"/>
    <x v="1"/>
    <x v="8"/>
    <x v="3"/>
    <x v="0"/>
    <n v="36.164400000000001"/>
    <n v="0.82964700000000002"/>
    <n v="43046"/>
    <s v="Gait Analysis chod bez  butow 1"/>
    <x v="0"/>
    <x v="1"/>
    <x v="0"/>
    <x v="0"/>
    <s v="Martyna Borowiecka"/>
  </r>
  <r>
    <n v="284"/>
    <x v="1"/>
    <x v="8"/>
    <x v="3"/>
    <x v="1"/>
    <n v="37.040599999999998"/>
    <n v="0.64950699999999995"/>
    <n v="43046"/>
    <s v="Gait Analysis chod bez  butow 1"/>
    <x v="0"/>
    <x v="1"/>
    <x v="0"/>
    <x v="0"/>
    <s v="Martyna Borowiecka"/>
  </r>
  <r>
    <n v="284"/>
    <x v="1"/>
    <x v="9"/>
    <x v="3"/>
    <x v="2"/>
    <n v="26.8171"/>
    <n v="0.981846"/>
    <n v="43046"/>
    <s v="Gait Analysis chod bez  butow 1"/>
    <x v="0"/>
    <x v="1"/>
    <x v="0"/>
    <x v="0"/>
    <s v="Martyna Borowiecka"/>
  </r>
  <r>
    <n v="284"/>
    <x v="1"/>
    <x v="10"/>
    <x v="1"/>
    <x v="2"/>
    <n v="117.806"/>
    <n v="1.7314799999999999"/>
    <n v="43046"/>
    <s v="Gait Analysis chod bez  butow 1"/>
    <x v="0"/>
    <x v="1"/>
    <x v="0"/>
    <x v="0"/>
    <s v="Martyna Borowiecka"/>
  </r>
  <r>
    <n v="284"/>
    <x v="1"/>
    <x v="11"/>
    <x v="2"/>
    <x v="2"/>
    <n v="1.18085"/>
    <n v="1.3018800000000001E-2"/>
    <n v="43046"/>
    <s v="Gait Analysis chod bez  butow 1"/>
    <x v="0"/>
    <x v="1"/>
    <x v="0"/>
    <x v="0"/>
    <s v="Martyna Borowiecka"/>
  </r>
  <r>
    <n v="284"/>
    <x v="1"/>
    <x v="12"/>
    <x v="4"/>
    <x v="2"/>
    <n v="101.634"/>
    <n v="1.1285000000000001"/>
    <n v="43046"/>
    <s v="Gait Analysis chod bez  butow 1"/>
    <x v="0"/>
    <x v="1"/>
    <x v="0"/>
    <x v="0"/>
    <s v="Martyna Borowiecka"/>
  </r>
  <r>
    <n v="284"/>
    <x v="1"/>
    <x v="13"/>
    <x v="5"/>
    <x v="2"/>
    <n v="3.5916199999999998"/>
    <n v="4.7200600000000002E-2"/>
    <n v="43046"/>
    <s v="Gait Analysis chod bez  butow 1"/>
    <x v="0"/>
    <x v="1"/>
    <x v="0"/>
    <x v="0"/>
    <s v="Martyna Borowiecka"/>
  </r>
  <r>
    <n v="285"/>
    <x v="1"/>
    <x v="0"/>
    <x v="0"/>
    <x v="0"/>
    <n v="3.2191399999999999"/>
    <n v="1.56881"/>
    <n v="43046"/>
    <s v="Gait Analysis chod bez butow 2"/>
    <x v="0"/>
    <x v="1"/>
    <x v="1"/>
    <x v="0"/>
    <s v="Martyna Borowiecka"/>
  </r>
  <r>
    <n v="285"/>
    <x v="1"/>
    <x v="0"/>
    <x v="0"/>
    <x v="1"/>
    <n v="5.9013499999999999"/>
    <n v="1.5032700000000001"/>
    <n v="43046"/>
    <s v="Gait Analysis chod bez butow 2"/>
    <x v="0"/>
    <x v="1"/>
    <x v="1"/>
    <x v="0"/>
    <s v="Martyna Borowiecka"/>
  </r>
  <r>
    <n v="285"/>
    <x v="1"/>
    <x v="1"/>
    <x v="1"/>
    <x v="2"/>
    <n v="8.6179699999999997"/>
    <n v="1.8142400000000001"/>
    <n v="43046"/>
    <s v="Gait Analysis chod bez butow 2"/>
    <x v="0"/>
    <x v="1"/>
    <x v="1"/>
    <x v="0"/>
    <s v="Martyna Borowiecka"/>
  </r>
  <r>
    <n v="285"/>
    <x v="1"/>
    <x v="2"/>
    <x v="1"/>
    <x v="0"/>
    <n v="59.281199999999998"/>
    <n v="1.56538"/>
    <n v="43046"/>
    <s v="Gait Analysis chod bez butow 2"/>
    <x v="0"/>
    <x v="1"/>
    <x v="1"/>
    <x v="0"/>
    <s v="Martyna Borowiecka"/>
  </r>
  <r>
    <n v="285"/>
    <x v="1"/>
    <x v="2"/>
    <x v="1"/>
    <x v="1"/>
    <n v="58.9499"/>
    <n v="1.3618699999999999"/>
    <n v="43046"/>
    <s v="Gait Analysis chod bez butow 2"/>
    <x v="0"/>
    <x v="1"/>
    <x v="1"/>
    <x v="0"/>
    <s v="Martyna Borowiecka"/>
  </r>
  <r>
    <n v="285"/>
    <x v="1"/>
    <x v="3"/>
    <x v="2"/>
    <x v="0"/>
    <n v="0.58791700000000002"/>
    <n v="1.04E-2"/>
    <n v="43046"/>
    <s v="Gait Analysis chod bez butow 2"/>
    <x v="0"/>
    <x v="1"/>
    <x v="1"/>
    <x v="0"/>
    <s v="Martyna Borowiecka"/>
  </r>
  <r>
    <n v="285"/>
    <x v="1"/>
    <x v="3"/>
    <x v="2"/>
    <x v="1"/>
    <n v="0.59173900000000001"/>
    <n v="9.1614399999999999E-3"/>
    <n v="43046"/>
    <s v="Gait Analysis chod bez butow 2"/>
    <x v="0"/>
    <x v="1"/>
    <x v="1"/>
    <x v="0"/>
    <s v="Martyna Borowiecka"/>
  </r>
  <r>
    <n v="285"/>
    <x v="1"/>
    <x v="4"/>
    <x v="3"/>
    <x v="0"/>
    <n v="63.866300000000003"/>
    <n v="0.80403800000000003"/>
    <n v="43046"/>
    <s v="Gait Analysis chod bez butow 2"/>
    <x v="0"/>
    <x v="1"/>
    <x v="1"/>
    <x v="0"/>
    <s v="Martyna Borowiecka"/>
  </r>
  <r>
    <n v="285"/>
    <x v="1"/>
    <x v="4"/>
    <x v="3"/>
    <x v="1"/>
    <n v="62.845100000000002"/>
    <n v="0.636876"/>
    <n v="43046"/>
    <s v="Gait Analysis chod bez butow 2"/>
    <x v="0"/>
    <x v="1"/>
    <x v="1"/>
    <x v="0"/>
    <s v="Martyna Borowiecka"/>
  </r>
  <r>
    <n v="285"/>
    <x v="1"/>
    <x v="5"/>
    <x v="3"/>
    <x v="0"/>
    <n v="13.01"/>
    <n v="0.73214599999999996"/>
    <n v="43046"/>
    <s v="Gait Analysis chod bez butow 2"/>
    <x v="0"/>
    <x v="1"/>
    <x v="1"/>
    <x v="0"/>
    <s v="Martyna Borowiecka"/>
  </r>
  <r>
    <n v="285"/>
    <x v="1"/>
    <x v="5"/>
    <x v="3"/>
    <x v="1"/>
    <n v="13.672800000000001"/>
    <n v="0.66876400000000003"/>
    <n v="43046"/>
    <s v="Gait Analysis chod bez butow 2"/>
    <x v="0"/>
    <x v="1"/>
    <x v="1"/>
    <x v="0"/>
    <s v="Martyna Borowiecka"/>
  </r>
  <r>
    <n v="285"/>
    <x v="1"/>
    <x v="6"/>
    <x v="3"/>
    <x v="0"/>
    <n v="37.1569"/>
    <n v="0.68568099999999998"/>
    <n v="43046"/>
    <s v="Gait Analysis chod bez butow 2"/>
    <x v="0"/>
    <x v="1"/>
    <x v="1"/>
    <x v="0"/>
    <s v="Martyna Borowiecka"/>
  </r>
  <r>
    <n v="285"/>
    <x v="1"/>
    <x v="6"/>
    <x v="3"/>
    <x v="1"/>
    <n v="36.160299999999999"/>
    <n v="0.978024"/>
    <n v="43046"/>
    <s v="Gait Analysis chod bez butow 2"/>
    <x v="0"/>
    <x v="1"/>
    <x v="1"/>
    <x v="0"/>
    <s v="Martyna Borowiecka"/>
  </r>
  <r>
    <n v="285"/>
    <x v="1"/>
    <x v="7"/>
    <x v="3"/>
    <x v="0"/>
    <n v="13.706300000000001"/>
    <n v="0.72035499999999997"/>
    <n v="43046"/>
    <s v="Gait Analysis chod bez butow 2"/>
    <x v="0"/>
    <x v="1"/>
    <x v="1"/>
    <x v="0"/>
    <s v="Martyna Borowiecka"/>
  </r>
  <r>
    <n v="285"/>
    <x v="1"/>
    <x v="7"/>
    <x v="3"/>
    <x v="1"/>
    <n v="13.012"/>
    <n v="0.77817099999999995"/>
    <n v="43046"/>
    <s v="Gait Analysis chod bez butow 2"/>
    <x v="0"/>
    <x v="1"/>
    <x v="1"/>
    <x v="0"/>
    <s v="Martyna Borowiecka"/>
  </r>
  <r>
    <n v="285"/>
    <x v="1"/>
    <x v="8"/>
    <x v="3"/>
    <x v="0"/>
    <n v="36.133699999999997"/>
    <n v="0.80403800000000003"/>
    <n v="43046"/>
    <s v="Gait Analysis chod bez butow 2"/>
    <x v="0"/>
    <x v="1"/>
    <x v="1"/>
    <x v="0"/>
    <s v="Martyna Borowiecka"/>
  </r>
  <r>
    <n v="285"/>
    <x v="1"/>
    <x v="8"/>
    <x v="3"/>
    <x v="1"/>
    <n v="37.154899999999998"/>
    <n v="0.636876"/>
    <n v="43046"/>
    <s v="Gait Analysis chod bez butow 2"/>
    <x v="0"/>
    <x v="1"/>
    <x v="1"/>
    <x v="0"/>
    <s v="Martyna Borowiecka"/>
  </r>
  <r>
    <n v="285"/>
    <x v="1"/>
    <x v="9"/>
    <x v="3"/>
    <x v="2"/>
    <n v="26.685400000000001"/>
    <n v="0.96198700000000004"/>
    <n v="43046"/>
    <s v="Gait Analysis chod bez butow 2"/>
    <x v="0"/>
    <x v="1"/>
    <x v="1"/>
    <x v="0"/>
    <s v="Martyna Borowiecka"/>
  </r>
  <r>
    <n v="285"/>
    <x v="1"/>
    <x v="10"/>
    <x v="1"/>
    <x v="2"/>
    <n v="118.22"/>
    <n v="1.9426699999999999"/>
    <n v="43046"/>
    <s v="Gait Analysis chod bez butow 2"/>
    <x v="0"/>
    <x v="1"/>
    <x v="1"/>
    <x v="0"/>
    <s v="Martyna Borowiecka"/>
  </r>
  <r>
    <n v="285"/>
    <x v="1"/>
    <x v="11"/>
    <x v="2"/>
    <x v="2"/>
    <n v="1.17957"/>
    <n v="1.2196500000000001E-2"/>
    <n v="43046"/>
    <s v="Gait Analysis chod bez butow 2"/>
    <x v="0"/>
    <x v="1"/>
    <x v="1"/>
    <x v="0"/>
    <s v="Martyna Borowiecka"/>
  </r>
  <r>
    <n v="285"/>
    <x v="1"/>
    <x v="12"/>
    <x v="4"/>
    <x v="2"/>
    <n v="101.74299999999999"/>
    <n v="1.0545"/>
    <n v="43046"/>
    <s v="Gait Analysis chod bez butow 2"/>
    <x v="0"/>
    <x v="1"/>
    <x v="1"/>
    <x v="0"/>
    <s v="Martyna Borowiecka"/>
  </r>
  <r>
    <n v="285"/>
    <x v="1"/>
    <x v="13"/>
    <x v="5"/>
    <x v="2"/>
    <n v="3.6082399999999999"/>
    <n v="6.12918E-2"/>
    <n v="43046"/>
    <s v="Gait Analysis chod bez butow 2"/>
    <x v="0"/>
    <x v="1"/>
    <x v="1"/>
    <x v="0"/>
    <s v="Martyna Borowiecka"/>
  </r>
  <r>
    <n v="286"/>
    <x v="2"/>
    <x v="0"/>
    <x v="0"/>
    <x v="0"/>
    <n v="8.6700400000000002"/>
    <n v="0.94652099999999995"/>
    <n v="43054"/>
    <s v="Gait Analysis chod buty 1"/>
    <x v="0"/>
    <x v="0"/>
    <x v="0"/>
    <x v="0"/>
    <s v="Daria Dziwulska"/>
  </r>
  <r>
    <n v="286"/>
    <x v="2"/>
    <x v="0"/>
    <x v="0"/>
    <x v="1"/>
    <n v="15.174799999999999"/>
    <n v="0.94183700000000004"/>
    <n v="43054"/>
    <s v="Gait Analysis chod buty 1"/>
    <x v="0"/>
    <x v="0"/>
    <x v="0"/>
    <x v="0"/>
    <s v="Daria Dziwulska"/>
  </r>
  <r>
    <n v="286"/>
    <x v="2"/>
    <x v="1"/>
    <x v="1"/>
    <x v="2"/>
    <n v="7.7175799999999999"/>
    <n v="1.71082"/>
    <n v="43054"/>
    <s v="Gait Analysis chod buty 1"/>
    <x v="0"/>
    <x v="0"/>
    <x v="0"/>
    <x v="0"/>
    <s v="Daria Dziwulska"/>
  </r>
  <r>
    <n v="286"/>
    <x v="2"/>
    <x v="2"/>
    <x v="1"/>
    <x v="0"/>
    <n v="64.430300000000003"/>
    <n v="0.89368400000000003"/>
    <n v="43054"/>
    <s v="Gait Analysis chod buty 1"/>
    <x v="0"/>
    <x v="0"/>
    <x v="0"/>
    <x v="0"/>
    <s v="Daria Dziwulska"/>
  </r>
  <r>
    <n v="286"/>
    <x v="2"/>
    <x v="2"/>
    <x v="1"/>
    <x v="1"/>
    <n v="63.656799999999997"/>
    <n v="1.0562400000000001"/>
    <n v="43054"/>
    <s v="Gait Analysis chod buty 1"/>
    <x v="0"/>
    <x v="0"/>
    <x v="0"/>
    <x v="0"/>
    <s v="Daria Dziwulska"/>
  </r>
  <r>
    <n v="286"/>
    <x v="2"/>
    <x v="3"/>
    <x v="2"/>
    <x v="0"/>
    <n v="0.56720000000000004"/>
    <n v="9.5999999999999992E-3"/>
    <n v="43054"/>
    <s v="Gait Analysis chod buty 1"/>
    <x v="0"/>
    <x v="0"/>
    <x v="0"/>
    <x v="0"/>
    <s v="Daria Dziwulska"/>
  </r>
  <r>
    <n v="286"/>
    <x v="2"/>
    <x v="3"/>
    <x v="2"/>
    <x v="1"/>
    <n v="0.56416699999999997"/>
    <n v="1.0769000000000001E-2"/>
    <n v="43054"/>
    <s v="Gait Analysis chod buty 1"/>
    <x v="0"/>
    <x v="0"/>
    <x v="0"/>
    <x v="0"/>
    <s v="Daria Dziwulska"/>
  </r>
  <r>
    <n v="286"/>
    <x v="2"/>
    <x v="4"/>
    <x v="3"/>
    <x v="0"/>
    <n v="63.235900000000001"/>
    <n v="0.59262300000000001"/>
    <n v="43054"/>
    <s v="Gait Analysis chod buty 1"/>
    <x v="0"/>
    <x v="0"/>
    <x v="0"/>
    <x v="0"/>
    <s v="Daria Dziwulska"/>
  </r>
  <r>
    <n v="286"/>
    <x v="2"/>
    <x v="4"/>
    <x v="3"/>
    <x v="1"/>
    <n v="63.867800000000003"/>
    <n v="0.790771"/>
    <n v="43054"/>
    <s v="Gait Analysis chod buty 1"/>
    <x v="0"/>
    <x v="0"/>
    <x v="0"/>
    <x v="0"/>
    <s v="Daria Dziwulska"/>
  </r>
  <r>
    <n v="286"/>
    <x v="2"/>
    <x v="5"/>
    <x v="3"/>
    <x v="0"/>
    <n v="13.7448"/>
    <n v="0.44567099999999998"/>
    <n v="43054"/>
    <s v="Gait Analysis chod buty 1"/>
    <x v="0"/>
    <x v="0"/>
    <x v="0"/>
    <x v="0"/>
    <s v="Daria Dziwulska"/>
  </r>
  <r>
    <n v="286"/>
    <x v="2"/>
    <x v="5"/>
    <x v="3"/>
    <x v="1"/>
    <n v="13.369899999999999"/>
    <n v="0.76345200000000002"/>
    <n v="43054"/>
    <s v="Gait Analysis chod buty 1"/>
    <x v="0"/>
    <x v="0"/>
    <x v="0"/>
    <x v="0"/>
    <s v="Daria Dziwulska"/>
  </r>
  <r>
    <n v="286"/>
    <x v="2"/>
    <x v="6"/>
    <x v="3"/>
    <x v="0"/>
    <n v="36.143500000000003"/>
    <n v="0.64911300000000005"/>
    <n v="43054"/>
    <s v="Gait Analysis chod buty 1"/>
    <x v="0"/>
    <x v="0"/>
    <x v="0"/>
    <x v="0"/>
    <s v="Daria Dziwulska"/>
  </r>
  <r>
    <n v="286"/>
    <x v="2"/>
    <x v="6"/>
    <x v="3"/>
    <x v="1"/>
    <n v="36.759799999999998"/>
    <n v="0.60621499999999995"/>
    <n v="43054"/>
    <s v="Gait Analysis chod buty 1"/>
    <x v="0"/>
    <x v="0"/>
    <x v="0"/>
    <x v="0"/>
    <s v="Daria Dziwulska"/>
  </r>
  <r>
    <n v="286"/>
    <x v="2"/>
    <x v="7"/>
    <x v="3"/>
    <x v="0"/>
    <n v="13.3605"/>
    <n v="0.72396199999999999"/>
    <n v="43054"/>
    <s v="Gait Analysis chod buty 1"/>
    <x v="0"/>
    <x v="0"/>
    <x v="0"/>
    <x v="0"/>
    <s v="Daria Dziwulska"/>
  </r>
  <r>
    <n v="286"/>
    <x v="2"/>
    <x v="7"/>
    <x v="3"/>
    <x v="1"/>
    <n v="13.738099999999999"/>
    <n v="0.40045999999999998"/>
    <n v="43054"/>
    <s v="Gait Analysis chod buty 1"/>
    <x v="0"/>
    <x v="0"/>
    <x v="0"/>
    <x v="0"/>
    <s v="Daria Dziwulska"/>
  </r>
  <r>
    <n v="286"/>
    <x v="2"/>
    <x v="8"/>
    <x v="3"/>
    <x v="0"/>
    <n v="36.764099999999999"/>
    <n v="0.59262300000000001"/>
    <n v="43054"/>
    <s v="Gait Analysis chod buty 1"/>
    <x v="0"/>
    <x v="0"/>
    <x v="0"/>
    <x v="0"/>
    <s v="Daria Dziwulska"/>
  </r>
  <r>
    <n v="286"/>
    <x v="2"/>
    <x v="8"/>
    <x v="3"/>
    <x v="1"/>
    <n v="36.132199999999997"/>
    <n v="0.790771"/>
    <n v="43054"/>
    <s v="Gait Analysis chod buty 1"/>
    <x v="0"/>
    <x v="0"/>
    <x v="0"/>
    <x v="0"/>
    <s v="Daria Dziwulska"/>
  </r>
  <r>
    <n v="286"/>
    <x v="2"/>
    <x v="9"/>
    <x v="3"/>
    <x v="2"/>
    <n v="27.095099999999999"/>
    <n v="0.79119899999999999"/>
    <n v="43054"/>
    <s v="Gait Analysis chod buty 1"/>
    <x v="0"/>
    <x v="0"/>
    <x v="0"/>
    <x v="0"/>
    <s v="Daria Dziwulska"/>
  </r>
  <r>
    <n v="286"/>
    <x v="2"/>
    <x v="10"/>
    <x v="1"/>
    <x v="2"/>
    <n v="128.08600000000001"/>
    <n v="1.26345"/>
    <n v="43054"/>
    <s v="Gait Analysis chod buty 1"/>
    <x v="0"/>
    <x v="0"/>
    <x v="0"/>
    <x v="0"/>
    <s v="Daria Dziwulska"/>
  </r>
  <r>
    <n v="286"/>
    <x v="2"/>
    <x v="11"/>
    <x v="2"/>
    <x v="2"/>
    <n v="1.1314299999999999"/>
    <n v="1.35526E-2"/>
    <n v="43054"/>
    <s v="Gait Analysis chod buty 1"/>
    <x v="0"/>
    <x v="0"/>
    <x v="0"/>
    <x v="0"/>
    <s v="Daria Dziwulska"/>
  </r>
  <r>
    <n v="286"/>
    <x v="2"/>
    <x v="12"/>
    <x v="4"/>
    <x v="2"/>
    <n v="106.07599999999999"/>
    <n v="1.28054"/>
    <n v="43054"/>
    <s v="Gait Analysis chod buty 1"/>
    <x v="0"/>
    <x v="0"/>
    <x v="0"/>
    <x v="0"/>
    <s v="Daria Dziwulska"/>
  </r>
  <r>
    <n v="286"/>
    <x v="2"/>
    <x v="13"/>
    <x v="5"/>
    <x v="2"/>
    <n v="4.0759699999999999"/>
    <n v="5.9102799999999997E-2"/>
    <n v="43054"/>
    <s v="Gait Analysis chod buty 1"/>
    <x v="0"/>
    <x v="0"/>
    <x v="0"/>
    <x v="0"/>
    <s v="Daria Dziwulska"/>
  </r>
  <r>
    <n v="287"/>
    <x v="2"/>
    <x v="0"/>
    <x v="0"/>
    <x v="0"/>
    <n v="8.4262999999999995"/>
    <n v="0.90570399999999995"/>
    <n v="43054"/>
    <s v="Gait Analysis chod buty 2"/>
    <x v="0"/>
    <x v="0"/>
    <x v="1"/>
    <x v="0"/>
    <s v="Daria Dziwulska"/>
  </r>
  <r>
    <n v="287"/>
    <x v="2"/>
    <x v="0"/>
    <x v="0"/>
    <x v="1"/>
    <n v="14.8146"/>
    <n v="0.92827000000000004"/>
    <n v="43054"/>
    <s v="Gait Analysis chod buty 2"/>
    <x v="0"/>
    <x v="0"/>
    <x v="1"/>
    <x v="0"/>
    <s v="Daria Dziwulska"/>
  </r>
  <r>
    <n v="287"/>
    <x v="2"/>
    <x v="1"/>
    <x v="1"/>
    <x v="2"/>
    <n v="8.9885300000000008"/>
    <n v="1.48766"/>
    <n v="43054"/>
    <s v="Gait Analysis chod buty 2"/>
    <x v="0"/>
    <x v="0"/>
    <x v="1"/>
    <x v="0"/>
    <s v="Daria Dziwulska"/>
  </r>
  <r>
    <n v="287"/>
    <x v="2"/>
    <x v="2"/>
    <x v="1"/>
    <x v="0"/>
    <n v="64.115499999999997"/>
    <n v="1.0789800000000001"/>
    <n v="43054"/>
    <s v="Gait Analysis chod buty 2"/>
    <x v="0"/>
    <x v="0"/>
    <x v="1"/>
    <x v="0"/>
    <s v="Daria Dziwulska"/>
  </r>
  <r>
    <n v="287"/>
    <x v="2"/>
    <x v="2"/>
    <x v="1"/>
    <x v="1"/>
    <n v="64.503600000000006"/>
    <n v="0.99805200000000005"/>
    <n v="43054"/>
    <s v="Gait Analysis chod buty 2"/>
    <x v="0"/>
    <x v="0"/>
    <x v="1"/>
    <x v="0"/>
    <s v="Daria Dziwulska"/>
  </r>
  <r>
    <n v="287"/>
    <x v="2"/>
    <x v="3"/>
    <x v="2"/>
    <x v="0"/>
    <n v="0.57708300000000001"/>
    <n v="7.3480000000000004E-3"/>
    <n v="43054"/>
    <s v="Gait Analysis chod buty 2"/>
    <x v="0"/>
    <x v="0"/>
    <x v="1"/>
    <x v="0"/>
    <s v="Daria Dziwulska"/>
  </r>
  <r>
    <n v="287"/>
    <x v="2"/>
    <x v="3"/>
    <x v="2"/>
    <x v="1"/>
    <n v="0.56125000000000003"/>
    <n v="7.8062499999999998E-3"/>
    <n v="43054"/>
    <s v="Gait Analysis chod buty 2"/>
    <x v="0"/>
    <x v="0"/>
    <x v="1"/>
    <x v="0"/>
    <s v="Daria Dziwulska"/>
  </r>
  <r>
    <n v="287"/>
    <x v="2"/>
    <x v="4"/>
    <x v="3"/>
    <x v="0"/>
    <n v="62.848100000000002"/>
    <n v="0.55489599999999994"/>
    <n v="43054"/>
    <s v="Gait Analysis chod buty 2"/>
    <x v="0"/>
    <x v="0"/>
    <x v="1"/>
    <x v="0"/>
    <s v="Daria Dziwulska"/>
  </r>
  <r>
    <n v="287"/>
    <x v="2"/>
    <x v="4"/>
    <x v="3"/>
    <x v="1"/>
    <n v="64.335499999999996"/>
    <n v="0.67100499999999996"/>
    <n v="43054"/>
    <s v="Gait Analysis chod buty 2"/>
    <x v="0"/>
    <x v="0"/>
    <x v="1"/>
    <x v="0"/>
    <s v="Daria Dziwulska"/>
  </r>
  <r>
    <n v="287"/>
    <x v="2"/>
    <x v="5"/>
    <x v="3"/>
    <x v="0"/>
    <n v="13.650600000000001"/>
    <n v="0.55653799999999998"/>
    <n v="43054"/>
    <s v="Gait Analysis chod buty 2"/>
    <x v="0"/>
    <x v="0"/>
    <x v="1"/>
    <x v="0"/>
    <s v="Daria Dziwulska"/>
  </r>
  <r>
    <n v="287"/>
    <x v="2"/>
    <x v="5"/>
    <x v="3"/>
    <x v="1"/>
    <n v="13.5611"/>
    <n v="0.57995600000000003"/>
    <n v="43054"/>
    <s v="Gait Analysis chod buty 2"/>
    <x v="0"/>
    <x v="0"/>
    <x v="1"/>
    <x v="0"/>
    <s v="Daria Dziwulska"/>
  </r>
  <r>
    <n v="287"/>
    <x v="2"/>
    <x v="6"/>
    <x v="3"/>
    <x v="0"/>
    <n v="35.653700000000001"/>
    <n v="0.80537499999999995"/>
    <n v="43054"/>
    <s v="Gait Analysis chod buty 2"/>
    <x v="0"/>
    <x v="0"/>
    <x v="1"/>
    <x v="0"/>
    <s v="Daria Dziwulska"/>
  </r>
  <r>
    <n v="287"/>
    <x v="2"/>
    <x v="6"/>
    <x v="3"/>
    <x v="1"/>
    <n v="37.126800000000003"/>
    <n v="0.478989"/>
    <n v="43054"/>
    <s v="Gait Analysis chod buty 2"/>
    <x v="0"/>
    <x v="0"/>
    <x v="1"/>
    <x v="0"/>
    <s v="Daria Dziwulska"/>
  </r>
  <r>
    <n v="287"/>
    <x v="2"/>
    <x v="7"/>
    <x v="3"/>
    <x v="0"/>
    <n v="13.543799999999999"/>
    <n v="0.56733"/>
    <n v="43054"/>
    <s v="Gait Analysis chod buty 2"/>
    <x v="0"/>
    <x v="0"/>
    <x v="1"/>
    <x v="0"/>
    <s v="Daria Dziwulska"/>
  </r>
  <r>
    <n v="287"/>
    <x v="2"/>
    <x v="7"/>
    <x v="3"/>
    <x v="1"/>
    <n v="13.6578"/>
    <n v="0.60277099999999995"/>
    <n v="43054"/>
    <s v="Gait Analysis chod buty 2"/>
    <x v="0"/>
    <x v="0"/>
    <x v="1"/>
    <x v="0"/>
    <s v="Daria Dziwulska"/>
  </r>
  <r>
    <n v="287"/>
    <x v="2"/>
    <x v="8"/>
    <x v="3"/>
    <x v="0"/>
    <n v="37.151899999999998"/>
    <n v="0.55489599999999994"/>
    <n v="43054"/>
    <s v="Gait Analysis chod buty 2"/>
    <x v="0"/>
    <x v="0"/>
    <x v="1"/>
    <x v="0"/>
    <s v="Daria Dziwulska"/>
  </r>
  <r>
    <n v="287"/>
    <x v="2"/>
    <x v="8"/>
    <x v="3"/>
    <x v="1"/>
    <n v="35.664499999999997"/>
    <n v="0.67100499999999996"/>
    <n v="43054"/>
    <s v="Gait Analysis chod buty 2"/>
    <x v="0"/>
    <x v="0"/>
    <x v="1"/>
    <x v="0"/>
    <s v="Daria Dziwulska"/>
  </r>
  <r>
    <n v="287"/>
    <x v="2"/>
    <x v="9"/>
    <x v="3"/>
    <x v="2"/>
    <n v="27.195699999999999"/>
    <n v="0.83753500000000003"/>
    <n v="43054"/>
    <s v="Gait Analysis chod buty 2"/>
    <x v="0"/>
    <x v="0"/>
    <x v="1"/>
    <x v="0"/>
    <s v="Daria Dziwulska"/>
  </r>
  <r>
    <n v="287"/>
    <x v="2"/>
    <x v="10"/>
    <x v="1"/>
    <x v="2"/>
    <n v="128.601"/>
    <n v="1.5363800000000001"/>
    <n v="43054"/>
    <s v="Gait Analysis chod buty 2"/>
    <x v="0"/>
    <x v="0"/>
    <x v="1"/>
    <x v="0"/>
    <s v="Daria Dziwulska"/>
  </r>
  <r>
    <n v="287"/>
    <x v="2"/>
    <x v="11"/>
    <x v="2"/>
    <x v="2"/>
    <n v="1.13812"/>
    <n v="1.01358E-2"/>
    <n v="43054"/>
    <s v="Gait Analysis chod buty 2"/>
    <x v="0"/>
    <x v="0"/>
    <x v="1"/>
    <x v="0"/>
    <s v="Daria Dziwulska"/>
  </r>
  <r>
    <n v="287"/>
    <x v="2"/>
    <x v="12"/>
    <x v="4"/>
    <x v="2"/>
    <n v="105.44499999999999"/>
    <n v="0.94017600000000001"/>
    <n v="43054"/>
    <s v="Gait Analysis chod buty 2"/>
    <x v="0"/>
    <x v="0"/>
    <x v="1"/>
    <x v="0"/>
    <s v="Daria Dziwulska"/>
  </r>
  <r>
    <n v="287"/>
    <x v="2"/>
    <x v="13"/>
    <x v="5"/>
    <x v="2"/>
    <n v="4.0678900000000002"/>
    <n v="4.3463000000000002E-2"/>
    <n v="43054"/>
    <s v="Gait Analysis chod buty 2"/>
    <x v="0"/>
    <x v="0"/>
    <x v="1"/>
    <x v="0"/>
    <s v="Daria Dziwulska"/>
  </r>
  <r>
    <n v="288"/>
    <x v="2"/>
    <x v="0"/>
    <x v="0"/>
    <x v="0"/>
    <n v="5.1026300000000004"/>
    <n v="1.2264200000000001"/>
    <n v="43054"/>
    <s v="Gait Analysis chod bez butow 1"/>
    <x v="0"/>
    <x v="1"/>
    <x v="0"/>
    <x v="0"/>
    <s v="Daria Dziwulska"/>
  </r>
  <r>
    <n v="288"/>
    <x v="2"/>
    <x v="0"/>
    <x v="0"/>
    <x v="1"/>
    <n v="14.3619"/>
    <n v="1.27858"/>
    <n v="43054"/>
    <s v="Gait Analysis chod bez butow 1"/>
    <x v="0"/>
    <x v="1"/>
    <x v="0"/>
    <x v="0"/>
    <s v="Daria Dziwulska"/>
  </r>
  <r>
    <n v="288"/>
    <x v="2"/>
    <x v="1"/>
    <x v="1"/>
    <x v="2"/>
    <n v="6.7569699999999999"/>
    <n v="1.7430000000000001"/>
    <n v="43054"/>
    <s v="Gait Analysis chod bez butow 1"/>
    <x v="0"/>
    <x v="1"/>
    <x v="0"/>
    <x v="0"/>
    <s v="Daria Dziwulska"/>
  </r>
  <r>
    <n v="288"/>
    <x v="2"/>
    <x v="2"/>
    <x v="1"/>
    <x v="0"/>
    <n v="58.222700000000003"/>
    <n v="0.85565100000000005"/>
    <n v="43054"/>
    <s v="Gait Analysis chod bez butow 1"/>
    <x v="0"/>
    <x v="1"/>
    <x v="0"/>
    <x v="0"/>
    <s v="Daria Dziwulska"/>
  </r>
  <r>
    <n v="288"/>
    <x v="2"/>
    <x v="2"/>
    <x v="1"/>
    <x v="1"/>
    <n v="58.469700000000003"/>
    <n v="1.5360799999999999"/>
    <n v="43054"/>
    <s v="Gait Analysis chod bez butow 1"/>
    <x v="0"/>
    <x v="1"/>
    <x v="0"/>
    <x v="0"/>
    <s v="Daria Dziwulska"/>
  </r>
  <r>
    <n v="288"/>
    <x v="2"/>
    <x v="3"/>
    <x v="2"/>
    <x v="0"/>
    <n v="0.57333299999999998"/>
    <n v="1.0274E-2"/>
    <n v="43054"/>
    <s v="Gait Analysis chod bez butow 1"/>
    <x v="0"/>
    <x v="1"/>
    <x v="0"/>
    <x v="0"/>
    <s v="Daria Dziwulska"/>
  </r>
  <r>
    <n v="288"/>
    <x v="2"/>
    <x v="3"/>
    <x v="2"/>
    <x v="1"/>
    <n v="0.567083"/>
    <n v="1.0598399999999999E-2"/>
    <n v="43054"/>
    <s v="Gait Analysis chod bez butow 1"/>
    <x v="0"/>
    <x v="1"/>
    <x v="0"/>
    <x v="0"/>
    <s v="Daria Dziwulska"/>
  </r>
  <r>
    <n v="288"/>
    <x v="2"/>
    <x v="4"/>
    <x v="3"/>
    <x v="0"/>
    <n v="63.465400000000002"/>
    <n v="0.77620999999999996"/>
    <n v="43054"/>
    <s v="Gait Analysis chod bez butow 1"/>
    <x v="0"/>
    <x v="1"/>
    <x v="0"/>
    <x v="0"/>
    <s v="Daria Dziwulska"/>
  </r>
  <r>
    <n v="288"/>
    <x v="2"/>
    <x v="4"/>
    <x v="3"/>
    <x v="1"/>
    <n v="63.207099999999997"/>
    <n v="0.77319599999999999"/>
    <n v="43054"/>
    <s v="Gait Analysis chod bez butow 1"/>
    <x v="0"/>
    <x v="1"/>
    <x v="0"/>
    <x v="0"/>
    <s v="Daria Dziwulska"/>
  </r>
  <r>
    <n v="288"/>
    <x v="2"/>
    <x v="5"/>
    <x v="3"/>
    <x v="0"/>
    <n v="12.9536"/>
    <n v="0.69742300000000002"/>
    <n v="43054"/>
    <s v="Gait Analysis chod bez butow 1"/>
    <x v="0"/>
    <x v="1"/>
    <x v="0"/>
    <x v="0"/>
    <s v="Daria Dziwulska"/>
  </r>
  <r>
    <n v="288"/>
    <x v="2"/>
    <x v="5"/>
    <x v="3"/>
    <x v="1"/>
    <n v="13.700100000000001"/>
    <n v="0.83941600000000005"/>
    <n v="43054"/>
    <s v="Gait Analysis chod bez butow 1"/>
    <x v="0"/>
    <x v="1"/>
    <x v="0"/>
    <x v="0"/>
    <s v="Daria Dziwulska"/>
  </r>
  <r>
    <n v="288"/>
    <x v="2"/>
    <x v="6"/>
    <x v="3"/>
    <x v="0"/>
    <n v="36.856400000000001"/>
    <n v="0.86728799999999995"/>
    <n v="43054"/>
    <s v="Gait Analysis chod bez butow 1"/>
    <x v="0"/>
    <x v="1"/>
    <x v="0"/>
    <x v="0"/>
    <s v="Daria Dziwulska"/>
  </r>
  <r>
    <n v="288"/>
    <x v="2"/>
    <x v="6"/>
    <x v="3"/>
    <x v="1"/>
    <n v="36.574300000000001"/>
    <n v="0.765656"/>
    <n v="43054"/>
    <s v="Gait Analysis chod bez butow 1"/>
    <x v="0"/>
    <x v="1"/>
    <x v="0"/>
    <x v="0"/>
    <s v="Daria Dziwulska"/>
  </r>
  <r>
    <n v="288"/>
    <x v="2"/>
    <x v="7"/>
    <x v="3"/>
    <x v="0"/>
    <n v="13.6835"/>
    <n v="0.81292299999999995"/>
    <n v="43054"/>
    <s v="Gait Analysis chod bez butow 1"/>
    <x v="0"/>
    <x v="1"/>
    <x v="0"/>
    <x v="0"/>
    <s v="Daria Dziwulska"/>
  </r>
  <r>
    <n v="288"/>
    <x v="2"/>
    <x v="7"/>
    <x v="3"/>
    <x v="1"/>
    <n v="12.932700000000001"/>
    <n v="0.73887000000000003"/>
    <n v="43054"/>
    <s v="Gait Analysis chod bez butow 1"/>
    <x v="0"/>
    <x v="1"/>
    <x v="0"/>
    <x v="0"/>
    <s v="Daria Dziwulska"/>
  </r>
  <r>
    <n v="288"/>
    <x v="2"/>
    <x v="8"/>
    <x v="3"/>
    <x v="0"/>
    <n v="36.534599999999998"/>
    <n v="0.77620999999999996"/>
    <n v="43054"/>
    <s v="Gait Analysis chod bez butow 1"/>
    <x v="0"/>
    <x v="1"/>
    <x v="0"/>
    <x v="0"/>
    <s v="Daria Dziwulska"/>
  </r>
  <r>
    <n v="288"/>
    <x v="2"/>
    <x v="8"/>
    <x v="3"/>
    <x v="1"/>
    <n v="36.792900000000003"/>
    <n v="0.77319599999999999"/>
    <n v="43054"/>
    <s v="Gait Analysis chod bez butow 1"/>
    <x v="0"/>
    <x v="1"/>
    <x v="0"/>
    <x v="0"/>
    <s v="Daria Dziwulska"/>
  </r>
  <r>
    <n v="288"/>
    <x v="2"/>
    <x v="9"/>
    <x v="3"/>
    <x v="2"/>
    <n v="26.6325"/>
    <n v="1.01746"/>
    <n v="43054"/>
    <s v="Gait Analysis chod bez butow 1"/>
    <x v="0"/>
    <x v="1"/>
    <x v="0"/>
    <x v="0"/>
    <s v="Daria Dziwulska"/>
  </r>
  <r>
    <n v="288"/>
    <x v="2"/>
    <x v="10"/>
    <x v="1"/>
    <x v="2"/>
    <n v="116.78100000000001"/>
    <n v="1.8395600000000001"/>
    <n v="43054"/>
    <s v="Gait Analysis chod bez butow 1"/>
    <x v="0"/>
    <x v="1"/>
    <x v="0"/>
    <x v="0"/>
    <s v="Daria Dziwulska"/>
  </r>
  <r>
    <n v="288"/>
    <x v="2"/>
    <x v="11"/>
    <x v="2"/>
    <x v="2"/>
    <n v="1.1410400000000001"/>
    <n v="1.37295E-2"/>
    <n v="43054"/>
    <s v="Gait Analysis chod bez butow 1"/>
    <x v="0"/>
    <x v="1"/>
    <x v="0"/>
    <x v="0"/>
    <s v="Daria Dziwulska"/>
  </r>
  <r>
    <n v="288"/>
    <x v="2"/>
    <x v="12"/>
    <x v="4"/>
    <x v="2"/>
    <n v="105.182"/>
    <n v="1.2765200000000001"/>
    <n v="43054"/>
    <s v="Gait Analysis chod bez butow 1"/>
    <x v="0"/>
    <x v="1"/>
    <x v="0"/>
    <x v="0"/>
    <s v="Daria Dziwulska"/>
  </r>
  <r>
    <n v="288"/>
    <x v="2"/>
    <x v="13"/>
    <x v="5"/>
    <x v="2"/>
    <n v="3.6845500000000002"/>
    <n v="4.6996900000000001E-2"/>
    <n v="43054"/>
    <s v="Gait Analysis chod bez butow 1"/>
    <x v="0"/>
    <x v="1"/>
    <x v="0"/>
    <x v="0"/>
    <s v="Daria Dziwulska"/>
  </r>
  <r>
    <n v="289"/>
    <x v="2"/>
    <x v="0"/>
    <x v="0"/>
    <x v="0"/>
    <n v="5.2555199999999997"/>
    <n v="1.10954"/>
    <n v="43054"/>
    <s v="Gait Analysis chod bez butow 2"/>
    <x v="0"/>
    <x v="1"/>
    <x v="1"/>
    <x v="0"/>
    <s v="Daria Dziwulska"/>
  </r>
  <r>
    <n v="289"/>
    <x v="2"/>
    <x v="0"/>
    <x v="0"/>
    <x v="1"/>
    <n v="14.066800000000001"/>
    <n v="1.6291599999999999"/>
    <n v="43054"/>
    <s v="Gait Analysis chod bez butow 2"/>
    <x v="0"/>
    <x v="1"/>
    <x v="1"/>
    <x v="0"/>
    <s v="Daria Dziwulska"/>
  </r>
  <r>
    <n v="289"/>
    <x v="2"/>
    <x v="1"/>
    <x v="1"/>
    <x v="2"/>
    <n v="7.0515299999999996"/>
    <n v="1.5595300000000001"/>
    <n v="43054"/>
    <s v="Gait Analysis chod bez butow 2"/>
    <x v="0"/>
    <x v="1"/>
    <x v="1"/>
    <x v="0"/>
    <s v="Daria Dziwulska"/>
  </r>
  <r>
    <n v="289"/>
    <x v="2"/>
    <x v="2"/>
    <x v="1"/>
    <x v="0"/>
    <n v="58.787199999999999"/>
    <n v="0.84392900000000004"/>
    <n v="43054"/>
    <s v="Gait Analysis chod bez butow 2"/>
    <x v="0"/>
    <x v="1"/>
    <x v="1"/>
    <x v="0"/>
    <s v="Daria Dziwulska"/>
  </r>
  <r>
    <n v="289"/>
    <x v="2"/>
    <x v="2"/>
    <x v="1"/>
    <x v="1"/>
    <n v="58.469700000000003"/>
    <n v="1.15909"/>
    <n v="43054"/>
    <s v="Gait Analysis chod bez butow 2"/>
    <x v="0"/>
    <x v="1"/>
    <x v="1"/>
    <x v="0"/>
    <s v="Daria Dziwulska"/>
  </r>
  <r>
    <n v="289"/>
    <x v="2"/>
    <x v="3"/>
    <x v="2"/>
    <x v="0"/>
    <n v="0.57208300000000001"/>
    <n v="8.6502200000000001E-3"/>
    <n v="43054"/>
    <s v="Gait Analysis chod bez butow 2"/>
    <x v="0"/>
    <x v="1"/>
    <x v="1"/>
    <x v="0"/>
    <s v="Daria Dziwulska"/>
  </r>
  <r>
    <n v="289"/>
    <x v="2"/>
    <x v="3"/>
    <x v="2"/>
    <x v="1"/>
    <n v="0.57374999999999998"/>
    <n v="8.0687199999999997E-3"/>
    <n v="43054"/>
    <s v="Gait Analysis chod bez butow 2"/>
    <x v="0"/>
    <x v="1"/>
    <x v="1"/>
    <x v="0"/>
    <s v="Daria Dziwulska"/>
  </r>
  <r>
    <n v="289"/>
    <x v="2"/>
    <x v="4"/>
    <x v="3"/>
    <x v="0"/>
    <n v="63.5259"/>
    <n v="0.55633900000000003"/>
    <n v="43054"/>
    <s v="Gait Analysis chod bez butow 2"/>
    <x v="0"/>
    <x v="1"/>
    <x v="1"/>
    <x v="0"/>
    <s v="Daria Dziwulska"/>
  </r>
  <r>
    <n v="289"/>
    <x v="2"/>
    <x v="4"/>
    <x v="3"/>
    <x v="1"/>
    <n v="62.985799999999998"/>
    <n v="0.63597199999999998"/>
    <n v="43054"/>
    <s v="Gait Analysis chod bez butow 2"/>
    <x v="0"/>
    <x v="1"/>
    <x v="1"/>
    <x v="0"/>
    <s v="Daria Dziwulska"/>
  </r>
  <r>
    <n v="289"/>
    <x v="2"/>
    <x v="5"/>
    <x v="3"/>
    <x v="0"/>
    <n v="13.017300000000001"/>
    <n v="0.52494099999999999"/>
    <n v="43054"/>
    <s v="Gait Analysis chod bez butow 2"/>
    <x v="0"/>
    <x v="1"/>
    <x v="1"/>
    <x v="0"/>
    <s v="Daria Dziwulska"/>
  </r>
  <r>
    <n v="289"/>
    <x v="2"/>
    <x v="5"/>
    <x v="3"/>
    <x v="1"/>
    <n v="13.497999999999999"/>
    <n v="0.54933900000000002"/>
    <n v="43054"/>
    <s v="Gait Analysis chod bez butow 2"/>
    <x v="0"/>
    <x v="1"/>
    <x v="1"/>
    <x v="0"/>
    <s v="Daria Dziwulska"/>
  </r>
  <r>
    <n v="289"/>
    <x v="2"/>
    <x v="6"/>
    <x v="3"/>
    <x v="0"/>
    <n v="37.055799999999998"/>
    <n v="0.74013899999999999"/>
    <n v="43054"/>
    <s v="Gait Analysis chod bez butow 2"/>
    <x v="0"/>
    <x v="1"/>
    <x v="1"/>
    <x v="0"/>
    <s v="Daria Dziwulska"/>
  </r>
  <r>
    <n v="289"/>
    <x v="2"/>
    <x v="6"/>
    <x v="3"/>
    <x v="1"/>
    <n v="36.445"/>
    <n v="0.55936399999999997"/>
    <n v="43054"/>
    <s v="Gait Analysis chod bez butow 2"/>
    <x v="0"/>
    <x v="1"/>
    <x v="1"/>
    <x v="0"/>
    <s v="Daria Dziwulska"/>
  </r>
  <r>
    <n v="289"/>
    <x v="2"/>
    <x v="7"/>
    <x v="3"/>
    <x v="0"/>
    <n v="13.4528"/>
    <n v="0.60894700000000002"/>
    <n v="43054"/>
    <s v="Gait Analysis chod bez butow 2"/>
    <x v="0"/>
    <x v="1"/>
    <x v="1"/>
    <x v="0"/>
    <s v="Daria Dziwulska"/>
  </r>
  <r>
    <n v="289"/>
    <x v="2"/>
    <x v="7"/>
    <x v="3"/>
    <x v="1"/>
    <n v="13.0045"/>
    <n v="0.552346"/>
    <n v="43054"/>
    <s v="Gait Analysis chod bez butow 2"/>
    <x v="0"/>
    <x v="1"/>
    <x v="1"/>
    <x v="0"/>
    <s v="Daria Dziwulska"/>
  </r>
  <r>
    <n v="289"/>
    <x v="2"/>
    <x v="8"/>
    <x v="3"/>
    <x v="0"/>
    <n v="36.4741"/>
    <n v="0.55633900000000003"/>
    <n v="43054"/>
    <s v="Gait Analysis chod bez butow 2"/>
    <x v="0"/>
    <x v="1"/>
    <x v="1"/>
    <x v="0"/>
    <s v="Daria Dziwulska"/>
  </r>
  <r>
    <n v="289"/>
    <x v="2"/>
    <x v="8"/>
    <x v="3"/>
    <x v="1"/>
    <n v="37.014200000000002"/>
    <n v="0.63597199999999998"/>
    <n v="43054"/>
    <s v="Gait Analysis chod bez butow 2"/>
    <x v="0"/>
    <x v="1"/>
    <x v="1"/>
    <x v="0"/>
    <s v="Daria Dziwulska"/>
  </r>
  <r>
    <n v="289"/>
    <x v="2"/>
    <x v="9"/>
    <x v="3"/>
    <x v="2"/>
    <n v="26.487500000000001"/>
    <n v="0.79352900000000004"/>
    <n v="43054"/>
    <s v="Gait Analysis chod bez butow 2"/>
    <x v="0"/>
    <x v="1"/>
    <x v="1"/>
    <x v="0"/>
    <s v="Daria Dziwulska"/>
  </r>
  <r>
    <n v="289"/>
    <x v="2"/>
    <x v="10"/>
    <x v="1"/>
    <x v="2"/>
    <n v="117.239"/>
    <n v="1.4139900000000001"/>
    <n v="43054"/>
    <s v="Gait Analysis chod bez butow 2"/>
    <x v="0"/>
    <x v="1"/>
    <x v="1"/>
    <x v="0"/>
    <s v="Daria Dziwulska"/>
  </r>
  <r>
    <n v="289"/>
    <x v="2"/>
    <x v="11"/>
    <x v="2"/>
    <x v="2"/>
    <n v="1.14646"/>
    <n v="1.1635E-2"/>
    <n v="43054"/>
    <s v="Gait Analysis chod bez butow 2"/>
    <x v="0"/>
    <x v="1"/>
    <x v="1"/>
    <x v="0"/>
    <s v="Daria Dziwulska"/>
  </r>
  <r>
    <n v="289"/>
    <x v="2"/>
    <x v="12"/>
    <x v="4"/>
    <x v="2"/>
    <n v="104.681"/>
    <n v="1.05585"/>
    <n v="43054"/>
    <s v="Gait Analysis chod bez butow 2"/>
    <x v="0"/>
    <x v="1"/>
    <x v="1"/>
    <x v="0"/>
    <s v="Daria Dziwulska"/>
  </r>
  <r>
    <n v="289"/>
    <x v="2"/>
    <x v="13"/>
    <x v="5"/>
    <x v="2"/>
    <n v="3.6817299999999999"/>
    <n v="5.2762900000000001E-2"/>
    <n v="43054"/>
    <s v="Gait Analysis chod bez butow 2"/>
    <x v="0"/>
    <x v="1"/>
    <x v="1"/>
    <x v="0"/>
    <s v="Daria Dziwulska"/>
  </r>
  <r>
    <n v="290"/>
    <x v="3"/>
    <x v="0"/>
    <x v="0"/>
    <x v="0"/>
    <n v="11.071300000000001"/>
    <n v="1.85514"/>
    <n v="43074"/>
    <s v="Gait Analysis chod buty 1"/>
    <x v="0"/>
    <x v="0"/>
    <x v="0"/>
    <x v="0"/>
    <s v="Malgorzata Gajewska"/>
  </r>
  <r>
    <n v="290"/>
    <x v="3"/>
    <x v="0"/>
    <x v="0"/>
    <x v="1"/>
    <n v="9.2333700000000007"/>
    <n v="1.5502800000000001"/>
    <n v="43074"/>
    <s v="Gait Analysis chod buty 1"/>
    <x v="0"/>
    <x v="0"/>
    <x v="0"/>
    <x v="0"/>
    <s v="Malgorzata Gajewska"/>
  </r>
  <r>
    <n v="290"/>
    <x v="3"/>
    <x v="1"/>
    <x v="1"/>
    <x v="2"/>
    <n v="7.4990399999999999"/>
    <n v="1.8928"/>
    <n v="43074"/>
    <s v="Gait Analysis chod buty 1"/>
    <x v="0"/>
    <x v="0"/>
    <x v="0"/>
    <x v="0"/>
    <s v="Malgorzata Gajewska"/>
  </r>
  <r>
    <n v="290"/>
    <x v="3"/>
    <x v="2"/>
    <x v="1"/>
    <x v="0"/>
    <n v="63.438600000000001"/>
    <n v="1.19519"/>
    <n v="43074"/>
    <s v="Gait Analysis chod buty 1"/>
    <x v="0"/>
    <x v="0"/>
    <x v="0"/>
    <x v="0"/>
    <s v="Malgorzata Gajewska"/>
  </r>
  <r>
    <n v="290"/>
    <x v="3"/>
    <x v="2"/>
    <x v="1"/>
    <x v="1"/>
    <n v="65.1357"/>
    <n v="0.996201"/>
    <n v="43074"/>
    <s v="Gait Analysis chod buty 1"/>
    <x v="0"/>
    <x v="0"/>
    <x v="0"/>
    <x v="0"/>
    <s v="Malgorzata Gajewska"/>
  </r>
  <r>
    <n v="290"/>
    <x v="3"/>
    <x v="3"/>
    <x v="2"/>
    <x v="0"/>
    <n v="0.61227299999999996"/>
    <n v="1.04149E-2"/>
    <n v="43074"/>
    <s v="Gait Analysis chod buty 1"/>
    <x v="0"/>
    <x v="0"/>
    <x v="0"/>
    <x v="0"/>
    <s v="Malgorzata Gajewska"/>
  </r>
  <r>
    <n v="290"/>
    <x v="3"/>
    <x v="3"/>
    <x v="2"/>
    <x v="1"/>
    <n v="0.61565199999999998"/>
    <n v="9.7025700000000006E-3"/>
    <n v="43074"/>
    <s v="Gait Analysis chod buty 1"/>
    <x v="0"/>
    <x v="0"/>
    <x v="0"/>
    <x v="0"/>
    <s v="Malgorzata Gajewska"/>
  </r>
  <r>
    <n v="290"/>
    <x v="3"/>
    <x v="4"/>
    <x v="3"/>
    <x v="0"/>
    <n v="63.301000000000002"/>
    <n v="0.68191500000000005"/>
    <n v="43074"/>
    <s v="Gait Analysis chod buty 1"/>
    <x v="0"/>
    <x v="0"/>
    <x v="0"/>
    <x v="0"/>
    <s v="Malgorzata Gajewska"/>
  </r>
  <r>
    <n v="290"/>
    <x v="3"/>
    <x v="4"/>
    <x v="3"/>
    <x v="1"/>
    <n v="63.4328"/>
    <n v="0.65330900000000003"/>
    <n v="43074"/>
    <s v="Gait Analysis chod buty 1"/>
    <x v="0"/>
    <x v="0"/>
    <x v="0"/>
    <x v="0"/>
    <s v="Malgorzata Gajewska"/>
  </r>
  <r>
    <n v="290"/>
    <x v="3"/>
    <x v="5"/>
    <x v="3"/>
    <x v="0"/>
    <n v="13.6151"/>
    <n v="0.43804599999999999"/>
    <n v="43074"/>
    <s v="Gait Analysis chod buty 1"/>
    <x v="0"/>
    <x v="0"/>
    <x v="0"/>
    <x v="0"/>
    <s v="Malgorzata Gajewska"/>
  </r>
  <r>
    <n v="290"/>
    <x v="3"/>
    <x v="5"/>
    <x v="3"/>
    <x v="1"/>
    <n v="13.148"/>
    <n v="0.48179899999999998"/>
    <n v="43074"/>
    <s v="Gait Analysis chod buty 1"/>
    <x v="0"/>
    <x v="0"/>
    <x v="0"/>
    <x v="0"/>
    <s v="Malgorzata Gajewska"/>
  </r>
  <r>
    <n v="290"/>
    <x v="3"/>
    <x v="6"/>
    <x v="3"/>
    <x v="0"/>
    <n v="36.552100000000003"/>
    <n v="0.69930700000000001"/>
    <n v="43074"/>
    <s v="Gait Analysis chod buty 1"/>
    <x v="0"/>
    <x v="0"/>
    <x v="0"/>
    <x v="0"/>
    <s v="Malgorzata Gajewska"/>
  </r>
  <r>
    <n v="290"/>
    <x v="3"/>
    <x v="6"/>
    <x v="3"/>
    <x v="1"/>
    <n v="36.740200000000002"/>
    <n v="0.649397"/>
    <n v="43074"/>
    <s v="Gait Analysis chod buty 1"/>
    <x v="0"/>
    <x v="0"/>
    <x v="0"/>
    <x v="0"/>
    <s v="Malgorzata Gajewska"/>
  </r>
  <r>
    <n v="290"/>
    <x v="3"/>
    <x v="7"/>
    <x v="3"/>
    <x v="0"/>
    <n v="13.133699999999999"/>
    <n v="0.498919"/>
    <n v="43074"/>
    <s v="Gait Analysis chod buty 1"/>
    <x v="0"/>
    <x v="0"/>
    <x v="0"/>
    <x v="0"/>
    <s v="Malgorzata Gajewska"/>
  </r>
  <r>
    <n v="290"/>
    <x v="3"/>
    <x v="7"/>
    <x v="3"/>
    <x v="1"/>
    <n v="13.5571"/>
    <n v="0.47890300000000002"/>
    <n v="43074"/>
    <s v="Gait Analysis chod buty 1"/>
    <x v="0"/>
    <x v="0"/>
    <x v="0"/>
    <x v="0"/>
    <s v="Malgorzata Gajewska"/>
  </r>
  <r>
    <n v="290"/>
    <x v="3"/>
    <x v="8"/>
    <x v="3"/>
    <x v="0"/>
    <n v="36.698999999999998"/>
    <n v="0.68191500000000005"/>
    <n v="43074"/>
    <s v="Gait Analysis chod buty 1"/>
    <x v="0"/>
    <x v="0"/>
    <x v="0"/>
    <x v="0"/>
    <s v="Malgorzata Gajewska"/>
  </r>
  <r>
    <n v="290"/>
    <x v="3"/>
    <x v="8"/>
    <x v="3"/>
    <x v="1"/>
    <n v="36.5672"/>
    <n v="0.65330900000000003"/>
    <n v="43074"/>
    <s v="Gait Analysis chod buty 1"/>
    <x v="0"/>
    <x v="0"/>
    <x v="0"/>
    <x v="0"/>
    <s v="Malgorzata Gajewska"/>
  </r>
  <r>
    <n v="290"/>
    <x v="3"/>
    <x v="9"/>
    <x v="3"/>
    <x v="2"/>
    <n v="26.725999999999999"/>
    <n v="0.61885199999999996"/>
    <n v="43074"/>
    <s v="Gait Analysis chod buty 1"/>
    <x v="0"/>
    <x v="0"/>
    <x v="0"/>
    <x v="0"/>
    <s v="Malgorzata Gajewska"/>
  </r>
  <r>
    <n v="290"/>
    <x v="3"/>
    <x v="10"/>
    <x v="1"/>
    <x v="2"/>
    <n v="128.61199999999999"/>
    <n v="1.6710100000000001"/>
    <n v="43074"/>
    <s v="Gait Analysis chod buty 1"/>
    <x v="0"/>
    <x v="0"/>
    <x v="0"/>
    <x v="0"/>
    <s v="Malgorzata Gajewska"/>
  </r>
  <r>
    <n v="290"/>
    <x v="3"/>
    <x v="11"/>
    <x v="2"/>
    <x v="2"/>
    <n v="1.22844"/>
    <n v="1.36554E-2"/>
    <n v="43074"/>
    <s v="Gait Analysis chod buty 1"/>
    <x v="0"/>
    <x v="0"/>
    <x v="0"/>
    <x v="0"/>
    <s v="Malgorzata Gajewska"/>
  </r>
  <r>
    <n v="290"/>
    <x v="3"/>
    <x v="12"/>
    <x v="4"/>
    <x v="2"/>
    <n v="97.696600000000004"/>
    <n v="1.0879000000000001"/>
    <n v="43074"/>
    <s v="Gait Analysis chod buty 1"/>
    <x v="0"/>
    <x v="0"/>
    <x v="0"/>
    <x v="0"/>
    <s v="Malgorzata Gajewska"/>
  </r>
  <r>
    <n v="290"/>
    <x v="3"/>
    <x v="13"/>
    <x v="5"/>
    <x v="2"/>
    <n v="3.76919"/>
    <n v="4.35136E-2"/>
    <n v="43074"/>
    <s v="Gait Analysis chod buty 1"/>
    <x v="0"/>
    <x v="0"/>
    <x v="0"/>
    <x v="0"/>
    <s v="Malgorzata Gajewska"/>
  </r>
  <r>
    <n v="291"/>
    <x v="3"/>
    <x v="0"/>
    <x v="0"/>
    <x v="0"/>
    <n v="10.315300000000001"/>
    <n v="1.49244"/>
    <n v="43074"/>
    <s v="Gait Analysis chod buty 2"/>
    <x v="0"/>
    <x v="0"/>
    <x v="1"/>
    <x v="0"/>
    <s v="Malgorzata Gajewska"/>
  </r>
  <r>
    <n v="291"/>
    <x v="3"/>
    <x v="0"/>
    <x v="0"/>
    <x v="1"/>
    <n v="8.3996099999999991"/>
    <n v="1.5365899999999999"/>
    <n v="43074"/>
    <s v="Gait Analysis chod buty 2"/>
    <x v="0"/>
    <x v="0"/>
    <x v="1"/>
    <x v="0"/>
    <s v="Malgorzata Gajewska"/>
  </r>
  <r>
    <n v="291"/>
    <x v="3"/>
    <x v="1"/>
    <x v="1"/>
    <x v="2"/>
    <n v="7.4865599999999999"/>
    <n v="1.78864"/>
    <n v="43074"/>
    <s v="Gait Analysis chod buty 2"/>
    <x v="0"/>
    <x v="0"/>
    <x v="1"/>
    <x v="0"/>
    <s v="Malgorzata Gajewska"/>
  </r>
  <r>
    <n v="291"/>
    <x v="3"/>
    <x v="2"/>
    <x v="1"/>
    <x v="0"/>
    <n v="63.3232"/>
    <n v="0.88201600000000002"/>
    <n v="43074"/>
    <s v="Gait Analysis chod buty 2"/>
    <x v="0"/>
    <x v="0"/>
    <x v="1"/>
    <x v="0"/>
    <s v="Malgorzata Gajewska"/>
  </r>
  <r>
    <n v="291"/>
    <x v="3"/>
    <x v="2"/>
    <x v="1"/>
    <x v="1"/>
    <n v="64.067899999999995"/>
    <n v="1.04793"/>
    <n v="43074"/>
    <s v="Gait Analysis chod buty 2"/>
    <x v="0"/>
    <x v="0"/>
    <x v="1"/>
    <x v="0"/>
    <s v="Malgorzata Gajewska"/>
  </r>
  <r>
    <n v="291"/>
    <x v="3"/>
    <x v="3"/>
    <x v="2"/>
    <x v="0"/>
    <n v="0.61181799999999997"/>
    <n v="1.0718E-2"/>
    <n v="43074"/>
    <s v="Gait Analysis chod buty 2"/>
    <x v="0"/>
    <x v="0"/>
    <x v="1"/>
    <x v="0"/>
    <s v="Malgorzata Gajewska"/>
  </r>
  <r>
    <n v="291"/>
    <x v="3"/>
    <x v="3"/>
    <x v="2"/>
    <x v="1"/>
    <n v="0.60391300000000003"/>
    <n v="9.66353E-3"/>
    <n v="43074"/>
    <s v="Gait Analysis chod buty 2"/>
    <x v="0"/>
    <x v="0"/>
    <x v="1"/>
    <x v="0"/>
    <s v="Malgorzata Gajewska"/>
  </r>
  <r>
    <n v="291"/>
    <x v="3"/>
    <x v="4"/>
    <x v="3"/>
    <x v="0"/>
    <n v="63.3521"/>
    <n v="0.70138599999999995"/>
    <n v="43074"/>
    <s v="Gait Analysis chod buty 2"/>
    <x v="0"/>
    <x v="0"/>
    <x v="1"/>
    <x v="0"/>
    <s v="Malgorzata Gajewska"/>
  </r>
  <r>
    <n v="291"/>
    <x v="3"/>
    <x v="4"/>
    <x v="3"/>
    <x v="1"/>
    <n v="63.591099999999997"/>
    <n v="0.57016999999999995"/>
    <n v="43074"/>
    <s v="Gait Analysis chod buty 2"/>
    <x v="0"/>
    <x v="0"/>
    <x v="1"/>
    <x v="0"/>
    <s v="Malgorzata Gajewska"/>
  </r>
  <r>
    <n v="291"/>
    <x v="3"/>
    <x v="5"/>
    <x v="3"/>
    <x v="0"/>
    <n v="13.2776"/>
    <n v="0.53798500000000005"/>
    <n v="43074"/>
    <s v="Gait Analysis chod buty 2"/>
    <x v="0"/>
    <x v="0"/>
    <x v="1"/>
    <x v="0"/>
    <s v="Malgorzata Gajewska"/>
  </r>
  <r>
    <n v="291"/>
    <x v="3"/>
    <x v="5"/>
    <x v="3"/>
    <x v="1"/>
    <n v="13.676399999999999"/>
    <n v="0.546211"/>
    <n v="43074"/>
    <s v="Gait Analysis chod buty 2"/>
    <x v="0"/>
    <x v="0"/>
    <x v="1"/>
    <x v="0"/>
    <s v="Malgorzata Gajewska"/>
  </r>
  <r>
    <n v="291"/>
    <x v="3"/>
    <x v="6"/>
    <x v="3"/>
    <x v="0"/>
    <n v="36.386499999999998"/>
    <n v="0.58580699999999997"/>
    <n v="43074"/>
    <s v="Gait Analysis chod buty 2"/>
    <x v="0"/>
    <x v="0"/>
    <x v="1"/>
    <x v="0"/>
    <s v="Malgorzata Gajewska"/>
  </r>
  <r>
    <n v="291"/>
    <x v="3"/>
    <x v="6"/>
    <x v="3"/>
    <x v="1"/>
    <n v="36.621699999999997"/>
    <n v="0.71729699999999996"/>
    <n v="43074"/>
    <s v="Gait Analysis chod buty 2"/>
    <x v="0"/>
    <x v="0"/>
    <x v="1"/>
    <x v="0"/>
    <s v="Malgorzata Gajewska"/>
  </r>
  <r>
    <n v="291"/>
    <x v="3"/>
    <x v="7"/>
    <x v="3"/>
    <x v="0"/>
    <n v="13.688000000000001"/>
    <n v="0.58555800000000002"/>
    <n v="43074"/>
    <s v="Gait Analysis chod buty 2"/>
    <x v="0"/>
    <x v="0"/>
    <x v="1"/>
    <x v="0"/>
    <s v="Malgorzata Gajewska"/>
  </r>
  <r>
    <n v="291"/>
    <x v="3"/>
    <x v="7"/>
    <x v="3"/>
    <x v="1"/>
    <n v="13.2697"/>
    <n v="0.496369"/>
    <n v="43074"/>
    <s v="Gait Analysis chod buty 2"/>
    <x v="0"/>
    <x v="0"/>
    <x v="1"/>
    <x v="0"/>
    <s v="Malgorzata Gajewska"/>
  </r>
  <r>
    <n v="291"/>
    <x v="3"/>
    <x v="8"/>
    <x v="3"/>
    <x v="0"/>
    <n v="36.6479"/>
    <n v="0.70138599999999995"/>
    <n v="43074"/>
    <s v="Gait Analysis chod buty 2"/>
    <x v="0"/>
    <x v="0"/>
    <x v="1"/>
    <x v="0"/>
    <s v="Malgorzata Gajewska"/>
  </r>
  <r>
    <n v="291"/>
    <x v="3"/>
    <x v="8"/>
    <x v="3"/>
    <x v="1"/>
    <n v="36.408900000000003"/>
    <n v="0.57016999999999995"/>
    <n v="43074"/>
    <s v="Gait Analysis chod buty 2"/>
    <x v="0"/>
    <x v="0"/>
    <x v="1"/>
    <x v="0"/>
    <s v="Malgorzata Gajewska"/>
  </r>
  <r>
    <n v="291"/>
    <x v="3"/>
    <x v="9"/>
    <x v="3"/>
    <x v="2"/>
    <n v="26.9544"/>
    <n v="0.80524499999999999"/>
    <n v="43074"/>
    <s v="Gait Analysis chod buty 2"/>
    <x v="0"/>
    <x v="0"/>
    <x v="1"/>
    <x v="0"/>
    <s v="Malgorzata Gajewska"/>
  </r>
  <r>
    <n v="291"/>
    <x v="3"/>
    <x v="10"/>
    <x v="1"/>
    <x v="2"/>
    <n v="127.351"/>
    <n v="1.3394900000000001"/>
    <n v="43074"/>
    <s v="Gait Analysis chod buty 2"/>
    <x v="0"/>
    <x v="0"/>
    <x v="1"/>
    <x v="0"/>
    <s v="Malgorzata Gajewska"/>
  </r>
  <r>
    <n v="291"/>
    <x v="3"/>
    <x v="11"/>
    <x v="2"/>
    <x v="2"/>
    <n v="1.21556"/>
    <n v="1.37527E-2"/>
    <n v="43074"/>
    <s v="Gait Analysis chod buty 2"/>
    <x v="0"/>
    <x v="0"/>
    <x v="1"/>
    <x v="0"/>
    <s v="Malgorzata Gajewska"/>
  </r>
  <r>
    <n v="291"/>
    <x v="3"/>
    <x v="12"/>
    <x v="4"/>
    <x v="2"/>
    <n v="98.732900000000001"/>
    <n v="1.11595"/>
    <n v="43074"/>
    <s v="Gait Analysis chod buty 2"/>
    <x v="0"/>
    <x v="0"/>
    <x v="1"/>
    <x v="0"/>
    <s v="Malgorzata Gajewska"/>
  </r>
  <r>
    <n v="291"/>
    <x v="3"/>
    <x v="13"/>
    <x v="5"/>
    <x v="2"/>
    <n v="3.7719800000000001"/>
    <n v="4.8157800000000001E-2"/>
    <n v="43074"/>
    <s v="Gait Analysis chod buty 2"/>
    <x v="0"/>
    <x v="0"/>
    <x v="1"/>
    <x v="0"/>
    <s v="Malgorzata Gajewska"/>
  </r>
  <r>
    <n v="292"/>
    <x v="3"/>
    <x v="0"/>
    <x v="0"/>
    <x v="0"/>
    <n v="10.266"/>
    <n v="2.4187699999999999"/>
    <n v="43074"/>
    <s v="Gait Analysis chod bez  butow 1"/>
    <x v="0"/>
    <x v="1"/>
    <x v="0"/>
    <x v="0"/>
    <s v="Malgorzata Gajewska"/>
  </r>
  <r>
    <n v="292"/>
    <x v="3"/>
    <x v="0"/>
    <x v="0"/>
    <x v="1"/>
    <n v="8.1720900000000007"/>
    <n v="1.90178"/>
    <n v="43074"/>
    <s v="Gait Analysis chod bez  butow 1"/>
    <x v="0"/>
    <x v="1"/>
    <x v="0"/>
    <x v="0"/>
    <s v="Malgorzata Gajewska"/>
  </r>
  <r>
    <n v="292"/>
    <x v="3"/>
    <x v="1"/>
    <x v="1"/>
    <x v="2"/>
    <n v="6.3917999999999999"/>
    <n v="2.1852999999999998"/>
    <n v="43074"/>
    <s v="Gait Analysis chod bez  butow 1"/>
    <x v="0"/>
    <x v="1"/>
    <x v="0"/>
    <x v="0"/>
    <s v="Malgorzata Gajewska"/>
  </r>
  <r>
    <n v="292"/>
    <x v="3"/>
    <x v="2"/>
    <x v="1"/>
    <x v="0"/>
    <n v="60.680399999999999"/>
    <n v="0.92125199999999996"/>
    <n v="43074"/>
    <s v="Gait Analysis chod bez  butow 1"/>
    <x v="0"/>
    <x v="1"/>
    <x v="0"/>
    <x v="0"/>
    <s v="Malgorzata Gajewska"/>
  </r>
  <r>
    <n v="292"/>
    <x v="3"/>
    <x v="2"/>
    <x v="1"/>
    <x v="1"/>
    <n v="62.633499999999998"/>
    <n v="1.37164"/>
    <n v="43074"/>
    <s v="Gait Analysis chod bez  butow 1"/>
    <x v="0"/>
    <x v="1"/>
    <x v="0"/>
    <x v="0"/>
    <s v="Malgorzata Gajewska"/>
  </r>
  <r>
    <n v="292"/>
    <x v="3"/>
    <x v="3"/>
    <x v="2"/>
    <x v="0"/>
    <n v="0.58565199999999995"/>
    <n v="8.7606300000000002E-3"/>
    <n v="43074"/>
    <s v="Gait Analysis chod bez  butow 1"/>
    <x v="0"/>
    <x v="1"/>
    <x v="0"/>
    <x v="0"/>
    <s v="Malgorzata Gajewska"/>
  </r>
  <r>
    <n v="292"/>
    <x v="3"/>
    <x v="3"/>
    <x v="2"/>
    <x v="1"/>
    <n v="0.59250000000000003"/>
    <n v="1.2665600000000001E-2"/>
    <n v="43074"/>
    <s v="Gait Analysis chod bez  butow 1"/>
    <x v="0"/>
    <x v="1"/>
    <x v="0"/>
    <x v="0"/>
    <s v="Malgorzata Gajewska"/>
  </r>
  <r>
    <n v="292"/>
    <x v="3"/>
    <x v="4"/>
    <x v="3"/>
    <x v="0"/>
    <n v="62.2408"/>
    <n v="0.82833100000000004"/>
    <n v="43074"/>
    <s v="Gait Analysis chod bez  butow 1"/>
    <x v="0"/>
    <x v="1"/>
    <x v="0"/>
    <x v="0"/>
    <s v="Malgorzata Gajewska"/>
  </r>
  <r>
    <n v="292"/>
    <x v="3"/>
    <x v="4"/>
    <x v="3"/>
    <x v="1"/>
    <n v="62.753100000000003"/>
    <n v="0.67840599999999995"/>
    <n v="43074"/>
    <s v="Gait Analysis chod bez  butow 1"/>
    <x v="0"/>
    <x v="1"/>
    <x v="0"/>
    <x v="0"/>
    <s v="Malgorzata Gajewska"/>
  </r>
  <r>
    <n v="292"/>
    <x v="3"/>
    <x v="5"/>
    <x v="3"/>
    <x v="0"/>
    <n v="13.088800000000001"/>
    <n v="0.60031400000000001"/>
    <n v="43074"/>
    <s v="Gait Analysis chod bez  butow 1"/>
    <x v="0"/>
    <x v="1"/>
    <x v="0"/>
    <x v="0"/>
    <s v="Malgorzata Gajewska"/>
  </r>
  <r>
    <n v="292"/>
    <x v="3"/>
    <x v="5"/>
    <x v="3"/>
    <x v="1"/>
    <n v="11.9237"/>
    <n v="0.84043999999999996"/>
    <n v="43074"/>
    <s v="Gait Analysis chod bez  butow 1"/>
    <x v="0"/>
    <x v="1"/>
    <x v="0"/>
    <x v="0"/>
    <s v="Malgorzata Gajewska"/>
  </r>
  <r>
    <n v="292"/>
    <x v="3"/>
    <x v="6"/>
    <x v="3"/>
    <x v="0"/>
    <n v="37.2408"/>
    <n v="0.63176699999999997"/>
    <n v="43074"/>
    <s v="Gait Analysis chod bez  butow 1"/>
    <x v="0"/>
    <x v="1"/>
    <x v="0"/>
    <x v="0"/>
    <s v="Malgorzata Gajewska"/>
  </r>
  <r>
    <n v="292"/>
    <x v="3"/>
    <x v="6"/>
    <x v="3"/>
    <x v="1"/>
    <n v="37.802500000000002"/>
    <n v="0.92437899999999995"/>
    <n v="43074"/>
    <s v="Gait Analysis chod bez  butow 1"/>
    <x v="0"/>
    <x v="1"/>
    <x v="0"/>
    <x v="0"/>
    <s v="Malgorzata Gajewska"/>
  </r>
  <r>
    <n v="292"/>
    <x v="3"/>
    <x v="7"/>
    <x v="3"/>
    <x v="0"/>
    <n v="11.911199999999999"/>
    <n v="0.84659899999999999"/>
    <n v="43074"/>
    <s v="Gait Analysis chod bez  butow 1"/>
    <x v="0"/>
    <x v="1"/>
    <x v="0"/>
    <x v="0"/>
    <s v="Malgorzata Gajewska"/>
  </r>
  <r>
    <n v="292"/>
    <x v="3"/>
    <x v="7"/>
    <x v="3"/>
    <x v="1"/>
    <n v="13.050800000000001"/>
    <n v="0.625085"/>
    <n v="43074"/>
    <s v="Gait Analysis chod bez  butow 1"/>
    <x v="0"/>
    <x v="1"/>
    <x v="0"/>
    <x v="0"/>
    <s v="Malgorzata Gajewska"/>
  </r>
  <r>
    <n v="292"/>
    <x v="3"/>
    <x v="8"/>
    <x v="3"/>
    <x v="0"/>
    <n v="37.7592"/>
    <n v="0.82833100000000004"/>
    <n v="43074"/>
    <s v="Gait Analysis chod bez  butow 1"/>
    <x v="0"/>
    <x v="1"/>
    <x v="0"/>
    <x v="0"/>
    <s v="Malgorzata Gajewska"/>
  </r>
  <r>
    <n v="292"/>
    <x v="3"/>
    <x v="8"/>
    <x v="3"/>
    <x v="1"/>
    <n v="37.246899999999997"/>
    <n v="0.67840599999999995"/>
    <n v="43074"/>
    <s v="Gait Analysis chod bez  butow 1"/>
    <x v="0"/>
    <x v="1"/>
    <x v="0"/>
    <x v="0"/>
    <s v="Malgorzata Gajewska"/>
  </r>
  <r>
    <n v="292"/>
    <x v="3"/>
    <x v="9"/>
    <x v="3"/>
    <x v="2"/>
    <n v="24.994599999999998"/>
    <n v="0.79413599999999995"/>
    <n v="43074"/>
    <s v="Gait Analysis chod bez  butow 1"/>
    <x v="0"/>
    <x v="1"/>
    <x v="0"/>
    <x v="0"/>
    <s v="Malgorzata Gajewska"/>
  </r>
  <r>
    <n v="292"/>
    <x v="3"/>
    <x v="10"/>
    <x v="1"/>
    <x v="2"/>
    <n v="123.373"/>
    <n v="1.5925800000000001"/>
    <n v="43074"/>
    <s v="Gait Analysis chod bez  butow 1"/>
    <x v="0"/>
    <x v="1"/>
    <x v="0"/>
    <x v="0"/>
    <s v="Malgorzata Gajewska"/>
  </r>
  <r>
    <n v="292"/>
    <x v="3"/>
    <x v="11"/>
    <x v="2"/>
    <x v="2"/>
    <n v="1.1785099999999999"/>
    <n v="1.5155699999999999E-2"/>
    <n v="43074"/>
    <s v="Gait Analysis chod bez  butow 1"/>
    <x v="0"/>
    <x v="1"/>
    <x v="0"/>
    <x v="0"/>
    <s v="Malgorzata Gajewska"/>
  </r>
  <r>
    <n v="292"/>
    <x v="3"/>
    <x v="12"/>
    <x v="4"/>
    <x v="2"/>
    <n v="101.84"/>
    <n v="1.3061499999999999"/>
    <n v="43074"/>
    <s v="Gait Analysis chod bez  butow 1"/>
    <x v="0"/>
    <x v="1"/>
    <x v="0"/>
    <x v="0"/>
    <s v="Malgorzata Gajewska"/>
  </r>
  <r>
    <n v="292"/>
    <x v="3"/>
    <x v="13"/>
    <x v="5"/>
    <x v="2"/>
    <n v="3.7690299999999999"/>
    <n v="5.0756700000000002E-2"/>
    <n v="43074"/>
    <s v="Gait Analysis chod bez  butow 1"/>
    <x v="0"/>
    <x v="1"/>
    <x v="0"/>
    <x v="0"/>
    <s v="Malgorzata Gajewska"/>
  </r>
  <r>
    <n v="293"/>
    <x v="3"/>
    <x v="0"/>
    <x v="0"/>
    <x v="0"/>
    <n v="10.802199999999999"/>
    <n v="2.01098"/>
    <n v="43074"/>
    <s v="Gait Analysis chod bez butow 2"/>
    <x v="0"/>
    <x v="1"/>
    <x v="1"/>
    <x v="0"/>
    <s v="Malgorzata Gajewska"/>
  </r>
  <r>
    <n v="293"/>
    <x v="3"/>
    <x v="0"/>
    <x v="0"/>
    <x v="1"/>
    <n v="7.5558100000000001"/>
    <n v="2.2298399999999998"/>
    <n v="43074"/>
    <s v="Gait Analysis chod bez butow 2"/>
    <x v="0"/>
    <x v="1"/>
    <x v="1"/>
    <x v="0"/>
    <s v="Malgorzata Gajewska"/>
  </r>
  <r>
    <n v="293"/>
    <x v="3"/>
    <x v="1"/>
    <x v="1"/>
    <x v="2"/>
    <n v="5.7657999999999996"/>
    <n v="1.88273"/>
    <n v="43074"/>
    <s v="Gait Analysis chod bez butow 2"/>
    <x v="0"/>
    <x v="1"/>
    <x v="1"/>
    <x v="0"/>
    <s v="Malgorzata Gajewska"/>
  </r>
  <r>
    <n v="293"/>
    <x v="3"/>
    <x v="2"/>
    <x v="1"/>
    <x v="0"/>
    <n v="60.763300000000001"/>
    <n v="1.1788000000000001"/>
    <n v="43074"/>
    <s v="Gait Analysis chod bez butow 2"/>
    <x v="0"/>
    <x v="1"/>
    <x v="1"/>
    <x v="0"/>
    <s v="Malgorzata Gajewska"/>
  </r>
  <r>
    <n v="293"/>
    <x v="3"/>
    <x v="2"/>
    <x v="1"/>
    <x v="1"/>
    <n v="61.821899999999999"/>
    <n v="1.1444099999999999"/>
    <n v="43074"/>
    <s v="Gait Analysis chod bez butow 2"/>
    <x v="0"/>
    <x v="1"/>
    <x v="1"/>
    <x v="0"/>
    <s v="Malgorzata Gajewska"/>
  </r>
  <r>
    <n v="293"/>
    <x v="3"/>
    <x v="3"/>
    <x v="2"/>
    <x v="0"/>
    <n v="0.58875"/>
    <n v="9.2702500000000007E-3"/>
    <n v="43074"/>
    <s v="Gait Analysis chod bez butow 2"/>
    <x v="0"/>
    <x v="1"/>
    <x v="1"/>
    <x v="0"/>
    <s v="Malgorzata Gajewska"/>
  </r>
  <r>
    <n v="293"/>
    <x v="3"/>
    <x v="3"/>
    <x v="2"/>
    <x v="1"/>
    <n v="0.579565"/>
    <n v="8.0640199999999999E-3"/>
    <n v="43074"/>
    <s v="Gait Analysis chod bez butow 2"/>
    <x v="0"/>
    <x v="1"/>
    <x v="1"/>
    <x v="0"/>
    <s v="Malgorzata Gajewska"/>
  </r>
  <r>
    <n v="293"/>
    <x v="3"/>
    <x v="4"/>
    <x v="3"/>
    <x v="0"/>
    <n v="61.753799999999998"/>
    <n v="0.67183099999999996"/>
    <n v="43074"/>
    <s v="Gait Analysis chod bez butow 2"/>
    <x v="0"/>
    <x v="1"/>
    <x v="1"/>
    <x v="0"/>
    <s v="Malgorzata Gajewska"/>
  </r>
  <r>
    <n v="293"/>
    <x v="3"/>
    <x v="4"/>
    <x v="3"/>
    <x v="1"/>
    <n v="63.058399999999999"/>
    <n v="0.58498099999999997"/>
    <n v="43074"/>
    <s v="Gait Analysis chod bez butow 2"/>
    <x v="0"/>
    <x v="1"/>
    <x v="1"/>
    <x v="0"/>
    <s v="Malgorzata Gajewska"/>
  </r>
  <r>
    <n v="293"/>
    <x v="3"/>
    <x v="5"/>
    <x v="3"/>
    <x v="0"/>
    <n v="12.651"/>
    <n v="0.59944900000000001"/>
    <n v="43074"/>
    <s v="Gait Analysis chod bez butow 2"/>
    <x v="0"/>
    <x v="1"/>
    <x v="1"/>
    <x v="0"/>
    <s v="Malgorzata Gajewska"/>
  </r>
  <r>
    <n v="293"/>
    <x v="3"/>
    <x v="5"/>
    <x v="3"/>
    <x v="1"/>
    <n v="12.200699999999999"/>
    <n v="0.68294200000000005"/>
    <n v="43074"/>
    <s v="Gait Analysis chod bez butow 2"/>
    <x v="0"/>
    <x v="1"/>
    <x v="1"/>
    <x v="0"/>
    <s v="Malgorzata Gajewska"/>
  </r>
  <r>
    <n v="293"/>
    <x v="3"/>
    <x v="6"/>
    <x v="3"/>
    <x v="0"/>
    <n v="36.959000000000003"/>
    <n v="0.74599199999999999"/>
    <n v="43074"/>
    <s v="Gait Analysis chod bez butow 2"/>
    <x v="0"/>
    <x v="1"/>
    <x v="1"/>
    <x v="0"/>
    <s v="Malgorzata Gajewska"/>
  </r>
  <r>
    <n v="293"/>
    <x v="3"/>
    <x v="6"/>
    <x v="3"/>
    <x v="1"/>
    <n v="38.207799999999999"/>
    <n v="0.69860800000000001"/>
    <n v="43074"/>
    <s v="Gait Analysis chod bez butow 2"/>
    <x v="0"/>
    <x v="1"/>
    <x v="1"/>
    <x v="0"/>
    <s v="Malgorzata Gajewska"/>
  </r>
  <r>
    <n v="293"/>
    <x v="3"/>
    <x v="7"/>
    <x v="3"/>
    <x v="0"/>
    <n v="12.163399999999999"/>
    <n v="0.68812499999999999"/>
    <n v="43074"/>
    <s v="Gait Analysis chod bez butow 2"/>
    <x v="0"/>
    <x v="1"/>
    <x v="1"/>
    <x v="0"/>
    <s v="Malgorzata Gajewska"/>
  </r>
  <r>
    <n v="293"/>
    <x v="3"/>
    <x v="7"/>
    <x v="3"/>
    <x v="1"/>
    <n v="12.649900000000001"/>
    <n v="0.67613500000000004"/>
    <n v="43074"/>
    <s v="Gait Analysis chod bez butow 2"/>
    <x v="0"/>
    <x v="1"/>
    <x v="1"/>
    <x v="0"/>
    <s v="Malgorzata Gajewska"/>
  </r>
  <r>
    <n v="293"/>
    <x v="3"/>
    <x v="8"/>
    <x v="3"/>
    <x v="0"/>
    <n v="38.246200000000002"/>
    <n v="0.67183099999999996"/>
    <n v="43074"/>
    <s v="Gait Analysis chod bez butow 2"/>
    <x v="0"/>
    <x v="1"/>
    <x v="1"/>
    <x v="0"/>
    <s v="Malgorzata Gajewska"/>
  </r>
  <r>
    <n v="293"/>
    <x v="3"/>
    <x v="8"/>
    <x v="3"/>
    <x v="1"/>
    <n v="36.941600000000001"/>
    <n v="0.58498099999999997"/>
    <n v="43074"/>
    <s v="Gait Analysis chod bez butow 2"/>
    <x v="0"/>
    <x v="1"/>
    <x v="1"/>
    <x v="0"/>
    <s v="Malgorzata Gajewska"/>
  </r>
  <r>
    <n v="293"/>
    <x v="3"/>
    <x v="9"/>
    <x v="3"/>
    <x v="2"/>
    <n v="24.815899999999999"/>
    <n v="0.93416699999999997"/>
    <n v="43074"/>
    <s v="Gait Analysis chod bez butow 2"/>
    <x v="0"/>
    <x v="1"/>
    <x v="1"/>
    <x v="0"/>
    <s v="Malgorzata Gajewska"/>
  </r>
  <r>
    <n v="293"/>
    <x v="3"/>
    <x v="10"/>
    <x v="1"/>
    <x v="2"/>
    <n v="122.527"/>
    <n v="1.62107"/>
    <n v="43074"/>
    <s v="Gait Analysis chod bez butow 2"/>
    <x v="0"/>
    <x v="1"/>
    <x v="1"/>
    <x v="0"/>
    <s v="Malgorzata Gajewska"/>
  </r>
  <r>
    <n v="293"/>
    <x v="3"/>
    <x v="11"/>
    <x v="2"/>
    <x v="2"/>
    <n v="1.1682999999999999"/>
    <n v="1.22595E-2"/>
    <n v="43074"/>
    <s v="Gait Analysis chod bez butow 2"/>
    <x v="0"/>
    <x v="1"/>
    <x v="1"/>
    <x v="0"/>
    <s v="Malgorzata Gajewska"/>
  </r>
  <r>
    <n v="293"/>
    <x v="3"/>
    <x v="12"/>
    <x v="4"/>
    <x v="2"/>
    <n v="102.72499999999999"/>
    <n v="1.0753900000000001"/>
    <n v="43074"/>
    <s v="Gait Analysis chod bez butow 2"/>
    <x v="0"/>
    <x v="1"/>
    <x v="1"/>
    <x v="0"/>
    <s v="Malgorzata Gajewska"/>
  </r>
  <r>
    <n v="293"/>
    <x v="3"/>
    <x v="13"/>
    <x v="5"/>
    <x v="2"/>
    <n v="3.7757200000000002"/>
    <n v="4.75188E-2"/>
    <n v="43074"/>
    <s v="Gait Analysis chod bez butow 2"/>
    <x v="0"/>
    <x v="1"/>
    <x v="1"/>
    <x v="0"/>
    <s v="Malgorzata Gajewska"/>
  </r>
  <r>
    <n v="294"/>
    <x v="4"/>
    <x v="0"/>
    <x v="0"/>
    <x v="0"/>
    <n v="5.0288599999999999"/>
    <n v="0.91060799999999997"/>
    <n v="43054"/>
    <s v="chod buty 1"/>
    <x v="0"/>
    <x v="0"/>
    <x v="0"/>
    <x v="0"/>
    <s v="Klaudia Gertchen"/>
  </r>
  <r>
    <n v="294"/>
    <x v="4"/>
    <x v="0"/>
    <x v="0"/>
    <x v="1"/>
    <n v="5.9476899999999997"/>
    <n v="0.91043300000000005"/>
    <n v="43054"/>
    <s v="chod buty 1"/>
    <x v="0"/>
    <x v="0"/>
    <x v="0"/>
    <x v="0"/>
    <s v="Klaudia Gertchen"/>
  </r>
  <r>
    <n v="294"/>
    <x v="4"/>
    <x v="1"/>
    <x v="1"/>
    <x v="2"/>
    <n v="9.4362300000000001"/>
    <n v="2.2433200000000002"/>
    <n v="43054"/>
    <s v="chod buty 1"/>
    <x v="0"/>
    <x v="0"/>
    <x v="0"/>
    <x v="0"/>
    <s v="Klaudia Gertchen"/>
  </r>
  <r>
    <n v="294"/>
    <x v="4"/>
    <x v="2"/>
    <x v="1"/>
    <x v="0"/>
    <n v="67.679400000000001"/>
    <n v="1.0347999999999999"/>
    <n v="43054"/>
    <s v="chod buty 1"/>
    <x v="0"/>
    <x v="0"/>
    <x v="0"/>
    <x v="0"/>
    <s v="Klaudia Gertchen"/>
  </r>
  <r>
    <n v="294"/>
    <x v="4"/>
    <x v="2"/>
    <x v="1"/>
    <x v="1"/>
    <n v="68.632199999999997"/>
    <n v="0.89755300000000005"/>
    <n v="43054"/>
    <s v="chod buty 1"/>
    <x v="0"/>
    <x v="0"/>
    <x v="0"/>
    <x v="0"/>
    <s v="Klaudia Gertchen"/>
  </r>
  <r>
    <n v="294"/>
    <x v="4"/>
    <x v="3"/>
    <x v="2"/>
    <x v="0"/>
    <n v="0.57958299999999996"/>
    <n v="9.7805800000000005E-3"/>
    <n v="43054"/>
    <s v="chod buty 1"/>
    <x v="0"/>
    <x v="0"/>
    <x v="0"/>
    <x v="0"/>
    <s v="Klaudia Gertchen"/>
  </r>
  <r>
    <n v="294"/>
    <x v="4"/>
    <x v="3"/>
    <x v="2"/>
    <x v="1"/>
    <n v="0.5675"/>
    <n v="9.6824600000000004E-3"/>
    <n v="43054"/>
    <s v="chod buty 1"/>
    <x v="0"/>
    <x v="0"/>
    <x v="0"/>
    <x v="0"/>
    <s v="Klaudia Gertchen"/>
  </r>
  <r>
    <n v="294"/>
    <x v="4"/>
    <x v="4"/>
    <x v="3"/>
    <x v="0"/>
    <n v="62.477200000000003"/>
    <n v="0.55298899999999995"/>
    <n v="43054"/>
    <s v="chod buty 1"/>
    <x v="0"/>
    <x v="0"/>
    <x v="0"/>
    <x v="0"/>
    <s v="Klaudia Gertchen"/>
  </r>
  <r>
    <n v="294"/>
    <x v="4"/>
    <x v="4"/>
    <x v="3"/>
    <x v="1"/>
    <n v="62.841700000000003"/>
    <n v="0.53882600000000003"/>
    <n v="43054"/>
    <s v="chod buty 1"/>
    <x v="0"/>
    <x v="0"/>
    <x v="0"/>
    <x v="0"/>
    <s v="Klaudia Gertchen"/>
  </r>
  <r>
    <n v="294"/>
    <x v="4"/>
    <x v="5"/>
    <x v="3"/>
    <x v="0"/>
    <n v="12.315"/>
    <n v="0.56782500000000002"/>
    <n v="43054"/>
    <s v="chod buty 1"/>
    <x v="0"/>
    <x v="0"/>
    <x v="0"/>
    <x v="0"/>
    <s v="Klaudia Gertchen"/>
  </r>
  <r>
    <n v="294"/>
    <x v="4"/>
    <x v="5"/>
    <x v="3"/>
    <x v="1"/>
    <n v="13.0031"/>
    <n v="0.51306499999999999"/>
    <n v="43054"/>
    <s v="chod buty 1"/>
    <x v="0"/>
    <x v="0"/>
    <x v="0"/>
    <x v="0"/>
    <s v="Klaudia Gertchen"/>
  </r>
  <r>
    <n v="294"/>
    <x v="4"/>
    <x v="6"/>
    <x v="3"/>
    <x v="0"/>
    <n v="37.2117"/>
    <n v="0.60416099999999995"/>
    <n v="43054"/>
    <s v="chod buty 1"/>
    <x v="0"/>
    <x v="0"/>
    <x v="0"/>
    <x v="0"/>
    <s v="Klaudia Gertchen"/>
  </r>
  <r>
    <n v="294"/>
    <x v="4"/>
    <x v="6"/>
    <x v="3"/>
    <x v="1"/>
    <n v="37.523600000000002"/>
    <n v="0.59243400000000002"/>
    <n v="43054"/>
    <s v="chod buty 1"/>
    <x v="0"/>
    <x v="0"/>
    <x v="0"/>
    <x v="0"/>
    <s v="Klaudia Gertchen"/>
  </r>
  <r>
    <n v="294"/>
    <x v="4"/>
    <x v="7"/>
    <x v="3"/>
    <x v="0"/>
    <n v="13.0039"/>
    <n v="0.53593000000000002"/>
    <n v="43054"/>
    <s v="chod buty 1"/>
    <x v="0"/>
    <x v="0"/>
    <x v="0"/>
    <x v="0"/>
    <s v="Klaudia Gertchen"/>
  </r>
  <r>
    <n v="294"/>
    <x v="4"/>
    <x v="7"/>
    <x v="3"/>
    <x v="1"/>
    <n v="12.3149"/>
    <n v="0.58486400000000005"/>
    <n v="43054"/>
    <s v="chod buty 1"/>
    <x v="0"/>
    <x v="0"/>
    <x v="0"/>
    <x v="0"/>
    <s v="Klaudia Gertchen"/>
  </r>
  <r>
    <n v="294"/>
    <x v="4"/>
    <x v="8"/>
    <x v="3"/>
    <x v="0"/>
    <n v="37.522799999999997"/>
    <n v="0.55298899999999995"/>
    <n v="43054"/>
    <s v="chod buty 1"/>
    <x v="0"/>
    <x v="0"/>
    <x v="0"/>
    <x v="0"/>
    <s v="Klaudia Gertchen"/>
  </r>
  <r>
    <n v="294"/>
    <x v="4"/>
    <x v="8"/>
    <x v="3"/>
    <x v="1"/>
    <n v="37.158299999999997"/>
    <n v="0.53882600000000003"/>
    <n v="43054"/>
    <s v="chod buty 1"/>
    <x v="0"/>
    <x v="0"/>
    <x v="0"/>
    <x v="0"/>
    <s v="Klaudia Gertchen"/>
  </r>
  <r>
    <n v="294"/>
    <x v="4"/>
    <x v="9"/>
    <x v="3"/>
    <x v="2"/>
    <n v="25.296500000000002"/>
    <n v="0.65799200000000002"/>
    <n v="43054"/>
    <s v="chod buty 1"/>
    <x v="0"/>
    <x v="0"/>
    <x v="0"/>
    <x v="0"/>
    <s v="Klaudia Gertchen"/>
  </r>
  <r>
    <n v="294"/>
    <x v="4"/>
    <x v="10"/>
    <x v="1"/>
    <x v="2"/>
    <n v="136.36500000000001"/>
    <n v="1.44103"/>
    <n v="43054"/>
    <s v="chod buty 1"/>
    <x v="0"/>
    <x v="0"/>
    <x v="0"/>
    <x v="0"/>
    <s v="Klaudia Gertchen"/>
  </r>
  <r>
    <n v="294"/>
    <x v="4"/>
    <x v="11"/>
    <x v="2"/>
    <x v="2"/>
    <n v="1.1470800000000001"/>
    <n v="1.3063699999999999E-2"/>
    <n v="43054"/>
    <s v="chod buty 1"/>
    <x v="0"/>
    <x v="0"/>
    <x v="0"/>
    <x v="0"/>
    <s v="Klaudia Gertchen"/>
  </r>
  <r>
    <n v="294"/>
    <x v="4"/>
    <x v="12"/>
    <x v="4"/>
    <x v="2"/>
    <n v="104.627"/>
    <n v="1.20061"/>
    <n v="43054"/>
    <s v="chod buty 1"/>
    <x v="0"/>
    <x v="0"/>
    <x v="0"/>
    <x v="0"/>
    <s v="Klaudia Gertchen"/>
  </r>
  <r>
    <n v="294"/>
    <x v="4"/>
    <x v="13"/>
    <x v="5"/>
    <x v="2"/>
    <n v="4.2800399999999996"/>
    <n v="5.4336200000000001E-2"/>
    <n v="43054"/>
    <s v="chod buty 1"/>
    <x v="0"/>
    <x v="0"/>
    <x v="0"/>
    <x v="0"/>
    <s v="Klaudia Gertchen"/>
  </r>
  <r>
    <n v="295"/>
    <x v="4"/>
    <x v="0"/>
    <x v="0"/>
    <x v="0"/>
    <n v="4.9819399999999998"/>
    <n v="0.958839"/>
    <n v="43054"/>
    <s v="chod buty 2"/>
    <x v="0"/>
    <x v="0"/>
    <x v="1"/>
    <x v="0"/>
    <s v="Klaudia Gertchen"/>
  </r>
  <r>
    <n v="295"/>
    <x v="4"/>
    <x v="0"/>
    <x v="0"/>
    <x v="1"/>
    <n v="6.2733100000000004"/>
    <n v="1.2439100000000001"/>
    <n v="43054"/>
    <s v="chod buty 2"/>
    <x v="0"/>
    <x v="0"/>
    <x v="1"/>
    <x v="0"/>
    <s v="Klaudia Gertchen"/>
  </r>
  <r>
    <n v="295"/>
    <x v="4"/>
    <x v="1"/>
    <x v="1"/>
    <x v="2"/>
    <n v="8.9435000000000002"/>
    <n v="2.7631999999999999"/>
    <n v="43054"/>
    <s v="chod buty 2"/>
    <x v="0"/>
    <x v="0"/>
    <x v="1"/>
    <x v="0"/>
    <s v="Klaudia Gertchen"/>
  </r>
  <r>
    <n v="295"/>
    <x v="4"/>
    <x v="2"/>
    <x v="1"/>
    <x v="0"/>
    <n v="67.573599999999999"/>
    <n v="1.5263199999999999"/>
    <n v="43054"/>
    <s v="chod buty 2"/>
    <x v="0"/>
    <x v="0"/>
    <x v="1"/>
    <x v="0"/>
    <s v="Klaudia Gertchen"/>
  </r>
  <r>
    <n v="295"/>
    <x v="4"/>
    <x v="2"/>
    <x v="1"/>
    <x v="1"/>
    <n v="69.590999999999994"/>
    <n v="1.5323800000000001"/>
    <n v="43054"/>
    <s v="chod buty 2"/>
    <x v="0"/>
    <x v="0"/>
    <x v="1"/>
    <x v="0"/>
    <s v="Klaudia Gertchen"/>
  </r>
  <r>
    <n v="295"/>
    <x v="4"/>
    <x v="3"/>
    <x v="2"/>
    <x v="0"/>
    <n v="0.58291700000000002"/>
    <n v="9.7805800000000005E-3"/>
    <n v="43054"/>
    <s v="chod buty 2"/>
    <x v="0"/>
    <x v="0"/>
    <x v="1"/>
    <x v="0"/>
    <s v="Klaudia Gertchen"/>
  </r>
  <r>
    <n v="295"/>
    <x v="4"/>
    <x v="3"/>
    <x v="2"/>
    <x v="1"/>
    <n v="0.57217399999999996"/>
    <n v="9.7608499999999997E-3"/>
    <n v="43054"/>
    <s v="chod buty 2"/>
    <x v="0"/>
    <x v="0"/>
    <x v="1"/>
    <x v="0"/>
    <s v="Klaudia Gertchen"/>
  </r>
  <r>
    <n v="295"/>
    <x v="4"/>
    <x v="4"/>
    <x v="3"/>
    <x v="0"/>
    <n v="62.495399999999997"/>
    <n v="0.67856300000000003"/>
    <n v="43054"/>
    <s v="chod buty 2"/>
    <x v="0"/>
    <x v="0"/>
    <x v="1"/>
    <x v="0"/>
    <s v="Klaudia Gertchen"/>
  </r>
  <r>
    <n v="295"/>
    <x v="4"/>
    <x v="4"/>
    <x v="3"/>
    <x v="1"/>
    <n v="62.800899999999999"/>
    <n v="0.38791799999999999"/>
    <n v="43054"/>
    <s v="chod buty 2"/>
    <x v="0"/>
    <x v="0"/>
    <x v="1"/>
    <x v="0"/>
    <s v="Klaudia Gertchen"/>
  </r>
  <r>
    <n v="295"/>
    <x v="4"/>
    <x v="5"/>
    <x v="3"/>
    <x v="0"/>
    <n v="12.3507"/>
    <n v="0.60651600000000006"/>
    <n v="43054"/>
    <s v="chod buty 2"/>
    <x v="0"/>
    <x v="0"/>
    <x v="1"/>
    <x v="0"/>
    <s v="Klaudia Gertchen"/>
  </r>
  <r>
    <n v="295"/>
    <x v="4"/>
    <x v="5"/>
    <x v="3"/>
    <x v="1"/>
    <n v="12.915699999999999"/>
    <n v="0.58422700000000005"/>
    <n v="43054"/>
    <s v="chod buty 2"/>
    <x v="0"/>
    <x v="0"/>
    <x v="1"/>
    <x v="0"/>
    <s v="Klaudia Gertchen"/>
  </r>
  <r>
    <n v="295"/>
    <x v="4"/>
    <x v="6"/>
    <x v="3"/>
    <x v="0"/>
    <n v="37.215699999999998"/>
    <n v="0.56855500000000003"/>
    <n v="43054"/>
    <s v="chod buty 2"/>
    <x v="0"/>
    <x v="0"/>
    <x v="1"/>
    <x v="0"/>
    <s v="Klaudia Gertchen"/>
  </r>
  <r>
    <n v="295"/>
    <x v="4"/>
    <x v="6"/>
    <x v="3"/>
    <x v="1"/>
    <n v="37.536099999999998"/>
    <n v="0.64082399999999995"/>
    <n v="43054"/>
    <s v="chod buty 2"/>
    <x v="0"/>
    <x v="0"/>
    <x v="1"/>
    <x v="0"/>
    <s v="Klaudia Gertchen"/>
  </r>
  <r>
    <n v="295"/>
    <x v="4"/>
    <x v="7"/>
    <x v="3"/>
    <x v="0"/>
    <n v="12.946199999999999"/>
    <n v="0.56157100000000004"/>
    <n v="43054"/>
    <s v="chod buty 2"/>
    <x v="0"/>
    <x v="0"/>
    <x v="1"/>
    <x v="0"/>
    <s v="Klaudia Gertchen"/>
  </r>
  <r>
    <n v="295"/>
    <x v="4"/>
    <x v="7"/>
    <x v="3"/>
    <x v="1"/>
    <n v="12.3491"/>
    <n v="0.67052299999999998"/>
    <n v="43054"/>
    <s v="chod buty 2"/>
    <x v="0"/>
    <x v="0"/>
    <x v="1"/>
    <x v="0"/>
    <s v="Klaudia Gertchen"/>
  </r>
  <r>
    <n v="295"/>
    <x v="4"/>
    <x v="8"/>
    <x v="3"/>
    <x v="0"/>
    <n v="37.504600000000003"/>
    <n v="0.67856300000000003"/>
    <n v="43054"/>
    <s v="chod buty 2"/>
    <x v="0"/>
    <x v="0"/>
    <x v="1"/>
    <x v="0"/>
    <s v="Klaudia Gertchen"/>
  </r>
  <r>
    <n v="295"/>
    <x v="4"/>
    <x v="8"/>
    <x v="3"/>
    <x v="1"/>
    <n v="37.199100000000001"/>
    <n v="0.38791799999999999"/>
    <n v="43054"/>
    <s v="chod buty 2"/>
    <x v="0"/>
    <x v="0"/>
    <x v="1"/>
    <x v="0"/>
    <s v="Klaudia Gertchen"/>
  </r>
  <r>
    <n v="295"/>
    <x v="4"/>
    <x v="9"/>
    <x v="3"/>
    <x v="2"/>
    <n v="25.286000000000001"/>
    <n v="0.76924000000000003"/>
    <n v="43054"/>
    <s v="chod buty 2"/>
    <x v="0"/>
    <x v="0"/>
    <x v="1"/>
    <x v="0"/>
    <s v="Klaudia Gertchen"/>
  </r>
  <r>
    <n v="295"/>
    <x v="4"/>
    <x v="10"/>
    <x v="1"/>
    <x v="2"/>
    <n v="137.15799999999999"/>
    <n v="2.1464099999999999"/>
    <n v="43054"/>
    <s v="chod buty 2"/>
    <x v="0"/>
    <x v="0"/>
    <x v="1"/>
    <x v="0"/>
    <s v="Klaudia Gertchen"/>
  </r>
  <r>
    <n v="295"/>
    <x v="4"/>
    <x v="11"/>
    <x v="2"/>
    <x v="2"/>
    <n v="1.1551100000000001"/>
    <n v="1.33484E-2"/>
    <n v="43054"/>
    <s v="chod buty 2"/>
    <x v="0"/>
    <x v="0"/>
    <x v="1"/>
    <x v="0"/>
    <s v="Klaudia Gertchen"/>
  </r>
  <r>
    <n v="295"/>
    <x v="4"/>
    <x v="12"/>
    <x v="4"/>
    <x v="2"/>
    <n v="103.9"/>
    <n v="1.2020599999999999"/>
    <n v="43054"/>
    <s v="chod buty 2"/>
    <x v="0"/>
    <x v="0"/>
    <x v="1"/>
    <x v="0"/>
    <s v="Klaudia Gertchen"/>
  </r>
  <r>
    <n v="295"/>
    <x v="4"/>
    <x v="13"/>
    <x v="5"/>
    <x v="2"/>
    <n v="4.2748299999999997"/>
    <n v="5.9165000000000002E-2"/>
    <n v="43054"/>
    <s v="chod buty 2"/>
    <x v="0"/>
    <x v="0"/>
    <x v="1"/>
    <x v="0"/>
    <s v="Klaudia Gertchen"/>
  </r>
  <r>
    <n v="296"/>
    <x v="4"/>
    <x v="0"/>
    <x v="0"/>
    <x v="0"/>
    <n v="2.5909900000000001"/>
    <n v="1.14053"/>
    <n v="43054"/>
    <s v="chod bez butow 1"/>
    <x v="0"/>
    <x v="1"/>
    <x v="0"/>
    <x v="0"/>
    <s v="Klaudia Gertchen"/>
  </r>
  <r>
    <n v="296"/>
    <x v="4"/>
    <x v="0"/>
    <x v="0"/>
    <x v="1"/>
    <n v="4.1329900000000004"/>
    <n v="1.15672"/>
    <n v="43054"/>
    <s v="chod bez butow 1"/>
    <x v="0"/>
    <x v="1"/>
    <x v="0"/>
    <x v="0"/>
    <s v="Klaudia Gertchen"/>
  </r>
  <r>
    <n v="296"/>
    <x v="4"/>
    <x v="1"/>
    <x v="1"/>
    <x v="2"/>
    <n v="8.2463800000000003"/>
    <n v="2.0107599999999999"/>
    <n v="43054"/>
    <s v="chod bez butow 1"/>
    <x v="0"/>
    <x v="1"/>
    <x v="0"/>
    <x v="0"/>
    <s v="Klaudia Gertchen"/>
  </r>
  <r>
    <n v="296"/>
    <x v="4"/>
    <x v="2"/>
    <x v="1"/>
    <x v="0"/>
    <n v="66.665999999999997"/>
    <n v="1.00261"/>
    <n v="43054"/>
    <s v="chod bez butow 1"/>
    <x v="0"/>
    <x v="1"/>
    <x v="0"/>
    <x v="0"/>
    <s v="Klaudia Gertchen"/>
  </r>
  <r>
    <n v="296"/>
    <x v="4"/>
    <x v="2"/>
    <x v="1"/>
    <x v="1"/>
    <n v="68.314599999999999"/>
    <n v="1.2624500000000001"/>
    <n v="43054"/>
    <s v="chod bez butow 1"/>
    <x v="0"/>
    <x v="1"/>
    <x v="0"/>
    <x v="0"/>
    <s v="Klaudia Gertchen"/>
  </r>
  <r>
    <n v="296"/>
    <x v="4"/>
    <x v="3"/>
    <x v="2"/>
    <x v="0"/>
    <n v="0.56999999999999995"/>
    <n v="9.3808299999999997E-3"/>
    <n v="43054"/>
    <s v="chod bez butow 1"/>
    <x v="0"/>
    <x v="1"/>
    <x v="0"/>
    <x v="0"/>
    <s v="Klaudia Gertchen"/>
  </r>
  <r>
    <n v="296"/>
    <x v="4"/>
    <x v="3"/>
    <x v="2"/>
    <x v="1"/>
    <n v="0.55458300000000005"/>
    <n v="1.0793199999999999E-2"/>
    <n v="43054"/>
    <s v="chod bez butow 1"/>
    <x v="0"/>
    <x v="1"/>
    <x v="0"/>
    <x v="0"/>
    <s v="Klaudia Gertchen"/>
  </r>
  <r>
    <n v="296"/>
    <x v="4"/>
    <x v="4"/>
    <x v="3"/>
    <x v="0"/>
    <n v="61.849600000000002"/>
    <n v="0.409779"/>
    <n v="43054"/>
    <s v="chod bez butow 1"/>
    <x v="0"/>
    <x v="1"/>
    <x v="0"/>
    <x v="0"/>
    <s v="Klaudia Gertchen"/>
  </r>
  <r>
    <n v="296"/>
    <x v="4"/>
    <x v="4"/>
    <x v="3"/>
    <x v="1"/>
    <n v="62.133400000000002"/>
    <n v="0.65719700000000003"/>
    <n v="43054"/>
    <s v="chod bez butow 1"/>
    <x v="0"/>
    <x v="1"/>
    <x v="0"/>
    <x v="0"/>
    <s v="Klaudia Gertchen"/>
  </r>
  <r>
    <n v="296"/>
    <x v="4"/>
    <x v="5"/>
    <x v="3"/>
    <x v="0"/>
    <n v="11.450699999999999"/>
    <n v="0.58397500000000002"/>
    <n v="43054"/>
    <s v="chod bez butow 1"/>
    <x v="0"/>
    <x v="1"/>
    <x v="0"/>
    <x v="0"/>
    <s v="Klaudia Gertchen"/>
  </r>
  <r>
    <n v="296"/>
    <x v="4"/>
    <x v="5"/>
    <x v="3"/>
    <x v="1"/>
    <n v="12.5579"/>
    <n v="0.57953500000000002"/>
    <n v="43054"/>
    <s v="chod bez butow 1"/>
    <x v="0"/>
    <x v="1"/>
    <x v="0"/>
    <x v="0"/>
    <s v="Klaudia Gertchen"/>
  </r>
  <r>
    <n v="296"/>
    <x v="4"/>
    <x v="6"/>
    <x v="3"/>
    <x v="0"/>
    <n v="37.880800000000001"/>
    <n v="0.58740899999999996"/>
    <n v="43054"/>
    <s v="chod bez butow 1"/>
    <x v="0"/>
    <x v="1"/>
    <x v="0"/>
    <x v="0"/>
    <s v="Klaudia Gertchen"/>
  </r>
  <r>
    <n v="296"/>
    <x v="4"/>
    <x v="6"/>
    <x v="3"/>
    <x v="1"/>
    <n v="38.128599999999999"/>
    <n v="0.68262500000000004"/>
    <n v="43054"/>
    <s v="chod bez butow 1"/>
    <x v="0"/>
    <x v="1"/>
    <x v="0"/>
    <x v="0"/>
    <s v="Klaudia Gertchen"/>
  </r>
  <r>
    <n v="296"/>
    <x v="4"/>
    <x v="7"/>
    <x v="3"/>
    <x v="0"/>
    <n v="12.5627"/>
    <n v="0.61788699999999996"/>
    <n v="43054"/>
    <s v="chod bez butow 1"/>
    <x v="0"/>
    <x v="1"/>
    <x v="0"/>
    <x v="0"/>
    <s v="Klaudia Gertchen"/>
  </r>
  <r>
    <n v="296"/>
    <x v="4"/>
    <x v="7"/>
    <x v="3"/>
    <x v="1"/>
    <n v="11.446899999999999"/>
    <n v="0.59947399999999995"/>
    <n v="43054"/>
    <s v="chod bez butow 1"/>
    <x v="0"/>
    <x v="1"/>
    <x v="0"/>
    <x v="0"/>
    <s v="Klaudia Gertchen"/>
  </r>
  <r>
    <n v="296"/>
    <x v="4"/>
    <x v="8"/>
    <x v="3"/>
    <x v="0"/>
    <n v="38.150399999999998"/>
    <n v="0.409779"/>
    <n v="43054"/>
    <s v="chod bez butow 1"/>
    <x v="0"/>
    <x v="1"/>
    <x v="0"/>
    <x v="0"/>
    <s v="Klaudia Gertchen"/>
  </r>
  <r>
    <n v="296"/>
    <x v="4"/>
    <x v="8"/>
    <x v="3"/>
    <x v="1"/>
    <n v="37.866599999999998"/>
    <n v="0.65719700000000003"/>
    <n v="43054"/>
    <s v="chod bez butow 1"/>
    <x v="0"/>
    <x v="1"/>
    <x v="0"/>
    <x v="0"/>
    <s v="Klaudia Gertchen"/>
  </r>
  <r>
    <n v="296"/>
    <x v="4"/>
    <x v="9"/>
    <x v="3"/>
    <x v="2"/>
    <n v="23.991800000000001"/>
    <n v="0.81438900000000003"/>
    <n v="43054"/>
    <s v="chod bez butow 1"/>
    <x v="0"/>
    <x v="1"/>
    <x v="0"/>
    <x v="0"/>
    <s v="Klaudia Gertchen"/>
  </r>
  <r>
    <n v="296"/>
    <x v="4"/>
    <x v="10"/>
    <x v="1"/>
    <x v="2"/>
    <n v="134.964"/>
    <n v="1.6824300000000001"/>
    <n v="43054"/>
    <s v="chod bez butow 1"/>
    <x v="0"/>
    <x v="1"/>
    <x v="0"/>
    <x v="0"/>
    <s v="Klaudia Gertchen"/>
  </r>
  <r>
    <n v="296"/>
    <x v="4"/>
    <x v="11"/>
    <x v="2"/>
    <x v="2"/>
    <n v="1.12429"/>
    <n v="1.4983E-2"/>
    <n v="43054"/>
    <s v="chod bez butow 1"/>
    <x v="0"/>
    <x v="1"/>
    <x v="0"/>
    <x v="0"/>
    <s v="Klaudia Gertchen"/>
  </r>
  <r>
    <n v="296"/>
    <x v="4"/>
    <x v="12"/>
    <x v="4"/>
    <x v="2"/>
    <n v="106.753"/>
    <n v="1.4148099999999999"/>
    <n v="43054"/>
    <s v="chod bez butow 1"/>
    <x v="0"/>
    <x v="1"/>
    <x v="0"/>
    <x v="0"/>
    <s v="Klaudia Gertchen"/>
  </r>
  <r>
    <n v="296"/>
    <x v="4"/>
    <x v="13"/>
    <x v="5"/>
    <x v="2"/>
    <n v="4.3222300000000002"/>
    <n v="7.0897299999999996E-2"/>
    <n v="43054"/>
    <s v="chod bez butow 1"/>
    <x v="0"/>
    <x v="1"/>
    <x v="0"/>
    <x v="0"/>
    <s v="Klaudia Gertchen"/>
  </r>
  <r>
    <n v="297"/>
    <x v="4"/>
    <x v="0"/>
    <x v="0"/>
    <x v="0"/>
    <n v="2.6700499999999998"/>
    <n v="1.38121"/>
    <n v="43054"/>
    <s v="chod bez butow 2"/>
    <x v="0"/>
    <x v="1"/>
    <x v="1"/>
    <x v="0"/>
    <s v="Klaudia Gertchen"/>
  </r>
  <r>
    <n v="297"/>
    <x v="4"/>
    <x v="0"/>
    <x v="0"/>
    <x v="1"/>
    <n v="4.9809999999999999"/>
    <n v="1.26529"/>
    <n v="43054"/>
    <s v="chod bez butow 2"/>
    <x v="0"/>
    <x v="1"/>
    <x v="1"/>
    <x v="0"/>
    <s v="Klaudia Gertchen"/>
  </r>
  <r>
    <n v="297"/>
    <x v="4"/>
    <x v="1"/>
    <x v="1"/>
    <x v="2"/>
    <n v="8.4016099999999998"/>
    <n v="2.0039799999999999"/>
    <n v="43054"/>
    <s v="chod bez butow 2"/>
    <x v="0"/>
    <x v="1"/>
    <x v="1"/>
    <x v="0"/>
    <s v="Klaudia Gertchen"/>
  </r>
  <r>
    <n v="297"/>
    <x v="4"/>
    <x v="2"/>
    <x v="1"/>
    <x v="0"/>
    <n v="66.022400000000005"/>
    <n v="1.2783"/>
    <n v="43054"/>
    <s v="chod bez butow 2"/>
    <x v="0"/>
    <x v="1"/>
    <x v="1"/>
    <x v="0"/>
    <s v="Klaudia Gertchen"/>
  </r>
  <r>
    <n v="297"/>
    <x v="4"/>
    <x v="2"/>
    <x v="1"/>
    <x v="1"/>
    <n v="68.325900000000004"/>
    <n v="1.4904999999999999"/>
    <n v="43054"/>
    <s v="chod bez butow 2"/>
    <x v="0"/>
    <x v="1"/>
    <x v="1"/>
    <x v="0"/>
    <s v="Klaudia Gertchen"/>
  </r>
  <r>
    <n v="297"/>
    <x v="4"/>
    <x v="3"/>
    <x v="2"/>
    <x v="0"/>
    <n v="0.56799999999999995"/>
    <n v="1.2E-2"/>
    <n v="43054"/>
    <s v="chod bez butow 2"/>
    <x v="0"/>
    <x v="1"/>
    <x v="1"/>
    <x v="0"/>
    <s v="Klaudia Gertchen"/>
  </r>
  <r>
    <n v="297"/>
    <x v="4"/>
    <x v="3"/>
    <x v="2"/>
    <x v="1"/>
    <n v="0.55079999999999996"/>
    <n v="9.7652399999999997E-3"/>
    <n v="43054"/>
    <s v="chod bez butow 2"/>
    <x v="0"/>
    <x v="1"/>
    <x v="1"/>
    <x v="0"/>
    <s v="Klaudia Gertchen"/>
  </r>
  <r>
    <n v="297"/>
    <x v="4"/>
    <x v="4"/>
    <x v="3"/>
    <x v="0"/>
    <n v="61.668900000000001"/>
    <n v="0.81035500000000005"/>
    <n v="43054"/>
    <s v="chod bez butow 2"/>
    <x v="0"/>
    <x v="1"/>
    <x v="1"/>
    <x v="0"/>
    <s v="Klaudia Gertchen"/>
  </r>
  <r>
    <n v="297"/>
    <x v="4"/>
    <x v="4"/>
    <x v="3"/>
    <x v="1"/>
    <n v="62.207999999999998"/>
    <n v="0.50404099999999996"/>
    <n v="43054"/>
    <s v="chod bez butow 2"/>
    <x v="0"/>
    <x v="1"/>
    <x v="1"/>
    <x v="0"/>
    <s v="Klaudia Gertchen"/>
  </r>
  <r>
    <n v="297"/>
    <x v="4"/>
    <x v="5"/>
    <x v="3"/>
    <x v="0"/>
    <n v="11.4587"/>
    <n v="0.60910699999999995"/>
    <n v="43054"/>
    <s v="chod bez butow 2"/>
    <x v="0"/>
    <x v="1"/>
    <x v="1"/>
    <x v="0"/>
    <s v="Klaudia Gertchen"/>
  </r>
  <r>
    <n v="297"/>
    <x v="4"/>
    <x v="5"/>
    <x v="3"/>
    <x v="1"/>
    <n v="12.405200000000001"/>
    <n v="0.59779400000000005"/>
    <n v="43054"/>
    <s v="chod bez butow 2"/>
    <x v="0"/>
    <x v="1"/>
    <x v="1"/>
    <x v="0"/>
    <s v="Klaudia Gertchen"/>
  </r>
  <r>
    <n v="297"/>
    <x v="4"/>
    <x v="6"/>
    <x v="3"/>
    <x v="0"/>
    <n v="37.761600000000001"/>
    <n v="0.533169"/>
    <n v="43054"/>
    <s v="chod bez butow 2"/>
    <x v="0"/>
    <x v="1"/>
    <x v="1"/>
    <x v="0"/>
    <s v="Klaudia Gertchen"/>
  </r>
  <r>
    <n v="297"/>
    <x v="4"/>
    <x v="6"/>
    <x v="3"/>
    <x v="1"/>
    <n v="38.361699999999999"/>
    <n v="0.92586100000000005"/>
    <n v="43054"/>
    <s v="chod bez butow 2"/>
    <x v="0"/>
    <x v="1"/>
    <x v="1"/>
    <x v="0"/>
    <s v="Klaudia Gertchen"/>
  </r>
  <r>
    <n v="297"/>
    <x v="4"/>
    <x v="7"/>
    <x v="3"/>
    <x v="0"/>
    <n v="12.3994"/>
    <n v="0.66045699999999996"/>
    <n v="43054"/>
    <s v="chod bez butow 2"/>
    <x v="0"/>
    <x v="1"/>
    <x v="1"/>
    <x v="0"/>
    <s v="Klaudia Gertchen"/>
  </r>
  <r>
    <n v="297"/>
    <x v="4"/>
    <x v="7"/>
    <x v="3"/>
    <x v="1"/>
    <n v="11.4411"/>
    <n v="0.61124000000000001"/>
    <n v="43054"/>
    <s v="chod bez butow 2"/>
    <x v="0"/>
    <x v="1"/>
    <x v="1"/>
    <x v="0"/>
    <s v="Klaudia Gertchen"/>
  </r>
  <r>
    <n v="297"/>
    <x v="4"/>
    <x v="8"/>
    <x v="3"/>
    <x v="0"/>
    <n v="38.331099999999999"/>
    <n v="0.81035500000000005"/>
    <n v="43054"/>
    <s v="chod bez butow 2"/>
    <x v="0"/>
    <x v="1"/>
    <x v="1"/>
    <x v="0"/>
    <s v="Klaudia Gertchen"/>
  </r>
  <r>
    <n v="297"/>
    <x v="4"/>
    <x v="8"/>
    <x v="3"/>
    <x v="1"/>
    <n v="37.792000000000002"/>
    <n v="0.50404099999999996"/>
    <n v="43054"/>
    <s v="chod bez butow 2"/>
    <x v="0"/>
    <x v="1"/>
    <x v="1"/>
    <x v="0"/>
    <s v="Klaudia Gertchen"/>
  </r>
  <r>
    <n v="297"/>
    <x v="4"/>
    <x v="9"/>
    <x v="3"/>
    <x v="2"/>
    <n v="23.847799999999999"/>
    <n v="0.85252000000000006"/>
    <n v="43054"/>
    <s v="chod bez butow 2"/>
    <x v="0"/>
    <x v="1"/>
    <x v="1"/>
    <x v="0"/>
    <s v="Klaudia Gertchen"/>
  </r>
  <r>
    <n v="297"/>
    <x v="4"/>
    <x v="10"/>
    <x v="1"/>
    <x v="2"/>
    <n v="134.36500000000001"/>
    <n v="2.2252700000000001"/>
    <n v="43054"/>
    <s v="chod bez butow 2"/>
    <x v="0"/>
    <x v="1"/>
    <x v="1"/>
    <x v="0"/>
    <s v="Klaudia Gertchen"/>
  </r>
  <r>
    <n v="297"/>
    <x v="4"/>
    <x v="11"/>
    <x v="2"/>
    <x v="2"/>
    <n v="1.1192"/>
    <n v="1.29368E-2"/>
    <n v="43054"/>
    <s v="chod bez butow 2"/>
    <x v="0"/>
    <x v="1"/>
    <x v="1"/>
    <x v="0"/>
    <s v="Klaudia Gertchen"/>
  </r>
  <r>
    <n v="297"/>
    <x v="4"/>
    <x v="12"/>
    <x v="4"/>
    <x v="2"/>
    <n v="107.23399999999999"/>
    <n v="1.23706"/>
    <n v="43054"/>
    <s v="chod bez butow 2"/>
    <x v="0"/>
    <x v="1"/>
    <x v="1"/>
    <x v="0"/>
    <s v="Klaudia Gertchen"/>
  </r>
  <r>
    <n v="297"/>
    <x v="4"/>
    <x v="13"/>
    <x v="5"/>
    <x v="2"/>
    <n v="4.3223099999999999"/>
    <n v="7.4367000000000003E-2"/>
    <n v="43054"/>
    <s v="chod bez butow 2"/>
    <x v="0"/>
    <x v="1"/>
    <x v="1"/>
    <x v="0"/>
    <s v="Klaudia Gertchen"/>
  </r>
  <r>
    <n v="298"/>
    <x v="5"/>
    <x v="0"/>
    <x v="0"/>
    <x v="0"/>
    <n v="6.9049100000000001"/>
    <n v="1.2736099999999999"/>
    <n v="43054"/>
    <s v="Gait Analysis chod  buty 1"/>
    <x v="0"/>
    <x v="0"/>
    <x v="0"/>
    <x v="0"/>
    <s v="Zuzanna Gortat"/>
  </r>
  <r>
    <n v="298"/>
    <x v="5"/>
    <x v="0"/>
    <x v="0"/>
    <x v="1"/>
    <n v="5.6399499999999998"/>
    <n v="1.1940200000000001"/>
    <n v="43054"/>
    <s v="Gait Analysis chod  buty 1"/>
    <x v="0"/>
    <x v="0"/>
    <x v="0"/>
    <x v="0"/>
    <s v="Zuzanna Gortat"/>
  </r>
  <r>
    <n v="298"/>
    <x v="5"/>
    <x v="1"/>
    <x v="1"/>
    <x v="2"/>
    <n v="10.003399999999999"/>
    <n v="1.57487"/>
    <n v="43054"/>
    <s v="Gait Analysis chod  buty 1"/>
    <x v="0"/>
    <x v="0"/>
    <x v="0"/>
    <x v="0"/>
    <s v="Zuzanna Gortat"/>
  </r>
  <r>
    <n v="298"/>
    <x v="5"/>
    <x v="2"/>
    <x v="1"/>
    <x v="0"/>
    <n v="60.195900000000002"/>
    <n v="1.70926"/>
    <n v="43054"/>
    <s v="Gait Analysis chod  buty 1"/>
    <x v="0"/>
    <x v="0"/>
    <x v="0"/>
    <x v="0"/>
    <s v="Zuzanna Gortat"/>
  </r>
  <r>
    <n v="298"/>
    <x v="5"/>
    <x v="2"/>
    <x v="1"/>
    <x v="1"/>
    <n v="57.392099999999999"/>
    <n v="1.49122"/>
    <n v="43054"/>
    <s v="Gait Analysis chod  buty 1"/>
    <x v="0"/>
    <x v="0"/>
    <x v="0"/>
    <x v="0"/>
    <s v="Zuzanna Gortat"/>
  </r>
  <r>
    <n v="298"/>
    <x v="5"/>
    <x v="3"/>
    <x v="2"/>
    <x v="0"/>
    <n v="0.53959999999999997"/>
    <n v="7.1999999999999998E-3"/>
    <n v="43054"/>
    <s v="Gait Analysis chod  buty 1"/>
    <x v="0"/>
    <x v="0"/>
    <x v="0"/>
    <x v="0"/>
    <s v="Zuzanna Gortat"/>
  </r>
  <r>
    <n v="298"/>
    <x v="5"/>
    <x v="3"/>
    <x v="2"/>
    <x v="1"/>
    <n v="0.54769199999999996"/>
    <n v="1.2498499999999999E-2"/>
    <n v="43054"/>
    <s v="Gait Analysis chod  buty 1"/>
    <x v="0"/>
    <x v="0"/>
    <x v="0"/>
    <x v="0"/>
    <s v="Zuzanna Gortat"/>
  </r>
  <r>
    <n v="298"/>
    <x v="5"/>
    <x v="4"/>
    <x v="3"/>
    <x v="0"/>
    <n v="63.811100000000003"/>
    <n v="0.52857200000000004"/>
    <n v="43054"/>
    <s v="Gait Analysis chod  buty 1"/>
    <x v="0"/>
    <x v="0"/>
    <x v="0"/>
    <x v="0"/>
    <s v="Zuzanna Gortat"/>
  </r>
  <r>
    <n v="298"/>
    <x v="5"/>
    <x v="4"/>
    <x v="3"/>
    <x v="1"/>
    <n v="64.147800000000004"/>
    <n v="0.71671499999999999"/>
    <n v="43054"/>
    <s v="Gait Analysis chod  buty 1"/>
    <x v="0"/>
    <x v="0"/>
    <x v="0"/>
    <x v="0"/>
    <s v="Zuzanna Gortat"/>
  </r>
  <r>
    <n v="298"/>
    <x v="5"/>
    <x v="5"/>
    <x v="3"/>
    <x v="0"/>
    <n v="14.4518"/>
    <n v="0.53059100000000003"/>
    <n v="43054"/>
    <s v="Gait Analysis chod  buty 1"/>
    <x v="0"/>
    <x v="0"/>
    <x v="0"/>
    <x v="0"/>
    <s v="Zuzanna Gortat"/>
  </r>
  <r>
    <n v="298"/>
    <x v="5"/>
    <x v="5"/>
    <x v="3"/>
    <x v="1"/>
    <n v="13.4436"/>
    <n v="0.61802800000000002"/>
    <n v="43054"/>
    <s v="Gait Analysis chod  buty 1"/>
    <x v="0"/>
    <x v="0"/>
    <x v="0"/>
    <x v="0"/>
    <s v="Zuzanna Gortat"/>
  </r>
  <r>
    <n v="298"/>
    <x v="5"/>
    <x v="6"/>
    <x v="3"/>
    <x v="0"/>
    <n v="35.929900000000004"/>
    <n v="0.71801000000000004"/>
    <n v="43054"/>
    <s v="Gait Analysis chod  buty 1"/>
    <x v="0"/>
    <x v="0"/>
    <x v="0"/>
    <x v="0"/>
    <s v="Zuzanna Gortat"/>
  </r>
  <r>
    <n v="298"/>
    <x v="5"/>
    <x v="6"/>
    <x v="3"/>
    <x v="1"/>
    <n v="36.246099999999998"/>
    <n v="0.78139899999999995"/>
    <n v="43054"/>
    <s v="Gait Analysis chod  buty 1"/>
    <x v="0"/>
    <x v="0"/>
    <x v="0"/>
    <x v="0"/>
    <s v="Zuzanna Gortat"/>
  </r>
  <r>
    <n v="298"/>
    <x v="5"/>
    <x v="7"/>
    <x v="3"/>
    <x v="0"/>
    <n v="13.429399999999999"/>
    <n v="0.72178600000000004"/>
    <n v="43054"/>
    <s v="Gait Analysis chod  buty 1"/>
    <x v="0"/>
    <x v="0"/>
    <x v="0"/>
    <x v="0"/>
    <s v="Zuzanna Gortat"/>
  </r>
  <r>
    <n v="298"/>
    <x v="5"/>
    <x v="7"/>
    <x v="3"/>
    <x v="1"/>
    <n v="14.497199999999999"/>
    <n v="0.59581700000000004"/>
    <n v="43054"/>
    <s v="Gait Analysis chod  buty 1"/>
    <x v="0"/>
    <x v="0"/>
    <x v="0"/>
    <x v="0"/>
    <s v="Zuzanna Gortat"/>
  </r>
  <r>
    <n v="298"/>
    <x v="5"/>
    <x v="8"/>
    <x v="3"/>
    <x v="0"/>
    <n v="36.188899999999997"/>
    <n v="0.52857200000000004"/>
    <n v="43054"/>
    <s v="Gait Analysis chod  buty 1"/>
    <x v="0"/>
    <x v="0"/>
    <x v="0"/>
    <x v="0"/>
    <s v="Zuzanna Gortat"/>
  </r>
  <r>
    <n v="298"/>
    <x v="5"/>
    <x v="8"/>
    <x v="3"/>
    <x v="1"/>
    <n v="35.852200000000003"/>
    <n v="0.71671499999999999"/>
    <n v="43054"/>
    <s v="Gait Analysis chod  buty 1"/>
    <x v="0"/>
    <x v="0"/>
    <x v="0"/>
    <x v="0"/>
    <s v="Zuzanna Gortat"/>
  </r>
  <r>
    <n v="298"/>
    <x v="5"/>
    <x v="9"/>
    <x v="3"/>
    <x v="2"/>
    <n v="27.900099999999998"/>
    <n v="0.870444"/>
    <n v="43054"/>
    <s v="Gait Analysis chod  buty 1"/>
    <x v="0"/>
    <x v="0"/>
    <x v="0"/>
    <x v="0"/>
    <s v="Zuzanna Gortat"/>
  </r>
  <r>
    <n v="298"/>
    <x v="5"/>
    <x v="10"/>
    <x v="1"/>
    <x v="2"/>
    <n v="117.649"/>
    <n v="2.2175500000000001"/>
    <n v="43054"/>
    <s v="Gait Analysis chod  buty 1"/>
    <x v="0"/>
    <x v="0"/>
    <x v="0"/>
    <x v="0"/>
    <s v="Zuzanna Gortat"/>
  </r>
  <r>
    <n v="298"/>
    <x v="5"/>
    <x v="11"/>
    <x v="2"/>
    <x v="2"/>
    <n v="1.08765"/>
    <n v="1.35166E-2"/>
    <n v="43054"/>
    <s v="Gait Analysis chod  buty 1"/>
    <x v="0"/>
    <x v="0"/>
    <x v="0"/>
    <x v="0"/>
    <s v="Zuzanna Gortat"/>
  </r>
  <r>
    <n v="298"/>
    <x v="5"/>
    <x v="12"/>
    <x v="4"/>
    <x v="2"/>
    <n v="110.34699999999999"/>
    <n v="1.3536900000000001"/>
    <n v="43054"/>
    <s v="Gait Analysis chod  buty 1"/>
    <x v="0"/>
    <x v="0"/>
    <x v="0"/>
    <x v="0"/>
    <s v="Zuzanna Gortat"/>
  </r>
  <r>
    <n v="298"/>
    <x v="5"/>
    <x v="13"/>
    <x v="5"/>
    <x v="2"/>
    <n v="3.8943099999999999"/>
    <n v="7.0647699999999994E-2"/>
    <n v="43054"/>
    <s v="Gait Analysis chod  buty 1"/>
    <x v="0"/>
    <x v="0"/>
    <x v="0"/>
    <x v="0"/>
    <s v="Zuzanna Gortat"/>
  </r>
  <r>
    <n v="299"/>
    <x v="5"/>
    <x v="0"/>
    <x v="0"/>
    <x v="0"/>
    <n v="6.7894199999999998"/>
    <n v="1.21231"/>
    <n v="43054"/>
    <s v="Gait Analysis chod buty 2"/>
    <x v="0"/>
    <x v="0"/>
    <x v="1"/>
    <x v="0"/>
    <s v="Zuzanna Gortat"/>
  </r>
  <r>
    <n v="299"/>
    <x v="5"/>
    <x v="0"/>
    <x v="0"/>
    <x v="1"/>
    <n v="5.0095700000000001"/>
    <n v="1.08318"/>
    <n v="43054"/>
    <s v="Gait Analysis chod buty 2"/>
    <x v="0"/>
    <x v="0"/>
    <x v="1"/>
    <x v="0"/>
    <s v="Zuzanna Gortat"/>
  </r>
  <r>
    <n v="299"/>
    <x v="5"/>
    <x v="1"/>
    <x v="1"/>
    <x v="2"/>
    <n v="11.041399999999999"/>
    <n v="1.35551"/>
    <n v="43054"/>
    <s v="Gait Analysis chod buty 2"/>
    <x v="0"/>
    <x v="0"/>
    <x v="1"/>
    <x v="0"/>
    <s v="Zuzanna Gortat"/>
  </r>
  <r>
    <n v="299"/>
    <x v="5"/>
    <x v="2"/>
    <x v="1"/>
    <x v="0"/>
    <n v="60.323599999999999"/>
    <n v="1.49122"/>
    <n v="43054"/>
    <s v="Gait Analysis chod buty 2"/>
    <x v="0"/>
    <x v="0"/>
    <x v="1"/>
    <x v="0"/>
    <s v="Zuzanna Gortat"/>
  </r>
  <r>
    <n v="299"/>
    <x v="5"/>
    <x v="2"/>
    <x v="1"/>
    <x v="1"/>
    <n v="58.197200000000002"/>
    <n v="1.23353"/>
    <n v="43054"/>
    <s v="Gait Analysis chod buty 2"/>
    <x v="0"/>
    <x v="0"/>
    <x v="1"/>
    <x v="0"/>
    <s v="Zuzanna Gortat"/>
  </r>
  <r>
    <n v="299"/>
    <x v="5"/>
    <x v="3"/>
    <x v="2"/>
    <x v="0"/>
    <n v="0.54500000000000004"/>
    <n v="8.4352699999999999E-3"/>
    <n v="43054"/>
    <s v="Gait Analysis chod buty 2"/>
    <x v="0"/>
    <x v="0"/>
    <x v="1"/>
    <x v="0"/>
    <s v="Zuzanna Gortat"/>
  </r>
  <r>
    <n v="299"/>
    <x v="5"/>
    <x v="3"/>
    <x v="2"/>
    <x v="1"/>
    <n v="0.54879999999999995"/>
    <n v="9.5163000000000001E-3"/>
    <n v="43054"/>
    <s v="Gait Analysis chod buty 2"/>
    <x v="0"/>
    <x v="0"/>
    <x v="1"/>
    <x v="0"/>
    <s v="Zuzanna Gortat"/>
  </r>
  <r>
    <n v="299"/>
    <x v="5"/>
    <x v="4"/>
    <x v="3"/>
    <x v="0"/>
    <n v="63.876899999999999"/>
    <n v="0.57396599999999998"/>
    <n v="43054"/>
    <s v="Gait Analysis chod buty 2"/>
    <x v="0"/>
    <x v="0"/>
    <x v="1"/>
    <x v="0"/>
    <s v="Zuzanna Gortat"/>
  </r>
  <r>
    <n v="299"/>
    <x v="5"/>
    <x v="4"/>
    <x v="3"/>
    <x v="1"/>
    <n v="64.398899999999998"/>
    <n v="0.68411999999999995"/>
    <n v="43054"/>
    <s v="Gait Analysis chod buty 2"/>
    <x v="0"/>
    <x v="0"/>
    <x v="1"/>
    <x v="0"/>
    <s v="Zuzanna Gortat"/>
  </r>
  <r>
    <n v="299"/>
    <x v="5"/>
    <x v="5"/>
    <x v="3"/>
    <x v="0"/>
    <n v="14.587199999999999"/>
    <n v="0.70164400000000005"/>
    <n v="43054"/>
    <s v="Gait Analysis chod buty 2"/>
    <x v="0"/>
    <x v="0"/>
    <x v="1"/>
    <x v="0"/>
    <s v="Zuzanna Gortat"/>
  </r>
  <r>
    <n v="299"/>
    <x v="5"/>
    <x v="5"/>
    <x v="3"/>
    <x v="1"/>
    <n v="13.7209"/>
    <n v="0.49361500000000003"/>
    <n v="43054"/>
    <s v="Gait Analysis chod buty 2"/>
    <x v="0"/>
    <x v="0"/>
    <x v="1"/>
    <x v="0"/>
    <s v="Zuzanna Gortat"/>
  </r>
  <r>
    <n v="299"/>
    <x v="5"/>
    <x v="6"/>
    <x v="3"/>
    <x v="0"/>
    <n v="35.576700000000002"/>
    <n v="0.71418499999999996"/>
    <n v="43054"/>
    <s v="Gait Analysis chod buty 2"/>
    <x v="0"/>
    <x v="0"/>
    <x v="1"/>
    <x v="0"/>
    <s v="Zuzanna Gortat"/>
  </r>
  <r>
    <n v="299"/>
    <x v="5"/>
    <x v="6"/>
    <x v="3"/>
    <x v="1"/>
    <n v="36.078899999999997"/>
    <n v="0.70789199999999997"/>
    <n v="43054"/>
    <s v="Gait Analysis chod buty 2"/>
    <x v="0"/>
    <x v="0"/>
    <x v="1"/>
    <x v="0"/>
    <s v="Zuzanna Gortat"/>
  </r>
  <r>
    <n v="299"/>
    <x v="5"/>
    <x v="7"/>
    <x v="3"/>
    <x v="0"/>
    <n v="13.7194"/>
    <n v="0.51803600000000005"/>
    <n v="43054"/>
    <s v="Gait Analysis chod buty 2"/>
    <x v="0"/>
    <x v="0"/>
    <x v="1"/>
    <x v="0"/>
    <s v="Zuzanna Gortat"/>
  </r>
  <r>
    <n v="299"/>
    <x v="5"/>
    <x v="7"/>
    <x v="3"/>
    <x v="1"/>
    <n v="14.5991"/>
    <n v="0.73402000000000001"/>
    <n v="43054"/>
    <s v="Gait Analysis chod buty 2"/>
    <x v="0"/>
    <x v="0"/>
    <x v="1"/>
    <x v="0"/>
    <s v="Zuzanna Gortat"/>
  </r>
  <r>
    <n v="299"/>
    <x v="5"/>
    <x v="8"/>
    <x v="3"/>
    <x v="0"/>
    <n v="36.123100000000001"/>
    <n v="0.57396599999999998"/>
    <n v="43054"/>
    <s v="Gait Analysis chod buty 2"/>
    <x v="0"/>
    <x v="0"/>
    <x v="1"/>
    <x v="0"/>
    <s v="Zuzanna Gortat"/>
  </r>
  <r>
    <n v="299"/>
    <x v="5"/>
    <x v="8"/>
    <x v="3"/>
    <x v="1"/>
    <n v="35.601100000000002"/>
    <n v="0.68411999999999995"/>
    <n v="43054"/>
    <s v="Gait Analysis chod buty 2"/>
    <x v="0"/>
    <x v="0"/>
    <x v="1"/>
    <x v="0"/>
    <s v="Zuzanna Gortat"/>
  </r>
  <r>
    <n v="299"/>
    <x v="5"/>
    <x v="9"/>
    <x v="3"/>
    <x v="2"/>
    <n v="28.309899999999999"/>
    <n v="0.92302200000000001"/>
    <n v="43054"/>
    <s v="Gait Analysis chod buty 2"/>
    <x v="0"/>
    <x v="0"/>
    <x v="1"/>
    <x v="0"/>
    <s v="Zuzanna Gortat"/>
  </r>
  <r>
    <n v="299"/>
    <x v="5"/>
    <x v="10"/>
    <x v="1"/>
    <x v="2"/>
    <n v="118.479"/>
    <n v="2.00726"/>
    <n v="43054"/>
    <s v="Gait Analysis chod buty 2"/>
    <x v="0"/>
    <x v="0"/>
    <x v="1"/>
    <x v="0"/>
    <s v="Zuzanna Gortat"/>
  </r>
  <r>
    <n v="299"/>
    <x v="5"/>
    <x v="11"/>
    <x v="2"/>
    <x v="2"/>
    <n v="1.0933299999999999"/>
    <n v="1.26284E-2"/>
    <n v="43054"/>
    <s v="Gait Analysis chod buty 2"/>
    <x v="0"/>
    <x v="0"/>
    <x v="1"/>
    <x v="0"/>
    <s v="Zuzanna Gortat"/>
  </r>
  <r>
    <n v="299"/>
    <x v="5"/>
    <x v="12"/>
    <x v="4"/>
    <x v="2"/>
    <n v="109.771"/>
    <n v="1.26847"/>
    <n v="43054"/>
    <s v="Gait Analysis chod buty 2"/>
    <x v="0"/>
    <x v="0"/>
    <x v="1"/>
    <x v="0"/>
    <s v="Zuzanna Gortat"/>
  </r>
  <r>
    <n v="299"/>
    <x v="5"/>
    <x v="13"/>
    <x v="5"/>
    <x v="2"/>
    <n v="3.9012199999999999"/>
    <n v="5.3497999999999997E-2"/>
    <n v="43054"/>
    <s v="Gait Analysis chod buty 2"/>
    <x v="0"/>
    <x v="0"/>
    <x v="1"/>
    <x v="0"/>
    <s v="Zuzanna Gortat"/>
  </r>
  <r>
    <n v="300"/>
    <x v="5"/>
    <x v="0"/>
    <x v="0"/>
    <x v="0"/>
    <n v="6.88706"/>
    <n v="1.5908899999999999"/>
    <n v="43054"/>
    <s v="Gait Analysis chod bez butow 1"/>
    <x v="0"/>
    <x v="1"/>
    <x v="0"/>
    <x v="0"/>
    <s v="Zuzanna Gortat"/>
  </r>
  <r>
    <n v="300"/>
    <x v="5"/>
    <x v="0"/>
    <x v="0"/>
    <x v="1"/>
    <n v="3.5726599999999999"/>
    <n v="1.7841199999999999"/>
    <n v="43054"/>
    <s v="Gait Analysis chod bez butow 1"/>
    <x v="0"/>
    <x v="1"/>
    <x v="0"/>
    <x v="0"/>
    <s v="Zuzanna Gortat"/>
  </r>
  <r>
    <n v="300"/>
    <x v="5"/>
    <x v="1"/>
    <x v="1"/>
    <x v="2"/>
    <n v="9.0877999999999997"/>
    <n v="1.5162199999999999"/>
    <n v="43054"/>
    <s v="Gait Analysis chod bez butow 1"/>
    <x v="0"/>
    <x v="1"/>
    <x v="0"/>
    <x v="0"/>
    <s v="Zuzanna Gortat"/>
  </r>
  <r>
    <n v="300"/>
    <x v="5"/>
    <x v="2"/>
    <x v="1"/>
    <x v="0"/>
    <n v="59.010199999999998"/>
    <n v="1.2381800000000001"/>
    <n v="43054"/>
    <s v="Gait Analysis chod bez butow 1"/>
    <x v="0"/>
    <x v="1"/>
    <x v="0"/>
    <x v="0"/>
    <s v="Zuzanna Gortat"/>
  </r>
  <r>
    <n v="300"/>
    <x v="5"/>
    <x v="2"/>
    <x v="1"/>
    <x v="1"/>
    <n v="58.564700000000002"/>
    <n v="1.2360199999999999"/>
    <n v="43054"/>
    <s v="Gait Analysis chod bez butow 1"/>
    <x v="0"/>
    <x v="1"/>
    <x v="0"/>
    <x v="0"/>
    <s v="Zuzanna Gortat"/>
  </r>
  <r>
    <n v="300"/>
    <x v="5"/>
    <x v="3"/>
    <x v="2"/>
    <x v="0"/>
    <n v="0.54320000000000002"/>
    <n v="1.0851700000000001E-2"/>
    <n v="43054"/>
    <s v="Gait Analysis chod bez butow 1"/>
    <x v="0"/>
    <x v="1"/>
    <x v="0"/>
    <x v="0"/>
    <s v="Zuzanna Gortat"/>
  </r>
  <r>
    <n v="300"/>
    <x v="5"/>
    <x v="3"/>
    <x v="2"/>
    <x v="1"/>
    <n v="0.54615400000000003"/>
    <n v="1.11206E-2"/>
    <n v="43054"/>
    <s v="Gait Analysis chod bez butow 1"/>
    <x v="0"/>
    <x v="1"/>
    <x v="0"/>
    <x v="0"/>
    <s v="Zuzanna Gortat"/>
  </r>
  <r>
    <n v="300"/>
    <x v="5"/>
    <x v="4"/>
    <x v="3"/>
    <x v="0"/>
    <n v="62.886600000000001"/>
    <n v="0.77336499999999997"/>
    <n v="43054"/>
    <s v="Gait Analysis chod bez butow 1"/>
    <x v="0"/>
    <x v="1"/>
    <x v="0"/>
    <x v="0"/>
    <s v="Zuzanna Gortat"/>
  </r>
  <r>
    <n v="300"/>
    <x v="5"/>
    <x v="4"/>
    <x v="3"/>
    <x v="1"/>
    <n v="63.511299999999999"/>
    <n v="0.47479700000000002"/>
    <n v="43054"/>
    <s v="Gait Analysis chod bez butow 1"/>
    <x v="0"/>
    <x v="1"/>
    <x v="0"/>
    <x v="0"/>
    <s v="Zuzanna Gortat"/>
  </r>
  <r>
    <n v="300"/>
    <x v="5"/>
    <x v="5"/>
    <x v="3"/>
    <x v="0"/>
    <n v="13.653"/>
    <n v="0.59880900000000004"/>
    <n v="43054"/>
    <s v="Gait Analysis chod bez butow 1"/>
    <x v="0"/>
    <x v="1"/>
    <x v="0"/>
    <x v="0"/>
    <s v="Zuzanna Gortat"/>
  </r>
  <r>
    <n v="300"/>
    <x v="5"/>
    <x v="5"/>
    <x v="3"/>
    <x v="1"/>
    <n v="12.7438"/>
    <n v="0.51872499999999999"/>
    <n v="43054"/>
    <s v="Gait Analysis chod bez butow 1"/>
    <x v="0"/>
    <x v="1"/>
    <x v="0"/>
    <x v="0"/>
    <s v="Zuzanna Gortat"/>
  </r>
  <r>
    <n v="300"/>
    <x v="5"/>
    <x v="6"/>
    <x v="3"/>
    <x v="0"/>
    <n v="36.493400000000001"/>
    <n v="0.66986900000000005"/>
    <n v="43054"/>
    <s v="Gait Analysis chod bez butow 1"/>
    <x v="0"/>
    <x v="1"/>
    <x v="0"/>
    <x v="0"/>
    <s v="Zuzanna Gortat"/>
  </r>
  <r>
    <n v="300"/>
    <x v="5"/>
    <x v="6"/>
    <x v="3"/>
    <x v="1"/>
    <n v="37.128100000000003"/>
    <n v="0.82851600000000003"/>
    <n v="43054"/>
    <s v="Gait Analysis chod bez butow 1"/>
    <x v="0"/>
    <x v="1"/>
    <x v="0"/>
    <x v="0"/>
    <s v="Zuzanna Gortat"/>
  </r>
  <r>
    <n v="300"/>
    <x v="5"/>
    <x v="7"/>
    <x v="3"/>
    <x v="0"/>
    <n v="12.7401"/>
    <n v="0.54389600000000005"/>
    <n v="43054"/>
    <s v="Gait Analysis chod bez butow 1"/>
    <x v="0"/>
    <x v="1"/>
    <x v="0"/>
    <x v="0"/>
    <s v="Zuzanna Gortat"/>
  </r>
  <r>
    <n v="300"/>
    <x v="5"/>
    <x v="7"/>
    <x v="3"/>
    <x v="1"/>
    <n v="13.6701"/>
    <n v="0.662381"/>
    <n v="43054"/>
    <s v="Gait Analysis chod bez butow 1"/>
    <x v="0"/>
    <x v="1"/>
    <x v="0"/>
    <x v="0"/>
    <s v="Zuzanna Gortat"/>
  </r>
  <r>
    <n v="300"/>
    <x v="5"/>
    <x v="8"/>
    <x v="3"/>
    <x v="0"/>
    <n v="37.113399999999999"/>
    <n v="0.77336499999999997"/>
    <n v="43054"/>
    <s v="Gait Analysis chod bez butow 1"/>
    <x v="0"/>
    <x v="1"/>
    <x v="0"/>
    <x v="0"/>
    <s v="Zuzanna Gortat"/>
  </r>
  <r>
    <n v="300"/>
    <x v="5"/>
    <x v="8"/>
    <x v="3"/>
    <x v="1"/>
    <n v="36.488700000000001"/>
    <n v="0.47479700000000002"/>
    <n v="43054"/>
    <s v="Gait Analysis chod bez butow 1"/>
    <x v="0"/>
    <x v="1"/>
    <x v="0"/>
    <x v="0"/>
    <s v="Zuzanna Gortat"/>
  </r>
  <r>
    <n v="300"/>
    <x v="5"/>
    <x v="9"/>
    <x v="3"/>
    <x v="2"/>
    <n v="26.3992"/>
    <n v="0.74736999999999998"/>
    <n v="43054"/>
    <s v="Gait Analysis chod bez butow 1"/>
    <x v="0"/>
    <x v="1"/>
    <x v="0"/>
    <x v="0"/>
    <s v="Zuzanna Gortat"/>
  </r>
  <r>
    <n v="300"/>
    <x v="5"/>
    <x v="10"/>
    <x v="1"/>
    <x v="2"/>
    <n v="117.583"/>
    <n v="1.8013600000000001"/>
    <n v="43054"/>
    <s v="Gait Analysis chod bez butow 1"/>
    <x v="0"/>
    <x v="1"/>
    <x v="0"/>
    <x v="0"/>
    <s v="Zuzanna Gortat"/>
  </r>
  <r>
    <n v="300"/>
    <x v="5"/>
    <x v="11"/>
    <x v="2"/>
    <x v="2"/>
    <n v="1.0892200000000001"/>
    <n v="1.69015E-2"/>
    <n v="43054"/>
    <s v="Gait Analysis chod bez butow 1"/>
    <x v="0"/>
    <x v="1"/>
    <x v="0"/>
    <x v="0"/>
    <s v="Zuzanna Gortat"/>
  </r>
  <r>
    <n v="300"/>
    <x v="5"/>
    <x v="12"/>
    <x v="4"/>
    <x v="2"/>
    <n v="110.19799999999999"/>
    <n v="1.7124699999999999"/>
    <n v="43054"/>
    <s v="Gait Analysis chod bez butow 1"/>
    <x v="0"/>
    <x v="1"/>
    <x v="0"/>
    <x v="0"/>
    <s v="Zuzanna Gortat"/>
  </r>
  <r>
    <n v="300"/>
    <x v="5"/>
    <x v="13"/>
    <x v="5"/>
    <x v="2"/>
    <n v="3.8866800000000001"/>
    <n v="5.6106299999999998E-2"/>
    <n v="43054"/>
    <s v="Gait Analysis chod bez butow 1"/>
    <x v="0"/>
    <x v="1"/>
    <x v="0"/>
    <x v="0"/>
    <s v="Zuzanna Gortat"/>
  </r>
  <r>
    <n v="301"/>
    <x v="5"/>
    <x v="0"/>
    <x v="0"/>
    <x v="0"/>
    <n v="7.0017199999999997"/>
    <n v="1.02864"/>
    <n v="43054"/>
    <s v="Gait Analysis chod bez butow 2"/>
    <x v="0"/>
    <x v="1"/>
    <x v="1"/>
    <x v="0"/>
    <s v="Zuzanna Gortat"/>
  </r>
  <r>
    <n v="301"/>
    <x v="5"/>
    <x v="0"/>
    <x v="0"/>
    <x v="1"/>
    <n v="3.01776"/>
    <n v="1.2909900000000001"/>
    <n v="43054"/>
    <s v="Gait Analysis chod bez butow 2"/>
    <x v="0"/>
    <x v="1"/>
    <x v="1"/>
    <x v="0"/>
    <s v="Zuzanna Gortat"/>
  </r>
  <r>
    <n v="301"/>
    <x v="5"/>
    <x v="1"/>
    <x v="1"/>
    <x v="2"/>
    <n v="8.6952800000000003"/>
    <n v="1.25339"/>
    <n v="43054"/>
    <s v="Gait Analysis chod bez butow 2"/>
    <x v="0"/>
    <x v="1"/>
    <x v="1"/>
    <x v="0"/>
    <s v="Zuzanna Gortat"/>
  </r>
  <r>
    <n v="301"/>
    <x v="5"/>
    <x v="2"/>
    <x v="1"/>
    <x v="0"/>
    <n v="58.076099999999997"/>
    <n v="1.26864"/>
    <n v="43054"/>
    <s v="Gait Analysis chod bez butow 2"/>
    <x v="0"/>
    <x v="1"/>
    <x v="1"/>
    <x v="0"/>
    <s v="Zuzanna Gortat"/>
  </r>
  <r>
    <n v="301"/>
    <x v="5"/>
    <x v="2"/>
    <x v="1"/>
    <x v="1"/>
    <n v="58.238900000000001"/>
    <n v="0.88844900000000004"/>
    <n v="43054"/>
    <s v="Gait Analysis chod bez butow 2"/>
    <x v="0"/>
    <x v="1"/>
    <x v="1"/>
    <x v="0"/>
    <s v="Zuzanna Gortat"/>
  </r>
  <r>
    <n v="301"/>
    <x v="5"/>
    <x v="3"/>
    <x v="2"/>
    <x v="0"/>
    <n v="0.540385"/>
    <n v="9.3975299999999994E-3"/>
    <n v="43054"/>
    <s v="Gait Analysis chod bez butow 2"/>
    <x v="0"/>
    <x v="1"/>
    <x v="1"/>
    <x v="0"/>
    <s v="Zuzanna Gortat"/>
  </r>
  <r>
    <n v="301"/>
    <x v="5"/>
    <x v="3"/>
    <x v="2"/>
    <x v="1"/>
    <n v="0.54115400000000002"/>
    <n v="6.9762899999999996E-3"/>
    <n v="43054"/>
    <s v="Gait Analysis chod bez butow 2"/>
    <x v="0"/>
    <x v="1"/>
    <x v="1"/>
    <x v="0"/>
    <s v="Zuzanna Gortat"/>
  </r>
  <r>
    <n v="301"/>
    <x v="5"/>
    <x v="4"/>
    <x v="3"/>
    <x v="0"/>
    <n v="62.172199999999997"/>
    <n v="0.72814599999999996"/>
    <n v="43054"/>
    <s v="Gait Analysis chod bez butow 2"/>
    <x v="0"/>
    <x v="1"/>
    <x v="1"/>
    <x v="0"/>
    <s v="Zuzanna Gortat"/>
  </r>
  <r>
    <n v="301"/>
    <x v="5"/>
    <x v="4"/>
    <x v="3"/>
    <x v="1"/>
    <n v="63.618600000000001"/>
    <n v="0.68050500000000003"/>
    <n v="43054"/>
    <s v="Gait Analysis chod bez butow 2"/>
    <x v="0"/>
    <x v="1"/>
    <x v="1"/>
    <x v="0"/>
    <s v="Zuzanna Gortat"/>
  </r>
  <r>
    <n v="301"/>
    <x v="5"/>
    <x v="5"/>
    <x v="3"/>
    <x v="0"/>
    <n v="13.6142"/>
    <n v="0.74940399999999996"/>
    <n v="43054"/>
    <s v="Gait Analysis chod bez butow 2"/>
    <x v="0"/>
    <x v="1"/>
    <x v="1"/>
    <x v="0"/>
    <s v="Zuzanna Gortat"/>
  </r>
  <r>
    <n v="301"/>
    <x v="5"/>
    <x v="5"/>
    <x v="3"/>
    <x v="1"/>
    <n v="12.162000000000001"/>
    <n v="0.59143100000000004"/>
    <n v="43054"/>
    <s v="Gait Analysis chod bez butow 2"/>
    <x v="0"/>
    <x v="1"/>
    <x v="1"/>
    <x v="0"/>
    <s v="Zuzanna Gortat"/>
  </r>
  <r>
    <n v="301"/>
    <x v="5"/>
    <x v="6"/>
    <x v="3"/>
    <x v="0"/>
    <n v="36.369500000000002"/>
    <n v="0.77584900000000001"/>
    <n v="43054"/>
    <s v="Gait Analysis chod bez butow 2"/>
    <x v="0"/>
    <x v="1"/>
    <x v="1"/>
    <x v="0"/>
    <s v="Zuzanna Gortat"/>
  </r>
  <r>
    <n v="301"/>
    <x v="5"/>
    <x v="6"/>
    <x v="3"/>
    <x v="1"/>
    <n v="37.800800000000002"/>
    <n v="0.66756300000000002"/>
    <n v="43054"/>
    <s v="Gait Analysis chod bez butow 2"/>
    <x v="0"/>
    <x v="1"/>
    <x v="1"/>
    <x v="0"/>
    <s v="Zuzanna Gortat"/>
  </r>
  <r>
    <n v="301"/>
    <x v="5"/>
    <x v="7"/>
    <x v="3"/>
    <x v="0"/>
    <n v="12.1699"/>
    <n v="0.58333199999999996"/>
    <n v="43054"/>
    <s v="Gait Analysis chod bez butow 2"/>
    <x v="0"/>
    <x v="1"/>
    <x v="1"/>
    <x v="0"/>
    <s v="Zuzanna Gortat"/>
  </r>
  <r>
    <n v="301"/>
    <x v="5"/>
    <x v="7"/>
    <x v="3"/>
    <x v="1"/>
    <n v="13.655900000000001"/>
    <n v="0.76915100000000003"/>
    <n v="43054"/>
    <s v="Gait Analysis chod bez butow 2"/>
    <x v="0"/>
    <x v="1"/>
    <x v="1"/>
    <x v="0"/>
    <s v="Zuzanna Gortat"/>
  </r>
  <r>
    <n v="301"/>
    <x v="5"/>
    <x v="8"/>
    <x v="3"/>
    <x v="0"/>
    <n v="37.827800000000003"/>
    <n v="0.72814599999999996"/>
    <n v="43054"/>
    <s v="Gait Analysis chod bez butow 2"/>
    <x v="0"/>
    <x v="1"/>
    <x v="1"/>
    <x v="0"/>
    <s v="Zuzanna Gortat"/>
  </r>
  <r>
    <n v="301"/>
    <x v="5"/>
    <x v="8"/>
    <x v="3"/>
    <x v="1"/>
    <n v="36.381399999999999"/>
    <n v="0.68050500000000003"/>
    <n v="43054"/>
    <s v="Gait Analysis chod bez butow 2"/>
    <x v="0"/>
    <x v="1"/>
    <x v="1"/>
    <x v="0"/>
    <s v="Zuzanna Gortat"/>
  </r>
  <r>
    <n v="301"/>
    <x v="5"/>
    <x v="9"/>
    <x v="3"/>
    <x v="2"/>
    <n v="25.8017"/>
    <n v="1.0054099999999999"/>
    <n v="43054"/>
    <s v="Gait Analysis chod bez butow 2"/>
    <x v="0"/>
    <x v="1"/>
    <x v="1"/>
    <x v="0"/>
    <s v="Zuzanna Gortat"/>
  </r>
  <r>
    <n v="301"/>
    <x v="5"/>
    <x v="10"/>
    <x v="1"/>
    <x v="2"/>
    <n v="116.315"/>
    <n v="1.70903"/>
    <n v="43054"/>
    <s v="Gait Analysis chod bez butow 2"/>
    <x v="0"/>
    <x v="1"/>
    <x v="1"/>
    <x v="0"/>
    <s v="Zuzanna Gortat"/>
  </r>
  <r>
    <n v="301"/>
    <x v="5"/>
    <x v="11"/>
    <x v="2"/>
    <x v="2"/>
    <n v="1.0811500000000001"/>
    <n v="1.10338E-2"/>
    <n v="43054"/>
    <s v="Gait Analysis chod bez butow 2"/>
    <x v="0"/>
    <x v="1"/>
    <x v="1"/>
    <x v="0"/>
    <s v="Zuzanna Gortat"/>
  </r>
  <r>
    <n v="301"/>
    <x v="5"/>
    <x v="12"/>
    <x v="4"/>
    <x v="2"/>
    <n v="111.004"/>
    <n v="1.1327400000000001"/>
    <n v="43054"/>
    <s v="Gait Analysis chod bez butow 2"/>
    <x v="0"/>
    <x v="1"/>
    <x v="1"/>
    <x v="0"/>
    <s v="Zuzanna Gortat"/>
  </r>
  <r>
    <n v="301"/>
    <x v="5"/>
    <x v="13"/>
    <x v="5"/>
    <x v="2"/>
    <n v="3.8732799999999998"/>
    <n v="6.0019200000000002E-2"/>
    <n v="43054"/>
    <s v="Gait Analysis chod bez butow 2"/>
    <x v="0"/>
    <x v="1"/>
    <x v="1"/>
    <x v="0"/>
    <s v="Zuzanna Gortat"/>
  </r>
  <r>
    <n v="302"/>
    <x v="6"/>
    <x v="0"/>
    <x v="0"/>
    <x v="0"/>
    <n v="8.5455699999999997"/>
    <n v="1.1801900000000001"/>
    <n v="43074"/>
    <s v="Gait Analysis chod buty 1"/>
    <x v="0"/>
    <x v="0"/>
    <x v="0"/>
    <x v="0"/>
    <s v="Natalia Gwizdala"/>
  </r>
  <r>
    <n v="302"/>
    <x v="6"/>
    <x v="0"/>
    <x v="0"/>
    <x v="1"/>
    <n v="7.6202899999999998"/>
    <n v="1.1915500000000001"/>
    <n v="43074"/>
    <s v="Gait Analysis chod buty 1"/>
    <x v="0"/>
    <x v="0"/>
    <x v="0"/>
    <x v="0"/>
    <s v="Natalia Gwizdala"/>
  </r>
  <r>
    <n v="302"/>
    <x v="6"/>
    <x v="1"/>
    <x v="1"/>
    <x v="2"/>
    <n v="8.0415500000000009"/>
    <n v="1.1949700000000001"/>
    <n v="43074"/>
    <s v="Gait Analysis chod buty 1"/>
    <x v="0"/>
    <x v="0"/>
    <x v="0"/>
    <x v="0"/>
    <s v="Natalia Gwizdala"/>
  </r>
  <r>
    <n v="302"/>
    <x v="6"/>
    <x v="2"/>
    <x v="1"/>
    <x v="0"/>
    <n v="71.984399999999994"/>
    <n v="1.22342"/>
    <n v="43074"/>
    <s v="Gait Analysis chod buty 1"/>
    <x v="0"/>
    <x v="0"/>
    <x v="0"/>
    <x v="0"/>
    <s v="Natalia Gwizdala"/>
  </r>
  <r>
    <n v="302"/>
    <x v="6"/>
    <x v="2"/>
    <x v="1"/>
    <x v="1"/>
    <n v="68.449600000000004"/>
    <n v="1.2648299999999999"/>
    <n v="43074"/>
    <s v="Gait Analysis chod buty 1"/>
    <x v="0"/>
    <x v="0"/>
    <x v="0"/>
    <x v="0"/>
    <s v="Natalia Gwizdala"/>
  </r>
  <r>
    <n v="302"/>
    <x v="6"/>
    <x v="3"/>
    <x v="2"/>
    <x v="0"/>
    <n v="0.59869600000000001"/>
    <n v="1.1536100000000001E-2"/>
    <n v="43074"/>
    <s v="Gait Analysis chod buty 1"/>
    <x v="0"/>
    <x v="0"/>
    <x v="0"/>
    <x v="0"/>
    <s v="Natalia Gwizdala"/>
  </r>
  <r>
    <n v="302"/>
    <x v="6"/>
    <x v="3"/>
    <x v="2"/>
    <x v="1"/>
    <n v="0.61087000000000002"/>
    <n v="8.2951199999999996E-3"/>
    <n v="43074"/>
    <s v="Gait Analysis chod buty 1"/>
    <x v="0"/>
    <x v="0"/>
    <x v="0"/>
    <x v="0"/>
    <s v="Natalia Gwizdala"/>
  </r>
  <r>
    <n v="302"/>
    <x v="6"/>
    <x v="4"/>
    <x v="3"/>
    <x v="0"/>
    <n v="64.559700000000007"/>
    <n v="0.77388699999999999"/>
    <n v="43074"/>
    <s v="Gait Analysis chod buty 1"/>
    <x v="0"/>
    <x v="0"/>
    <x v="0"/>
    <x v="0"/>
    <s v="Natalia Gwizdala"/>
  </r>
  <r>
    <n v="302"/>
    <x v="6"/>
    <x v="4"/>
    <x v="3"/>
    <x v="1"/>
    <n v="63.552"/>
    <n v="0.64263499999999996"/>
    <n v="43074"/>
    <s v="Gait Analysis chod buty 1"/>
    <x v="0"/>
    <x v="0"/>
    <x v="0"/>
    <x v="0"/>
    <s v="Natalia Gwizdala"/>
  </r>
  <r>
    <n v="302"/>
    <x v="6"/>
    <x v="5"/>
    <x v="3"/>
    <x v="0"/>
    <n v="14.055400000000001"/>
    <n v="0.64410299999999998"/>
    <n v="43074"/>
    <s v="Gait Analysis chod buty 1"/>
    <x v="0"/>
    <x v="0"/>
    <x v="0"/>
    <x v="0"/>
    <s v="Natalia Gwizdala"/>
  </r>
  <r>
    <n v="302"/>
    <x v="6"/>
    <x v="5"/>
    <x v="3"/>
    <x v="1"/>
    <n v="14.023999999999999"/>
    <n v="0.54470200000000002"/>
    <n v="43074"/>
    <s v="Gait Analysis chod buty 1"/>
    <x v="0"/>
    <x v="0"/>
    <x v="0"/>
    <x v="0"/>
    <s v="Natalia Gwizdala"/>
  </r>
  <r>
    <n v="302"/>
    <x v="6"/>
    <x v="6"/>
    <x v="3"/>
    <x v="0"/>
    <n v="36.450099999999999"/>
    <n v="0.75244900000000003"/>
    <n v="43074"/>
    <s v="Gait Analysis chod buty 1"/>
    <x v="0"/>
    <x v="0"/>
    <x v="0"/>
    <x v="0"/>
    <s v="Natalia Gwizdala"/>
  </r>
  <r>
    <n v="302"/>
    <x v="6"/>
    <x v="6"/>
    <x v="3"/>
    <x v="1"/>
    <n v="35.447600000000001"/>
    <n v="0.71582400000000002"/>
    <n v="43074"/>
    <s v="Gait Analysis chod buty 1"/>
    <x v="0"/>
    <x v="0"/>
    <x v="0"/>
    <x v="0"/>
    <s v="Natalia Gwizdala"/>
  </r>
  <r>
    <n v="302"/>
    <x v="6"/>
    <x v="7"/>
    <x v="3"/>
    <x v="0"/>
    <n v="14.0543"/>
    <n v="0.513683"/>
    <n v="43074"/>
    <s v="Gait Analysis chod buty 1"/>
    <x v="0"/>
    <x v="0"/>
    <x v="0"/>
    <x v="0"/>
    <s v="Natalia Gwizdala"/>
  </r>
  <r>
    <n v="302"/>
    <x v="6"/>
    <x v="7"/>
    <x v="3"/>
    <x v="1"/>
    <n v="14.057499999999999"/>
    <n v="0.68945800000000002"/>
    <n v="43074"/>
    <s v="Gait Analysis chod buty 1"/>
    <x v="0"/>
    <x v="0"/>
    <x v="0"/>
    <x v="0"/>
    <s v="Natalia Gwizdala"/>
  </r>
  <r>
    <n v="302"/>
    <x v="6"/>
    <x v="8"/>
    <x v="3"/>
    <x v="0"/>
    <n v="35.440300000000001"/>
    <n v="0.77388699999999999"/>
    <n v="43074"/>
    <s v="Gait Analysis chod buty 1"/>
    <x v="0"/>
    <x v="0"/>
    <x v="0"/>
    <x v="0"/>
    <s v="Natalia Gwizdala"/>
  </r>
  <r>
    <n v="302"/>
    <x v="6"/>
    <x v="8"/>
    <x v="3"/>
    <x v="1"/>
    <n v="36.448"/>
    <n v="0.64263499999999996"/>
    <n v="43074"/>
    <s v="Gait Analysis chod buty 1"/>
    <x v="0"/>
    <x v="0"/>
    <x v="0"/>
    <x v="0"/>
    <s v="Natalia Gwizdala"/>
  </r>
  <r>
    <n v="302"/>
    <x v="6"/>
    <x v="9"/>
    <x v="3"/>
    <x v="2"/>
    <n v="28.098600000000001"/>
    <n v="0.80108400000000002"/>
    <n v="43074"/>
    <s v="Gait Analysis chod buty 1"/>
    <x v="0"/>
    <x v="0"/>
    <x v="0"/>
    <x v="0"/>
    <s v="Natalia Gwizdala"/>
  </r>
  <r>
    <n v="302"/>
    <x v="6"/>
    <x v="10"/>
    <x v="1"/>
    <x v="2"/>
    <n v="140.39699999999999"/>
    <n v="1.7203599999999999"/>
    <n v="43074"/>
    <s v="Gait Analysis chod buty 1"/>
    <x v="0"/>
    <x v="0"/>
    <x v="0"/>
    <x v="0"/>
    <s v="Natalia Gwizdala"/>
  </r>
  <r>
    <n v="302"/>
    <x v="6"/>
    <x v="11"/>
    <x v="2"/>
    <x v="2"/>
    <n v="1.20957"/>
    <n v="1.19703E-2"/>
    <n v="43074"/>
    <s v="Gait Analysis chod buty 1"/>
    <x v="0"/>
    <x v="0"/>
    <x v="0"/>
    <x v="0"/>
    <s v="Natalia Gwizdala"/>
  </r>
  <r>
    <n v="302"/>
    <x v="6"/>
    <x v="12"/>
    <x v="4"/>
    <x v="2"/>
    <n v="99.218900000000005"/>
    <n v="0.98282400000000003"/>
    <n v="43074"/>
    <s v="Gait Analysis chod buty 1"/>
    <x v="0"/>
    <x v="0"/>
    <x v="0"/>
    <x v="0"/>
    <s v="Natalia Gwizdala"/>
  </r>
  <r>
    <n v="302"/>
    <x v="6"/>
    <x v="13"/>
    <x v="5"/>
    <x v="2"/>
    <n v="4.1788999999999996"/>
    <n v="5.8020599999999999E-2"/>
    <n v="43074"/>
    <s v="Gait Analysis chod buty 1"/>
    <x v="0"/>
    <x v="0"/>
    <x v="0"/>
    <x v="0"/>
    <s v="Natalia Gwizdala"/>
  </r>
  <r>
    <n v="303"/>
    <x v="6"/>
    <x v="0"/>
    <x v="0"/>
    <x v="0"/>
    <n v="8.1054499999999994"/>
    <n v="1.52233"/>
    <n v="43074"/>
    <s v="Gait Analysis chod buty 2"/>
    <x v="0"/>
    <x v="0"/>
    <x v="1"/>
    <x v="0"/>
    <s v="Natalia Gwizdala"/>
  </r>
  <r>
    <n v="303"/>
    <x v="6"/>
    <x v="0"/>
    <x v="0"/>
    <x v="1"/>
    <n v="6.3342599999999996"/>
    <n v="1.2532700000000001"/>
    <n v="43074"/>
    <s v="Gait Analysis chod buty 2"/>
    <x v="0"/>
    <x v="0"/>
    <x v="1"/>
    <x v="0"/>
    <s v="Natalia Gwizdala"/>
  </r>
  <r>
    <n v="303"/>
    <x v="6"/>
    <x v="1"/>
    <x v="1"/>
    <x v="2"/>
    <n v="5.2261600000000001"/>
    <n v="2.1443500000000002"/>
    <n v="43074"/>
    <s v="Gait Analysis chod buty 2"/>
    <x v="0"/>
    <x v="0"/>
    <x v="1"/>
    <x v="0"/>
    <s v="Natalia Gwizdala"/>
  </r>
  <r>
    <n v="303"/>
    <x v="6"/>
    <x v="2"/>
    <x v="1"/>
    <x v="0"/>
    <n v="71.830399999999997"/>
    <n v="0.94291400000000003"/>
    <n v="43074"/>
    <s v="Gait Analysis chod buty 2"/>
    <x v="0"/>
    <x v="0"/>
    <x v="1"/>
    <x v="0"/>
    <s v="Natalia Gwizdala"/>
  </r>
  <r>
    <n v="303"/>
    <x v="6"/>
    <x v="2"/>
    <x v="1"/>
    <x v="1"/>
    <n v="68.891400000000004"/>
    <n v="0.98662899999999998"/>
    <n v="43074"/>
    <s v="Gait Analysis chod buty 2"/>
    <x v="0"/>
    <x v="0"/>
    <x v="1"/>
    <x v="0"/>
    <s v="Natalia Gwizdala"/>
  </r>
  <r>
    <n v="303"/>
    <x v="6"/>
    <x v="3"/>
    <x v="2"/>
    <x v="0"/>
    <n v="0.60090900000000003"/>
    <n v="1.20261E-2"/>
    <n v="43074"/>
    <s v="Gait Analysis chod buty 2"/>
    <x v="0"/>
    <x v="0"/>
    <x v="1"/>
    <x v="0"/>
    <s v="Natalia Gwizdala"/>
  </r>
  <r>
    <n v="303"/>
    <x v="6"/>
    <x v="3"/>
    <x v="2"/>
    <x v="1"/>
    <n v="0.60652200000000001"/>
    <n v="1.20176E-2"/>
    <n v="43074"/>
    <s v="Gait Analysis chod buty 2"/>
    <x v="0"/>
    <x v="0"/>
    <x v="1"/>
    <x v="0"/>
    <s v="Natalia Gwizdala"/>
  </r>
  <r>
    <n v="303"/>
    <x v="6"/>
    <x v="4"/>
    <x v="3"/>
    <x v="0"/>
    <n v="64.158299999999997"/>
    <n v="0.89443399999999995"/>
    <n v="43074"/>
    <s v="Gait Analysis chod buty 2"/>
    <x v="0"/>
    <x v="0"/>
    <x v="1"/>
    <x v="0"/>
    <s v="Natalia Gwizdala"/>
  </r>
  <r>
    <n v="303"/>
    <x v="6"/>
    <x v="4"/>
    <x v="3"/>
    <x v="1"/>
    <n v="63.811300000000003"/>
    <n v="0.73864600000000002"/>
    <n v="43074"/>
    <s v="Gait Analysis chod buty 2"/>
    <x v="0"/>
    <x v="0"/>
    <x v="1"/>
    <x v="0"/>
    <s v="Natalia Gwizdala"/>
  </r>
  <r>
    <n v="303"/>
    <x v="6"/>
    <x v="5"/>
    <x v="3"/>
    <x v="0"/>
    <n v="14.043100000000001"/>
    <n v="0.48380499999999999"/>
    <n v="43074"/>
    <s v="Gait Analysis chod buty 2"/>
    <x v="0"/>
    <x v="0"/>
    <x v="1"/>
    <x v="0"/>
    <s v="Natalia Gwizdala"/>
  </r>
  <r>
    <n v="303"/>
    <x v="6"/>
    <x v="5"/>
    <x v="3"/>
    <x v="1"/>
    <n v="13.944000000000001"/>
    <n v="0.51595000000000002"/>
    <n v="43074"/>
    <s v="Gait Analysis chod buty 2"/>
    <x v="0"/>
    <x v="0"/>
    <x v="1"/>
    <x v="0"/>
    <s v="Natalia Gwizdala"/>
  </r>
  <r>
    <n v="303"/>
    <x v="6"/>
    <x v="6"/>
    <x v="3"/>
    <x v="0"/>
    <n v="36.182499999999997"/>
    <n v="0.80426200000000003"/>
    <n v="43074"/>
    <s v="Gait Analysis chod buty 2"/>
    <x v="0"/>
    <x v="0"/>
    <x v="1"/>
    <x v="0"/>
    <s v="Natalia Gwizdala"/>
  </r>
  <r>
    <n v="303"/>
    <x v="6"/>
    <x v="6"/>
    <x v="3"/>
    <x v="1"/>
    <n v="35.884700000000002"/>
    <n v="1.0459799999999999"/>
    <n v="43074"/>
    <s v="Gait Analysis chod buty 2"/>
    <x v="0"/>
    <x v="0"/>
    <x v="1"/>
    <x v="0"/>
    <s v="Natalia Gwizdala"/>
  </r>
  <r>
    <n v="303"/>
    <x v="6"/>
    <x v="7"/>
    <x v="3"/>
    <x v="0"/>
    <n v="13.932600000000001"/>
    <n v="0.60834900000000003"/>
    <n v="43074"/>
    <s v="Gait Analysis chod buty 2"/>
    <x v="0"/>
    <x v="0"/>
    <x v="1"/>
    <x v="0"/>
    <s v="Natalia Gwizdala"/>
  </r>
  <r>
    <n v="303"/>
    <x v="6"/>
    <x v="7"/>
    <x v="3"/>
    <x v="1"/>
    <n v="14.045199999999999"/>
    <n v="0.53248899999999999"/>
    <n v="43074"/>
    <s v="Gait Analysis chod buty 2"/>
    <x v="0"/>
    <x v="0"/>
    <x v="1"/>
    <x v="0"/>
    <s v="Natalia Gwizdala"/>
  </r>
  <r>
    <n v="303"/>
    <x v="6"/>
    <x v="8"/>
    <x v="3"/>
    <x v="0"/>
    <n v="35.841700000000003"/>
    <n v="0.89443399999999995"/>
    <n v="43074"/>
    <s v="Gait Analysis chod buty 2"/>
    <x v="0"/>
    <x v="0"/>
    <x v="1"/>
    <x v="0"/>
    <s v="Natalia Gwizdala"/>
  </r>
  <r>
    <n v="303"/>
    <x v="6"/>
    <x v="8"/>
    <x v="3"/>
    <x v="1"/>
    <n v="36.188699999999997"/>
    <n v="0.73864600000000002"/>
    <n v="43074"/>
    <s v="Gait Analysis chod buty 2"/>
    <x v="0"/>
    <x v="0"/>
    <x v="1"/>
    <x v="0"/>
    <s v="Natalia Gwizdala"/>
  </r>
  <r>
    <n v="303"/>
    <x v="6"/>
    <x v="9"/>
    <x v="3"/>
    <x v="2"/>
    <n v="27.990100000000002"/>
    <n v="0.80488400000000004"/>
    <n v="43074"/>
    <s v="Gait Analysis chod buty 2"/>
    <x v="0"/>
    <x v="0"/>
    <x v="1"/>
    <x v="0"/>
    <s v="Natalia Gwizdala"/>
  </r>
  <r>
    <n v="303"/>
    <x v="6"/>
    <x v="10"/>
    <x v="1"/>
    <x v="2"/>
    <n v="140.732"/>
    <n v="1.2534400000000001"/>
    <n v="43074"/>
    <s v="Gait Analysis chod buty 2"/>
    <x v="0"/>
    <x v="0"/>
    <x v="1"/>
    <x v="0"/>
    <s v="Natalia Gwizdala"/>
  </r>
  <r>
    <n v="303"/>
    <x v="6"/>
    <x v="11"/>
    <x v="2"/>
    <x v="2"/>
    <n v="1.20733"/>
    <n v="1.38884E-2"/>
    <n v="43074"/>
    <s v="Gait Analysis chod buty 2"/>
    <x v="0"/>
    <x v="0"/>
    <x v="1"/>
    <x v="0"/>
    <s v="Natalia Gwizdala"/>
  </r>
  <r>
    <n v="303"/>
    <x v="6"/>
    <x v="12"/>
    <x v="4"/>
    <x v="2"/>
    <n v="99.405699999999996"/>
    <n v="1.13887"/>
    <n v="43074"/>
    <s v="Gait Analysis chod buty 2"/>
    <x v="0"/>
    <x v="0"/>
    <x v="1"/>
    <x v="0"/>
    <s v="Natalia Gwizdala"/>
  </r>
  <r>
    <n v="303"/>
    <x v="6"/>
    <x v="13"/>
    <x v="5"/>
    <x v="2"/>
    <n v="4.1966799999999997"/>
    <n v="4.6826100000000002E-2"/>
    <n v="43074"/>
    <s v="Gait Analysis chod buty 2"/>
    <x v="0"/>
    <x v="0"/>
    <x v="1"/>
    <x v="0"/>
    <s v="Natalia Gwizdala"/>
  </r>
  <r>
    <n v="304"/>
    <x v="6"/>
    <x v="0"/>
    <x v="0"/>
    <x v="0"/>
    <n v="5.3215599999999998"/>
    <n v="2.0257399999999999"/>
    <n v="43074"/>
    <s v="Gait Analysis chod bez butow 2"/>
    <x v="1"/>
    <x v="1"/>
    <x v="1"/>
    <x v="0"/>
    <s v="Natalia Gwizdala"/>
  </r>
  <r>
    <n v="304"/>
    <x v="6"/>
    <x v="0"/>
    <x v="0"/>
    <x v="1"/>
    <n v="4.8234399999999997"/>
    <n v="1.50936"/>
    <n v="43074"/>
    <s v="Gait Analysis chod bez butow 2"/>
    <x v="1"/>
    <x v="1"/>
    <x v="1"/>
    <x v="0"/>
    <s v="Natalia Gwizdala"/>
  </r>
  <r>
    <n v="304"/>
    <x v="6"/>
    <x v="1"/>
    <x v="1"/>
    <x v="2"/>
    <n v="4.4857100000000001"/>
    <n v="1.76498"/>
    <n v="43074"/>
    <s v="Gait Analysis chod bez butow 2"/>
    <x v="1"/>
    <x v="1"/>
    <x v="1"/>
    <x v="0"/>
    <s v="Natalia Gwizdala"/>
  </r>
  <r>
    <n v="304"/>
    <x v="6"/>
    <x v="2"/>
    <x v="1"/>
    <x v="0"/>
    <n v="70.358400000000003"/>
    <n v="0.89368400000000003"/>
    <n v="43074"/>
    <s v="Gait Analysis chod bez butow 2"/>
    <x v="1"/>
    <x v="1"/>
    <x v="1"/>
    <x v="0"/>
    <s v="Natalia Gwizdala"/>
  </r>
  <r>
    <n v="304"/>
    <x v="6"/>
    <x v="2"/>
    <x v="1"/>
    <x v="1"/>
    <n v="68.314599999999999"/>
    <n v="1.1639200000000001"/>
    <n v="43074"/>
    <s v="Gait Analysis chod bez butow 2"/>
    <x v="1"/>
    <x v="1"/>
    <x v="1"/>
    <x v="0"/>
    <s v="Natalia Gwizdala"/>
  </r>
  <r>
    <n v="304"/>
    <x v="6"/>
    <x v="3"/>
    <x v="2"/>
    <x v="0"/>
    <n v="0.56679999999999997"/>
    <n v="9.6829700000000008E-3"/>
    <n v="43074"/>
    <s v="Gait Analysis chod bez butow 2"/>
    <x v="1"/>
    <x v="1"/>
    <x v="1"/>
    <x v="0"/>
    <s v="Natalia Gwizdala"/>
  </r>
  <r>
    <n v="304"/>
    <x v="6"/>
    <x v="3"/>
    <x v="2"/>
    <x v="1"/>
    <n v="0.57458299999999995"/>
    <n v="9.1191999999999992E-3"/>
    <n v="43074"/>
    <s v="Gait Analysis chod bez butow 2"/>
    <x v="1"/>
    <x v="1"/>
    <x v="1"/>
    <x v="0"/>
    <s v="Natalia Gwizdala"/>
  </r>
  <r>
    <n v="304"/>
    <x v="6"/>
    <x v="4"/>
    <x v="3"/>
    <x v="0"/>
    <n v="63.280099999999997"/>
    <n v="0.59296400000000005"/>
    <n v="43074"/>
    <s v="Gait Analysis chod bez butow 2"/>
    <x v="1"/>
    <x v="1"/>
    <x v="1"/>
    <x v="0"/>
    <s v="Natalia Gwizdala"/>
  </r>
  <r>
    <n v="304"/>
    <x v="6"/>
    <x v="4"/>
    <x v="3"/>
    <x v="1"/>
    <n v="63.015099999999997"/>
    <n v="0.49245499999999998"/>
    <n v="43074"/>
    <s v="Gait Analysis chod bez butow 2"/>
    <x v="1"/>
    <x v="1"/>
    <x v="1"/>
    <x v="0"/>
    <s v="Natalia Gwizdala"/>
  </r>
  <r>
    <n v="304"/>
    <x v="6"/>
    <x v="5"/>
    <x v="3"/>
    <x v="0"/>
    <n v="13.356400000000001"/>
    <n v="0.64760200000000001"/>
    <n v="43074"/>
    <s v="Gait Analysis chod bez butow 2"/>
    <x v="1"/>
    <x v="1"/>
    <x v="1"/>
    <x v="0"/>
    <s v="Natalia Gwizdala"/>
  </r>
  <r>
    <n v="304"/>
    <x v="6"/>
    <x v="5"/>
    <x v="3"/>
    <x v="1"/>
    <n v="12.922700000000001"/>
    <n v="0.51762399999999997"/>
    <n v="43074"/>
    <s v="Gait Analysis chod bez butow 2"/>
    <x v="1"/>
    <x v="1"/>
    <x v="1"/>
    <x v="0"/>
    <s v="Natalia Gwizdala"/>
  </r>
  <r>
    <n v="304"/>
    <x v="6"/>
    <x v="6"/>
    <x v="3"/>
    <x v="0"/>
    <n v="36.9726"/>
    <n v="0.63607999999999998"/>
    <n v="43074"/>
    <s v="Gait Analysis chod bez butow 2"/>
    <x v="1"/>
    <x v="1"/>
    <x v="1"/>
    <x v="0"/>
    <s v="Natalia Gwizdala"/>
  </r>
  <r>
    <n v="304"/>
    <x v="6"/>
    <x v="6"/>
    <x v="3"/>
    <x v="1"/>
    <n v="36.729900000000001"/>
    <n v="0.65013900000000002"/>
    <n v="43074"/>
    <s v="Gait Analysis chod bez butow 2"/>
    <x v="1"/>
    <x v="1"/>
    <x v="1"/>
    <x v="0"/>
    <s v="Natalia Gwizdala"/>
  </r>
  <r>
    <n v="304"/>
    <x v="6"/>
    <x v="7"/>
    <x v="3"/>
    <x v="0"/>
    <n v="12.9292"/>
    <n v="0.55859400000000003"/>
    <n v="43074"/>
    <s v="Gait Analysis chod bez butow 2"/>
    <x v="1"/>
    <x v="1"/>
    <x v="1"/>
    <x v="0"/>
    <s v="Natalia Gwizdala"/>
  </r>
  <r>
    <n v="304"/>
    <x v="6"/>
    <x v="7"/>
    <x v="3"/>
    <x v="1"/>
    <n v="13.362500000000001"/>
    <n v="0.66876100000000005"/>
    <n v="43074"/>
    <s v="Gait Analysis chod bez butow 2"/>
    <x v="1"/>
    <x v="1"/>
    <x v="1"/>
    <x v="0"/>
    <s v="Natalia Gwizdala"/>
  </r>
  <r>
    <n v="304"/>
    <x v="6"/>
    <x v="8"/>
    <x v="3"/>
    <x v="0"/>
    <n v="36.719900000000003"/>
    <n v="0.59296400000000005"/>
    <n v="43074"/>
    <s v="Gait Analysis chod bez butow 2"/>
    <x v="1"/>
    <x v="1"/>
    <x v="1"/>
    <x v="0"/>
    <s v="Natalia Gwizdala"/>
  </r>
  <r>
    <n v="304"/>
    <x v="6"/>
    <x v="8"/>
    <x v="3"/>
    <x v="1"/>
    <n v="36.984900000000003"/>
    <n v="0.49245499999999998"/>
    <n v="43074"/>
    <s v="Gait Analysis chod bez butow 2"/>
    <x v="1"/>
    <x v="1"/>
    <x v="1"/>
    <x v="0"/>
    <s v="Natalia Gwizdala"/>
  </r>
  <r>
    <n v="304"/>
    <x v="6"/>
    <x v="9"/>
    <x v="3"/>
    <x v="2"/>
    <n v="26.2807"/>
    <n v="0.82905499999999999"/>
    <n v="43074"/>
    <s v="Gait Analysis chod bez butow 2"/>
    <x v="1"/>
    <x v="1"/>
    <x v="1"/>
    <x v="0"/>
    <s v="Natalia Gwizdala"/>
  </r>
  <r>
    <n v="304"/>
    <x v="6"/>
    <x v="10"/>
    <x v="1"/>
    <x v="2"/>
    <n v="138.715"/>
    <n v="1.3685400000000001"/>
    <n v="43074"/>
    <s v="Gait Analysis chod bez butow 2"/>
    <x v="1"/>
    <x v="1"/>
    <x v="1"/>
    <x v="0"/>
    <s v="Natalia Gwizdala"/>
  </r>
  <r>
    <n v="304"/>
    <x v="6"/>
    <x v="11"/>
    <x v="2"/>
    <x v="2"/>
    <n v="1.1414299999999999"/>
    <n v="1.1428600000000001E-2"/>
    <n v="43074"/>
    <s v="Gait Analysis chod bez butow 2"/>
    <x v="1"/>
    <x v="1"/>
    <x v="1"/>
    <x v="0"/>
    <s v="Natalia Gwizdala"/>
  </r>
  <r>
    <n v="304"/>
    <x v="6"/>
    <x v="12"/>
    <x v="4"/>
    <x v="2"/>
    <n v="105.142"/>
    <n v="1.04667"/>
    <n v="43074"/>
    <s v="Gait Analysis chod bez butow 2"/>
    <x v="1"/>
    <x v="1"/>
    <x v="1"/>
    <x v="0"/>
    <s v="Natalia Gwizdala"/>
  </r>
  <r>
    <n v="304"/>
    <x v="6"/>
    <x v="13"/>
    <x v="5"/>
    <x v="2"/>
    <n v="4.3754600000000003"/>
    <n v="6.4314099999999999E-2"/>
    <n v="43074"/>
    <s v="Gait Analysis chod bez butow 2"/>
    <x v="1"/>
    <x v="1"/>
    <x v="1"/>
    <x v="0"/>
    <s v="Natalia Gwizdala"/>
  </r>
  <r>
    <n v="305"/>
    <x v="7"/>
    <x v="0"/>
    <x v="0"/>
    <x v="0"/>
    <n v="0.77163899999999996"/>
    <n v="0.981792"/>
    <n v="43054"/>
    <s v="Gait Analysis chod buty 1"/>
    <x v="0"/>
    <x v="0"/>
    <x v="0"/>
    <x v="0"/>
    <s v="Karolina Ignatowska"/>
  </r>
  <r>
    <n v="305"/>
    <x v="7"/>
    <x v="0"/>
    <x v="0"/>
    <x v="1"/>
    <n v="6.7835200000000002"/>
    <n v="1.2378"/>
    <n v="43054"/>
    <s v="Gait Analysis chod buty 1"/>
    <x v="0"/>
    <x v="0"/>
    <x v="0"/>
    <x v="0"/>
    <s v="Karolina Ignatowska"/>
  </r>
  <r>
    <n v="305"/>
    <x v="7"/>
    <x v="1"/>
    <x v="1"/>
    <x v="2"/>
    <n v="9.6588200000000004"/>
    <n v="2.4363700000000001"/>
    <n v="43054"/>
    <s v="Gait Analysis chod buty 1"/>
    <x v="0"/>
    <x v="0"/>
    <x v="0"/>
    <x v="0"/>
    <s v="Karolina Ignatowska"/>
  </r>
  <r>
    <n v="305"/>
    <x v="7"/>
    <x v="2"/>
    <x v="1"/>
    <x v="0"/>
    <n v="61.235599999999998"/>
    <n v="1.19234"/>
    <n v="43054"/>
    <s v="Gait Analysis chod buty 1"/>
    <x v="0"/>
    <x v="0"/>
    <x v="0"/>
    <x v="0"/>
    <s v="Karolina Ignatowska"/>
  </r>
  <r>
    <n v="305"/>
    <x v="7"/>
    <x v="2"/>
    <x v="1"/>
    <x v="1"/>
    <n v="61.756700000000002"/>
    <n v="1.52081"/>
    <n v="43054"/>
    <s v="Gait Analysis chod buty 1"/>
    <x v="0"/>
    <x v="0"/>
    <x v="0"/>
    <x v="0"/>
    <s v="Karolina Ignatowska"/>
  </r>
  <r>
    <n v="305"/>
    <x v="7"/>
    <x v="3"/>
    <x v="2"/>
    <x v="0"/>
    <n v="0.535385"/>
    <n v="1.1842200000000001E-2"/>
    <n v="43054"/>
    <s v="Gait Analysis chod buty 1"/>
    <x v="0"/>
    <x v="0"/>
    <x v="0"/>
    <x v="0"/>
    <s v="Karolina Ignatowska"/>
  </r>
  <r>
    <n v="305"/>
    <x v="7"/>
    <x v="3"/>
    <x v="2"/>
    <x v="1"/>
    <n v="0.52615400000000001"/>
    <n v="9.2307699999999993E-3"/>
    <n v="43054"/>
    <s v="Gait Analysis chod buty 1"/>
    <x v="0"/>
    <x v="0"/>
    <x v="0"/>
    <x v="0"/>
    <s v="Karolina Ignatowska"/>
  </r>
  <r>
    <n v="305"/>
    <x v="7"/>
    <x v="4"/>
    <x v="3"/>
    <x v="0"/>
    <n v="66.126099999999994"/>
    <n v="0.91244499999999995"/>
    <n v="43054"/>
    <s v="Gait Analysis chod buty 1"/>
    <x v="0"/>
    <x v="0"/>
    <x v="0"/>
    <x v="0"/>
    <s v="Karolina Ignatowska"/>
  </r>
  <r>
    <n v="305"/>
    <x v="7"/>
    <x v="4"/>
    <x v="3"/>
    <x v="1"/>
    <n v="65.940700000000007"/>
    <n v="0.85607"/>
    <n v="43054"/>
    <s v="Gait Analysis chod buty 1"/>
    <x v="0"/>
    <x v="0"/>
    <x v="0"/>
    <x v="0"/>
    <s v="Karolina Ignatowska"/>
  </r>
  <r>
    <n v="305"/>
    <x v="7"/>
    <x v="5"/>
    <x v="3"/>
    <x v="0"/>
    <n v="15.507099999999999"/>
    <n v="0.76492800000000005"/>
    <n v="43054"/>
    <s v="Gait Analysis chod buty 1"/>
    <x v="0"/>
    <x v="0"/>
    <x v="0"/>
    <x v="0"/>
    <s v="Karolina Ignatowska"/>
  </r>
  <r>
    <n v="305"/>
    <x v="7"/>
    <x v="5"/>
    <x v="3"/>
    <x v="1"/>
    <n v="16.539200000000001"/>
    <n v="0.69258600000000003"/>
    <n v="43054"/>
    <s v="Gait Analysis chod buty 1"/>
    <x v="0"/>
    <x v="0"/>
    <x v="0"/>
    <x v="0"/>
    <s v="Karolina Ignatowska"/>
  </r>
  <r>
    <n v="305"/>
    <x v="7"/>
    <x v="6"/>
    <x v="3"/>
    <x v="0"/>
    <n v="34.060499999999998"/>
    <n v="0.89351499999999995"/>
    <n v="43054"/>
    <s v="Gait Analysis chod buty 1"/>
    <x v="0"/>
    <x v="0"/>
    <x v="0"/>
    <x v="0"/>
    <s v="Karolina Ignatowska"/>
  </r>
  <r>
    <n v="305"/>
    <x v="7"/>
    <x v="6"/>
    <x v="3"/>
    <x v="1"/>
    <n v="33.872700000000002"/>
    <n v="1.02576"/>
    <n v="43054"/>
    <s v="Gait Analysis chod buty 1"/>
    <x v="0"/>
    <x v="0"/>
    <x v="0"/>
    <x v="0"/>
    <s v="Karolina Ignatowska"/>
  </r>
  <r>
    <n v="305"/>
    <x v="7"/>
    <x v="7"/>
    <x v="3"/>
    <x v="0"/>
    <n v="16.558499999999999"/>
    <n v="0.73059700000000005"/>
    <n v="43054"/>
    <s v="Gait Analysis chod buty 1"/>
    <x v="0"/>
    <x v="0"/>
    <x v="0"/>
    <x v="0"/>
    <s v="Karolina Ignatowska"/>
  </r>
  <r>
    <n v="305"/>
    <x v="7"/>
    <x v="7"/>
    <x v="3"/>
    <x v="1"/>
    <n v="15.5083"/>
    <n v="0.793041"/>
    <n v="43054"/>
    <s v="Gait Analysis chod buty 1"/>
    <x v="0"/>
    <x v="0"/>
    <x v="0"/>
    <x v="0"/>
    <s v="Karolina Ignatowska"/>
  </r>
  <r>
    <n v="305"/>
    <x v="7"/>
    <x v="8"/>
    <x v="3"/>
    <x v="0"/>
    <n v="33.873899999999999"/>
    <n v="0.91244499999999995"/>
    <n v="43054"/>
    <s v="Gait Analysis chod buty 1"/>
    <x v="0"/>
    <x v="0"/>
    <x v="0"/>
    <x v="0"/>
    <s v="Karolina Ignatowska"/>
  </r>
  <r>
    <n v="305"/>
    <x v="7"/>
    <x v="8"/>
    <x v="3"/>
    <x v="1"/>
    <n v="34.0593"/>
    <n v="0.85607"/>
    <n v="43054"/>
    <s v="Gait Analysis chod buty 1"/>
    <x v="0"/>
    <x v="0"/>
    <x v="0"/>
    <x v="0"/>
    <s v="Karolina Ignatowska"/>
  </r>
  <r>
    <n v="305"/>
    <x v="7"/>
    <x v="9"/>
    <x v="3"/>
    <x v="2"/>
    <n v="32.064799999999998"/>
    <n v="1.09415"/>
    <n v="43054"/>
    <s v="Gait Analysis chod buty 1"/>
    <x v="0"/>
    <x v="0"/>
    <x v="0"/>
    <x v="0"/>
    <s v="Karolina Ignatowska"/>
  </r>
  <r>
    <n v="305"/>
    <x v="7"/>
    <x v="10"/>
    <x v="1"/>
    <x v="2"/>
    <n v="122.911"/>
    <n v="2.1593"/>
    <n v="43054"/>
    <s v="Gait Analysis chod buty 1"/>
    <x v="0"/>
    <x v="0"/>
    <x v="0"/>
    <x v="0"/>
    <s v="Karolina Ignatowska"/>
  </r>
  <r>
    <n v="305"/>
    <x v="7"/>
    <x v="11"/>
    <x v="2"/>
    <x v="2"/>
    <n v="1.0615399999999999"/>
    <n v="1.26163E-2"/>
    <n v="43054"/>
    <s v="Gait Analysis chod buty 1"/>
    <x v="0"/>
    <x v="0"/>
    <x v="0"/>
    <x v="0"/>
    <s v="Karolina Ignatowska"/>
  </r>
  <r>
    <n v="305"/>
    <x v="7"/>
    <x v="12"/>
    <x v="4"/>
    <x v="2"/>
    <n v="113.059"/>
    <n v="1.34318"/>
    <n v="43054"/>
    <s v="Gait Analysis chod buty 1"/>
    <x v="0"/>
    <x v="0"/>
    <x v="0"/>
    <x v="0"/>
    <s v="Karolina Ignatowska"/>
  </r>
  <r>
    <n v="305"/>
    <x v="7"/>
    <x v="13"/>
    <x v="5"/>
    <x v="2"/>
    <n v="4.16845"/>
    <n v="6.5358899999999998E-2"/>
    <n v="43054"/>
    <s v="Gait Analysis chod buty 1"/>
    <x v="0"/>
    <x v="0"/>
    <x v="0"/>
    <x v="0"/>
    <s v="Karolina Ignatowska"/>
  </r>
  <r>
    <n v="306"/>
    <x v="7"/>
    <x v="0"/>
    <x v="0"/>
    <x v="0"/>
    <n v="-7.5344700000000001E-2"/>
    <n v="1.29898"/>
    <n v="43054"/>
    <s v="Gait Analysis chod buty 2"/>
    <x v="0"/>
    <x v="0"/>
    <x v="1"/>
    <x v="0"/>
    <s v="Karolina Ignatowska"/>
  </r>
  <r>
    <n v="306"/>
    <x v="7"/>
    <x v="0"/>
    <x v="0"/>
    <x v="1"/>
    <n v="6.5981899999999998"/>
    <n v="1.6732199999999999"/>
    <n v="43054"/>
    <s v="Gait Analysis chod buty 2"/>
    <x v="0"/>
    <x v="0"/>
    <x v="1"/>
    <x v="0"/>
    <s v="Karolina Ignatowska"/>
  </r>
  <r>
    <n v="306"/>
    <x v="7"/>
    <x v="1"/>
    <x v="1"/>
    <x v="2"/>
    <n v="10.4107"/>
    <n v="2.6639300000000001"/>
    <n v="43054"/>
    <s v="Gait Analysis chod buty 2"/>
    <x v="0"/>
    <x v="0"/>
    <x v="1"/>
    <x v="0"/>
    <s v="Karolina Ignatowska"/>
  </r>
  <r>
    <n v="306"/>
    <x v="7"/>
    <x v="2"/>
    <x v="1"/>
    <x v="0"/>
    <n v="61.724200000000003"/>
    <n v="1.37615"/>
    <n v="43054"/>
    <s v="Gait Analysis chod buty 2"/>
    <x v="0"/>
    <x v="0"/>
    <x v="1"/>
    <x v="0"/>
    <s v="Karolina Ignatowska"/>
  </r>
  <r>
    <n v="306"/>
    <x v="7"/>
    <x v="2"/>
    <x v="1"/>
    <x v="1"/>
    <n v="60.942399999999999"/>
    <n v="1.74952"/>
    <n v="43054"/>
    <s v="Gait Analysis chod buty 2"/>
    <x v="0"/>
    <x v="0"/>
    <x v="1"/>
    <x v="0"/>
    <s v="Karolina Ignatowska"/>
  </r>
  <r>
    <n v="306"/>
    <x v="7"/>
    <x v="3"/>
    <x v="2"/>
    <x v="0"/>
    <n v="0.53769199999999995"/>
    <n v="1.36741E-2"/>
    <n v="43054"/>
    <s v="Gait Analysis chod buty 2"/>
    <x v="0"/>
    <x v="0"/>
    <x v="1"/>
    <x v="0"/>
    <s v="Karolina Ignatowska"/>
  </r>
  <r>
    <n v="306"/>
    <x v="7"/>
    <x v="3"/>
    <x v="2"/>
    <x v="1"/>
    <n v="0.52076900000000004"/>
    <n v="1.17418E-2"/>
    <n v="43054"/>
    <s v="Gait Analysis chod buty 2"/>
    <x v="0"/>
    <x v="0"/>
    <x v="1"/>
    <x v="0"/>
    <s v="Karolina Ignatowska"/>
  </r>
  <r>
    <n v="306"/>
    <x v="7"/>
    <x v="4"/>
    <x v="3"/>
    <x v="0"/>
    <n v="66.062899999999999"/>
    <n v="0.71477999999999997"/>
    <n v="43054"/>
    <s v="Gait Analysis chod buty 2"/>
    <x v="0"/>
    <x v="0"/>
    <x v="1"/>
    <x v="0"/>
    <s v="Karolina Ignatowska"/>
  </r>
  <r>
    <n v="306"/>
    <x v="7"/>
    <x v="4"/>
    <x v="3"/>
    <x v="1"/>
    <n v="66.143500000000003"/>
    <n v="0.93747100000000005"/>
    <n v="43054"/>
    <s v="Gait Analysis chod buty 2"/>
    <x v="0"/>
    <x v="0"/>
    <x v="1"/>
    <x v="0"/>
    <s v="Karolina Ignatowska"/>
  </r>
  <r>
    <n v="306"/>
    <x v="7"/>
    <x v="5"/>
    <x v="3"/>
    <x v="0"/>
    <n v="15.3682"/>
    <n v="0.79553399999999996"/>
    <n v="43054"/>
    <s v="Gait Analysis chod buty 2"/>
    <x v="0"/>
    <x v="0"/>
    <x v="1"/>
    <x v="0"/>
    <s v="Karolina Ignatowska"/>
  </r>
  <r>
    <n v="306"/>
    <x v="7"/>
    <x v="5"/>
    <x v="3"/>
    <x v="1"/>
    <n v="16.890999999999998"/>
    <n v="0.71381600000000001"/>
    <n v="43054"/>
    <s v="Gait Analysis chod buty 2"/>
    <x v="0"/>
    <x v="0"/>
    <x v="1"/>
    <x v="0"/>
    <s v="Karolina Ignatowska"/>
  </r>
  <r>
    <n v="306"/>
    <x v="7"/>
    <x v="6"/>
    <x v="3"/>
    <x v="0"/>
    <n v="33.834200000000003"/>
    <n v="1.04175"/>
    <n v="43054"/>
    <s v="Gait Analysis chod buty 2"/>
    <x v="0"/>
    <x v="0"/>
    <x v="1"/>
    <x v="0"/>
    <s v="Karolina Ignatowska"/>
  </r>
  <r>
    <n v="306"/>
    <x v="7"/>
    <x v="6"/>
    <x v="3"/>
    <x v="1"/>
    <n v="33.900700000000001"/>
    <n v="0.78787600000000002"/>
    <n v="43054"/>
    <s v="Gait Analysis chod buty 2"/>
    <x v="0"/>
    <x v="0"/>
    <x v="1"/>
    <x v="0"/>
    <s v="Karolina Ignatowska"/>
  </r>
  <r>
    <n v="306"/>
    <x v="7"/>
    <x v="7"/>
    <x v="3"/>
    <x v="0"/>
    <n v="16.860499999999998"/>
    <n v="0.77372399999999997"/>
    <n v="43054"/>
    <s v="Gait Analysis chod buty 2"/>
    <x v="0"/>
    <x v="0"/>
    <x v="1"/>
    <x v="0"/>
    <s v="Karolina Ignatowska"/>
  </r>
  <r>
    <n v="306"/>
    <x v="7"/>
    <x v="7"/>
    <x v="3"/>
    <x v="1"/>
    <n v="15.382199999999999"/>
    <n v="0.84246799999999999"/>
    <n v="43054"/>
    <s v="Gait Analysis chod buty 2"/>
    <x v="0"/>
    <x v="0"/>
    <x v="1"/>
    <x v="0"/>
    <s v="Karolina Ignatowska"/>
  </r>
  <r>
    <n v="306"/>
    <x v="7"/>
    <x v="8"/>
    <x v="3"/>
    <x v="0"/>
    <n v="33.937100000000001"/>
    <n v="0.71477999999999997"/>
    <n v="43054"/>
    <s v="Gait Analysis chod buty 2"/>
    <x v="0"/>
    <x v="0"/>
    <x v="1"/>
    <x v="0"/>
    <s v="Karolina Ignatowska"/>
  </r>
  <r>
    <n v="306"/>
    <x v="7"/>
    <x v="8"/>
    <x v="3"/>
    <x v="1"/>
    <n v="33.856499999999997"/>
    <n v="0.93747100000000005"/>
    <n v="43054"/>
    <s v="Gait Analysis chod buty 2"/>
    <x v="0"/>
    <x v="0"/>
    <x v="1"/>
    <x v="0"/>
    <s v="Karolina Ignatowska"/>
  </r>
  <r>
    <n v="306"/>
    <x v="7"/>
    <x v="9"/>
    <x v="3"/>
    <x v="2"/>
    <n v="32.250500000000002"/>
    <n v="1.0601499999999999"/>
    <n v="43054"/>
    <s v="Gait Analysis chod buty 2"/>
    <x v="0"/>
    <x v="0"/>
    <x v="1"/>
    <x v="0"/>
    <s v="Karolina Ignatowska"/>
  </r>
  <r>
    <n v="306"/>
    <x v="7"/>
    <x v="10"/>
    <x v="1"/>
    <x v="2"/>
    <n v="122.61799999999999"/>
    <n v="2.66947"/>
    <n v="43054"/>
    <s v="Gait Analysis chod buty 2"/>
    <x v="0"/>
    <x v="0"/>
    <x v="1"/>
    <x v="0"/>
    <s v="Karolina Ignatowska"/>
  </r>
  <r>
    <n v="306"/>
    <x v="7"/>
    <x v="11"/>
    <x v="2"/>
    <x v="2"/>
    <n v="1.0580799999999999"/>
    <n v="2.31249E-2"/>
    <n v="43054"/>
    <s v="Gait Analysis chod buty 2"/>
    <x v="0"/>
    <x v="0"/>
    <x v="1"/>
    <x v="0"/>
    <s v="Karolina Ignatowska"/>
  </r>
  <r>
    <n v="306"/>
    <x v="7"/>
    <x v="12"/>
    <x v="4"/>
    <x v="2"/>
    <n v="113.468"/>
    <n v="2.4975200000000002"/>
    <n v="43054"/>
    <s v="Gait Analysis chod buty 2"/>
    <x v="0"/>
    <x v="0"/>
    <x v="1"/>
    <x v="0"/>
    <s v="Karolina Ignatowska"/>
  </r>
  <r>
    <n v="306"/>
    <x v="7"/>
    <x v="13"/>
    <x v="5"/>
    <x v="2"/>
    <n v="4.17225"/>
    <n v="5.0049200000000002E-2"/>
    <n v="43054"/>
    <s v="Gait Analysis chod buty 2"/>
    <x v="0"/>
    <x v="0"/>
    <x v="1"/>
    <x v="0"/>
    <s v="Karolina Ignatowska"/>
  </r>
  <r>
    <n v="307"/>
    <x v="7"/>
    <x v="0"/>
    <x v="0"/>
    <x v="0"/>
    <n v="-3.0383100000000001"/>
    <n v="1.5292600000000001"/>
    <n v="43054"/>
    <s v="Gait Analysis chod bez butow 1"/>
    <x v="0"/>
    <x v="1"/>
    <x v="0"/>
    <x v="0"/>
    <s v="Karolina Ignatowska"/>
  </r>
  <r>
    <n v="307"/>
    <x v="7"/>
    <x v="0"/>
    <x v="0"/>
    <x v="1"/>
    <n v="5.5944900000000004"/>
    <n v="1.6579299999999999"/>
    <n v="43054"/>
    <s v="Gait Analysis chod bez butow 1"/>
    <x v="0"/>
    <x v="1"/>
    <x v="0"/>
    <x v="0"/>
    <s v="Karolina Ignatowska"/>
  </r>
  <r>
    <n v="307"/>
    <x v="7"/>
    <x v="1"/>
    <x v="1"/>
    <x v="2"/>
    <n v="9.8389100000000003"/>
    <n v="2.5823"/>
    <n v="43054"/>
    <s v="Gait Analysis chod bez butow 1"/>
    <x v="0"/>
    <x v="1"/>
    <x v="0"/>
    <x v="0"/>
    <s v="Karolina Ignatowska"/>
  </r>
  <r>
    <n v="307"/>
    <x v="7"/>
    <x v="2"/>
    <x v="1"/>
    <x v="0"/>
    <n v="62.147599999999997"/>
    <n v="1.5236000000000001"/>
    <n v="43054"/>
    <s v="Gait Analysis chod bez butow 1"/>
    <x v="0"/>
    <x v="1"/>
    <x v="0"/>
    <x v="0"/>
    <s v="Karolina Ignatowska"/>
  </r>
  <r>
    <n v="307"/>
    <x v="7"/>
    <x v="2"/>
    <x v="1"/>
    <x v="1"/>
    <n v="62.570999999999998"/>
    <n v="1.39605"/>
    <n v="43054"/>
    <s v="Gait Analysis chod bez butow 1"/>
    <x v="0"/>
    <x v="1"/>
    <x v="0"/>
    <x v="0"/>
    <s v="Karolina Ignatowska"/>
  </r>
  <r>
    <n v="307"/>
    <x v="7"/>
    <x v="3"/>
    <x v="2"/>
    <x v="0"/>
    <n v="0.532308"/>
    <n v="1.0490899999999999E-2"/>
    <n v="43054"/>
    <s v="Gait Analysis chod bez butow 1"/>
    <x v="0"/>
    <x v="1"/>
    <x v="0"/>
    <x v="0"/>
    <s v="Karolina Ignatowska"/>
  </r>
  <r>
    <n v="307"/>
    <x v="7"/>
    <x v="3"/>
    <x v="2"/>
    <x v="1"/>
    <n v="0.51500000000000001"/>
    <n v="9.7072500000000006E-3"/>
    <n v="43054"/>
    <s v="Gait Analysis chod bez butow 1"/>
    <x v="0"/>
    <x v="1"/>
    <x v="0"/>
    <x v="0"/>
    <s v="Karolina Ignatowska"/>
  </r>
  <r>
    <n v="307"/>
    <x v="7"/>
    <x v="4"/>
    <x v="3"/>
    <x v="0"/>
    <n v="63.651600000000002"/>
    <n v="0.92964100000000005"/>
    <n v="43054"/>
    <s v="Gait Analysis chod bez butow 1"/>
    <x v="0"/>
    <x v="1"/>
    <x v="0"/>
    <x v="0"/>
    <s v="Karolina Ignatowska"/>
  </r>
  <r>
    <n v="307"/>
    <x v="7"/>
    <x v="4"/>
    <x v="3"/>
    <x v="1"/>
    <n v="62.136400000000002"/>
    <n v="0.57113800000000003"/>
    <n v="43054"/>
    <s v="Gait Analysis chod bez butow 1"/>
    <x v="0"/>
    <x v="1"/>
    <x v="0"/>
    <x v="0"/>
    <s v="Karolina Ignatowska"/>
  </r>
  <r>
    <n v="307"/>
    <x v="7"/>
    <x v="5"/>
    <x v="3"/>
    <x v="0"/>
    <n v="11.269600000000001"/>
    <n v="0.65124700000000002"/>
    <n v="43054"/>
    <s v="Gait Analysis chod bez butow 1"/>
    <x v="0"/>
    <x v="1"/>
    <x v="0"/>
    <x v="0"/>
    <s v="Karolina Ignatowska"/>
  </r>
  <r>
    <n v="307"/>
    <x v="7"/>
    <x v="5"/>
    <x v="3"/>
    <x v="1"/>
    <n v="14.4361"/>
    <n v="0.79870300000000005"/>
    <n v="43054"/>
    <s v="Gait Analysis chod bez butow 1"/>
    <x v="0"/>
    <x v="1"/>
    <x v="0"/>
    <x v="0"/>
    <s v="Karolina Ignatowska"/>
  </r>
  <r>
    <n v="307"/>
    <x v="7"/>
    <x v="6"/>
    <x v="3"/>
    <x v="0"/>
    <n v="37.947200000000002"/>
    <n v="0.75591299999999995"/>
    <n v="43054"/>
    <s v="Gait Analysis chod bez butow 1"/>
    <x v="0"/>
    <x v="1"/>
    <x v="0"/>
    <x v="0"/>
    <s v="Karolina Ignatowska"/>
  </r>
  <r>
    <n v="307"/>
    <x v="7"/>
    <x v="6"/>
    <x v="3"/>
    <x v="1"/>
    <n v="36.389699999999998"/>
    <n v="0.93003000000000002"/>
    <n v="43054"/>
    <s v="Gait Analysis chod bez butow 1"/>
    <x v="0"/>
    <x v="1"/>
    <x v="0"/>
    <x v="0"/>
    <s v="Karolina Ignatowska"/>
  </r>
  <r>
    <n v="307"/>
    <x v="7"/>
    <x v="7"/>
    <x v="3"/>
    <x v="0"/>
    <n v="14.4223"/>
    <n v="0.84046500000000002"/>
    <n v="43054"/>
    <s v="Gait Analysis chod bez butow 1"/>
    <x v="0"/>
    <x v="1"/>
    <x v="0"/>
    <x v="0"/>
    <s v="Karolina Ignatowska"/>
  </r>
  <r>
    <n v="307"/>
    <x v="7"/>
    <x v="7"/>
    <x v="3"/>
    <x v="1"/>
    <n v="11.310700000000001"/>
    <n v="0.70052099999999995"/>
    <n v="43054"/>
    <s v="Gait Analysis chod bez butow 1"/>
    <x v="0"/>
    <x v="1"/>
    <x v="0"/>
    <x v="0"/>
    <s v="Karolina Ignatowska"/>
  </r>
  <r>
    <n v="307"/>
    <x v="7"/>
    <x v="8"/>
    <x v="3"/>
    <x v="0"/>
    <n v="36.348399999999998"/>
    <n v="0.92964100000000005"/>
    <n v="43054"/>
    <s v="Gait Analysis chod bez butow 1"/>
    <x v="0"/>
    <x v="1"/>
    <x v="0"/>
    <x v="0"/>
    <s v="Karolina Ignatowska"/>
  </r>
  <r>
    <n v="307"/>
    <x v="7"/>
    <x v="8"/>
    <x v="3"/>
    <x v="1"/>
    <n v="37.863599999999998"/>
    <n v="0.57113800000000003"/>
    <n v="43054"/>
    <s v="Gait Analysis chod bez butow 1"/>
    <x v="0"/>
    <x v="1"/>
    <x v="0"/>
    <x v="0"/>
    <s v="Karolina Ignatowska"/>
  </r>
  <r>
    <n v="307"/>
    <x v="7"/>
    <x v="9"/>
    <x v="3"/>
    <x v="2"/>
    <n v="25.7148"/>
    <n v="0.96260000000000001"/>
    <n v="43054"/>
    <s v="Gait Analysis chod bez butow 1"/>
    <x v="0"/>
    <x v="1"/>
    <x v="0"/>
    <x v="0"/>
    <s v="Karolina Ignatowska"/>
  </r>
  <r>
    <n v="307"/>
    <x v="7"/>
    <x v="10"/>
    <x v="1"/>
    <x v="2"/>
    <n v="124.68600000000001"/>
    <n v="1.9054"/>
    <n v="43054"/>
    <s v="Gait Analysis chod bez butow 1"/>
    <x v="0"/>
    <x v="1"/>
    <x v="0"/>
    <x v="0"/>
    <s v="Karolina Ignatowska"/>
  </r>
  <r>
    <n v="307"/>
    <x v="7"/>
    <x v="11"/>
    <x v="2"/>
    <x v="2"/>
    <n v="1.0478799999999999"/>
    <n v="1.59731E-2"/>
    <n v="43054"/>
    <s v="Gait Analysis chod bez butow 1"/>
    <x v="0"/>
    <x v="1"/>
    <x v="0"/>
    <x v="0"/>
    <s v="Karolina Ignatowska"/>
  </r>
  <r>
    <n v="307"/>
    <x v="7"/>
    <x v="12"/>
    <x v="4"/>
    <x v="2"/>
    <n v="114.54300000000001"/>
    <n v="1.7313400000000001"/>
    <n v="43054"/>
    <s v="Gait Analysis chod bez butow 1"/>
    <x v="0"/>
    <x v="1"/>
    <x v="0"/>
    <x v="0"/>
    <s v="Karolina Ignatowska"/>
  </r>
  <r>
    <n v="307"/>
    <x v="7"/>
    <x v="13"/>
    <x v="5"/>
    <x v="2"/>
    <n v="4.2838900000000004"/>
    <n v="5.1706799999999997E-2"/>
    <n v="43054"/>
    <s v="Gait Analysis chod bez butow 1"/>
    <x v="0"/>
    <x v="1"/>
    <x v="0"/>
    <x v="0"/>
    <s v="Karolina Ignatowska"/>
  </r>
  <r>
    <n v="308"/>
    <x v="7"/>
    <x v="0"/>
    <x v="0"/>
    <x v="0"/>
    <n v="-2.3795600000000001"/>
    <n v="0.98854299999999995"/>
    <n v="43054"/>
    <s v="Gait Analysis chod bez butow 2"/>
    <x v="0"/>
    <x v="1"/>
    <x v="1"/>
    <x v="0"/>
    <s v="Karolina Ignatowska"/>
  </r>
  <r>
    <n v="308"/>
    <x v="7"/>
    <x v="0"/>
    <x v="0"/>
    <x v="1"/>
    <n v="4.9224600000000001"/>
    <n v="1.7216800000000001"/>
    <n v="43054"/>
    <s v="Gait Analysis chod bez butow 2"/>
    <x v="0"/>
    <x v="1"/>
    <x v="1"/>
    <x v="0"/>
    <s v="Karolina Ignatowska"/>
  </r>
  <r>
    <n v="308"/>
    <x v="7"/>
    <x v="1"/>
    <x v="1"/>
    <x v="2"/>
    <n v="8.4835799999999999"/>
    <n v="1.7017599999999999"/>
    <n v="43054"/>
    <s v="Gait Analysis chod bez butow 2"/>
    <x v="0"/>
    <x v="1"/>
    <x v="1"/>
    <x v="0"/>
    <s v="Karolina Ignatowska"/>
  </r>
  <r>
    <n v="308"/>
    <x v="7"/>
    <x v="2"/>
    <x v="1"/>
    <x v="0"/>
    <n v="61.821899999999999"/>
    <n v="1.1053900000000001"/>
    <n v="43054"/>
    <s v="Gait Analysis chod bez butow 2"/>
    <x v="0"/>
    <x v="1"/>
    <x v="1"/>
    <x v="0"/>
    <s v="Karolina Ignatowska"/>
  </r>
  <r>
    <n v="308"/>
    <x v="7"/>
    <x v="2"/>
    <x v="1"/>
    <x v="1"/>
    <n v="63.352800000000002"/>
    <n v="0.87944699999999998"/>
    <n v="43054"/>
    <s v="Gait Analysis chod bez butow 2"/>
    <x v="0"/>
    <x v="1"/>
    <x v="1"/>
    <x v="0"/>
    <s v="Karolina Ignatowska"/>
  </r>
  <r>
    <n v="308"/>
    <x v="7"/>
    <x v="3"/>
    <x v="2"/>
    <x v="0"/>
    <n v="0.531111"/>
    <n v="6.8493499999999997E-3"/>
    <n v="43054"/>
    <s v="Gait Analysis chod bez butow 2"/>
    <x v="0"/>
    <x v="1"/>
    <x v="1"/>
    <x v="0"/>
    <s v="Karolina Ignatowska"/>
  </r>
  <r>
    <n v="308"/>
    <x v="7"/>
    <x v="3"/>
    <x v="2"/>
    <x v="1"/>
    <n v="0.51961500000000005"/>
    <n v="5.8709000000000001E-3"/>
    <n v="43054"/>
    <s v="Gait Analysis chod bez butow 2"/>
    <x v="0"/>
    <x v="1"/>
    <x v="1"/>
    <x v="0"/>
    <s v="Karolina Ignatowska"/>
  </r>
  <r>
    <n v="308"/>
    <x v="7"/>
    <x v="4"/>
    <x v="3"/>
    <x v="0"/>
    <n v="63.028100000000002"/>
    <n v="0.84145000000000003"/>
    <n v="43054"/>
    <s v="Gait Analysis chod bez butow 2"/>
    <x v="0"/>
    <x v="1"/>
    <x v="1"/>
    <x v="0"/>
    <s v="Karolina Ignatowska"/>
  </r>
  <r>
    <n v="308"/>
    <x v="7"/>
    <x v="4"/>
    <x v="3"/>
    <x v="1"/>
    <n v="62.442700000000002"/>
    <n v="0.98497100000000004"/>
    <n v="43054"/>
    <s v="Gait Analysis chod bez butow 2"/>
    <x v="0"/>
    <x v="1"/>
    <x v="1"/>
    <x v="0"/>
    <s v="Karolina Ignatowska"/>
  </r>
  <r>
    <n v="308"/>
    <x v="7"/>
    <x v="5"/>
    <x v="3"/>
    <x v="0"/>
    <n v="11.8889"/>
    <n v="0.87896099999999999"/>
    <n v="43054"/>
    <s v="Gait Analysis chod bez butow 2"/>
    <x v="0"/>
    <x v="1"/>
    <x v="1"/>
    <x v="0"/>
    <s v="Karolina Ignatowska"/>
  </r>
  <r>
    <n v="308"/>
    <x v="7"/>
    <x v="5"/>
    <x v="3"/>
    <x v="1"/>
    <n v="13.583"/>
    <n v="0.86066900000000002"/>
    <n v="43054"/>
    <s v="Gait Analysis chod bez butow 2"/>
    <x v="0"/>
    <x v="1"/>
    <x v="1"/>
    <x v="0"/>
    <s v="Karolina Ignatowska"/>
  </r>
  <r>
    <n v="308"/>
    <x v="7"/>
    <x v="6"/>
    <x v="3"/>
    <x v="0"/>
    <n v="37.5443"/>
    <n v="1.00881"/>
    <n v="43054"/>
    <s v="Gait Analysis chod bez butow 2"/>
    <x v="0"/>
    <x v="1"/>
    <x v="1"/>
    <x v="0"/>
    <s v="Karolina Ignatowska"/>
  </r>
  <r>
    <n v="308"/>
    <x v="7"/>
    <x v="6"/>
    <x v="3"/>
    <x v="1"/>
    <n v="36.965499999999999"/>
    <n v="0.87525500000000001"/>
    <n v="43054"/>
    <s v="Gait Analysis chod bez butow 2"/>
    <x v="0"/>
    <x v="1"/>
    <x v="1"/>
    <x v="0"/>
    <s v="Karolina Ignatowska"/>
  </r>
  <r>
    <n v="308"/>
    <x v="7"/>
    <x v="7"/>
    <x v="3"/>
    <x v="0"/>
    <n v="13.5739"/>
    <n v="0.84696000000000005"/>
    <n v="43054"/>
    <s v="Gait Analysis chod bez butow 2"/>
    <x v="0"/>
    <x v="1"/>
    <x v="1"/>
    <x v="0"/>
    <s v="Karolina Ignatowska"/>
  </r>
  <r>
    <n v="308"/>
    <x v="7"/>
    <x v="7"/>
    <x v="3"/>
    <x v="1"/>
    <n v="11.894299999999999"/>
    <n v="0.89539599999999997"/>
    <n v="43054"/>
    <s v="Gait Analysis chod bez butow 2"/>
    <x v="0"/>
    <x v="1"/>
    <x v="1"/>
    <x v="0"/>
    <s v="Karolina Ignatowska"/>
  </r>
  <r>
    <n v="308"/>
    <x v="7"/>
    <x v="8"/>
    <x v="3"/>
    <x v="0"/>
    <n v="36.971899999999998"/>
    <n v="0.84145000000000003"/>
    <n v="43054"/>
    <s v="Gait Analysis chod bez butow 2"/>
    <x v="0"/>
    <x v="1"/>
    <x v="1"/>
    <x v="0"/>
    <s v="Karolina Ignatowska"/>
  </r>
  <r>
    <n v="308"/>
    <x v="7"/>
    <x v="8"/>
    <x v="3"/>
    <x v="1"/>
    <n v="37.557299999999998"/>
    <n v="0.98497100000000004"/>
    <n v="43054"/>
    <s v="Gait Analysis chod bez butow 2"/>
    <x v="0"/>
    <x v="1"/>
    <x v="1"/>
    <x v="0"/>
    <s v="Karolina Ignatowska"/>
  </r>
  <r>
    <n v="308"/>
    <x v="7"/>
    <x v="9"/>
    <x v="3"/>
    <x v="2"/>
    <n v="25.472200000000001"/>
    <n v="1.046"/>
    <n v="43054"/>
    <s v="Gait Analysis chod bez butow 2"/>
    <x v="0"/>
    <x v="1"/>
    <x v="1"/>
    <x v="0"/>
    <s v="Karolina Ignatowska"/>
  </r>
  <r>
    <n v="308"/>
    <x v="7"/>
    <x v="10"/>
    <x v="1"/>
    <x v="2"/>
    <n v="125.178"/>
    <n v="1.25349"/>
    <n v="43054"/>
    <s v="Gait Analysis chod bez butow 2"/>
    <x v="0"/>
    <x v="1"/>
    <x v="1"/>
    <x v="0"/>
    <s v="Karolina Ignatowska"/>
  </r>
  <r>
    <n v="308"/>
    <x v="7"/>
    <x v="11"/>
    <x v="2"/>
    <x v="2"/>
    <n v="1.0507500000000001"/>
    <n v="1.0251400000000001E-2"/>
    <n v="43054"/>
    <s v="Gait Analysis chod bez butow 2"/>
    <x v="0"/>
    <x v="1"/>
    <x v="1"/>
    <x v="0"/>
    <s v="Karolina Ignatowska"/>
  </r>
  <r>
    <n v="308"/>
    <x v="7"/>
    <x v="12"/>
    <x v="4"/>
    <x v="2"/>
    <n v="114.215"/>
    <n v="1.1150199999999999"/>
    <n v="43054"/>
    <s v="Gait Analysis chod bez butow 2"/>
    <x v="0"/>
    <x v="1"/>
    <x v="1"/>
    <x v="0"/>
    <s v="Karolina Ignatowska"/>
  </r>
  <r>
    <n v="308"/>
    <x v="7"/>
    <x v="13"/>
    <x v="5"/>
    <x v="2"/>
    <n v="4.2889499999999998"/>
    <n v="4.4803000000000003E-2"/>
    <n v="43054"/>
    <s v="Gait Analysis chod bez butow 2"/>
    <x v="0"/>
    <x v="1"/>
    <x v="1"/>
    <x v="0"/>
    <s v="Karolina Ignatowska"/>
  </r>
  <r>
    <n v="309"/>
    <x v="8"/>
    <x v="0"/>
    <x v="0"/>
    <x v="0"/>
    <n v="3.3529100000000001"/>
    <n v="1.56447"/>
    <n v="43054"/>
    <s v="Gait Analysis chod buty 1"/>
    <x v="0"/>
    <x v="0"/>
    <x v="0"/>
    <x v="0"/>
    <s v="Julia Januszewska"/>
  </r>
  <r>
    <n v="309"/>
    <x v="8"/>
    <x v="0"/>
    <x v="0"/>
    <x v="1"/>
    <n v="0.59088700000000005"/>
    <n v="1.6559600000000001"/>
    <n v="43054"/>
    <s v="Gait Analysis chod buty 1"/>
    <x v="0"/>
    <x v="0"/>
    <x v="0"/>
    <x v="0"/>
    <s v="Julia Januszewska"/>
  </r>
  <r>
    <n v="309"/>
    <x v="8"/>
    <x v="1"/>
    <x v="1"/>
    <x v="2"/>
    <n v="11.697100000000001"/>
    <n v="1.6930700000000001"/>
    <n v="43054"/>
    <s v="Gait Analysis chod buty 1"/>
    <x v="0"/>
    <x v="0"/>
    <x v="0"/>
    <x v="0"/>
    <s v="Julia Januszewska"/>
  </r>
  <r>
    <n v="309"/>
    <x v="8"/>
    <x v="2"/>
    <x v="1"/>
    <x v="0"/>
    <n v="59.944000000000003"/>
    <n v="1.3894599999999999"/>
    <n v="43054"/>
    <s v="Gait Analysis chod buty 1"/>
    <x v="0"/>
    <x v="0"/>
    <x v="0"/>
    <x v="0"/>
    <s v="Julia Januszewska"/>
  </r>
  <r>
    <n v="309"/>
    <x v="8"/>
    <x v="2"/>
    <x v="1"/>
    <x v="1"/>
    <n v="56.667000000000002"/>
    <n v="1.1954"/>
    <n v="43054"/>
    <s v="Gait Analysis chod buty 1"/>
    <x v="0"/>
    <x v="0"/>
    <x v="0"/>
    <x v="0"/>
    <s v="Julia Januszewska"/>
  </r>
  <r>
    <n v="309"/>
    <x v="8"/>
    <x v="3"/>
    <x v="2"/>
    <x v="0"/>
    <n v="0.59956500000000001"/>
    <n v="8.58627E-3"/>
    <n v="43054"/>
    <s v="Gait Analysis chod buty 1"/>
    <x v="0"/>
    <x v="0"/>
    <x v="0"/>
    <x v="0"/>
    <s v="Julia Januszewska"/>
  </r>
  <r>
    <n v="309"/>
    <x v="8"/>
    <x v="3"/>
    <x v="2"/>
    <x v="1"/>
    <n v="0.59956500000000001"/>
    <n v="9.9905399999999991E-3"/>
    <n v="43054"/>
    <s v="Gait Analysis chod buty 1"/>
    <x v="0"/>
    <x v="0"/>
    <x v="0"/>
    <x v="0"/>
    <s v="Julia Januszewska"/>
  </r>
  <r>
    <n v="309"/>
    <x v="8"/>
    <x v="4"/>
    <x v="3"/>
    <x v="0"/>
    <n v="65.445800000000006"/>
    <n v="0.69451099999999999"/>
    <n v="43054"/>
    <s v="Gait Analysis chod buty 1"/>
    <x v="0"/>
    <x v="0"/>
    <x v="0"/>
    <x v="0"/>
    <s v="Julia Januszewska"/>
  </r>
  <r>
    <n v="309"/>
    <x v="8"/>
    <x v="4"/>
    <x v="3"/>
    <x v="1"/>
    <n v="65.7851"/>
    <n v="0.72503499999999999"/>
    <n v="43054"/>
    <s v="Gait Analysis chod buty 1"/>
    <x v="0"/>
    <x v="0"/>
    <x v="0"/>
    <x v="0"/>
    <s v="Julia Januszewska"/>
  </r>
  <r>
    <n v="309"/>
    <x v="8"/>
    <x v="5"/>
    <x v="3"/>
    <x v="0"/>
    <n v="15.7728"/>
    <n v="0.641289"/>
    <n v="43054"/>
    <s v="Gait Analysis chod buty 1"/>
    <x v="0"/>
    <x v="0"/>
    <x v="0"/>
    <x v="0"/>
    <s v="Julia Januszewska"/>
  </r>
  <r>
    <n v="309"/>
    <x v="8"/>
    <x v="5"/>
    <x v="3"/>
    <x v="1"/>
    <n v="15.462300000000001"/>
    <n v="0.52670300000000003"/>
    <n v="43054"/>
    <s v="Gait Analysis chod buty 1"/>
    <x v="0"/>
    <x v="0"/>
    <x v="0"/>
    <x v="0"/>
    <s v="Julia Januszewska"/>
  </r>
  <r>
    <n v="309"/>
    <x v="8"/>
    <x v="6"/>
    <x v="3"/>
    <x v="0"/>
    <n v="34.226199999999999"/>
    <n v="0.63902899999999996"/>
    <n v="43054"/>
    <s v="Gait Analysis chod buty 1"/>
    <x v="0"/>
    <x v="0"/>
    <x v="0"/>
    <x v="0"/>
    <s v="Julia Januszewska"/>
  </r>
  <r>
    <n v="309"/>
    <x v="8"/>
    <x v="6"/>
    <x v="3"/>
    <x v="1"/>
    <n v="34.5578"/>
    <n v="0.68881199999999998"/>
    <n v="43054"/>
    <s v="Gait Analysis chod buty 1"/>
    <x v="0"/>
    <x v="0"/>
    <x v="0"/>
    <x v="0"/>
    <s v="Julia Januszewska"/>
  </r>
  <r>
    <n v="309"/>
    <x v="8"/>
    <x v="7"/>
    <x v="3"/>
    <x v="0"/>
    <n v="15.4467"/>
    <n v="0.481354"/>
    <n v="43054"/>
    <s v="Gait Analysis chod buty 1"/>
    <x v="0"/>
    <x v="0"/>
    <x v="0"/>
    <x v="0"/>
    <s v="Julia Januszewska"/>
  </r>
  <r>
    <n v="309"/>
    <x v="8"/>
    <x v="7"/>
    <x v="3"/>
    <x v="1"/>
    <n v="15.7659"/>
    <n v="0.61596899999999999"/>
    <n v="43054"/>
    <s v="Gait Analysis chod buty 1"/>
    <x v="0"/>
    <x v="0"/>
    <x v="0"/>
    <x v="0"/>
    <s v="Julia Januszewska"/>
  </r>
  <r>
    <n v="309"/>
    <x v="8"/>
    <x v="8"/>
    <x v="3"/>
    <x v="0"/>
    <n v="34.554200000000002"/>
    <n v="0.69451099999999999"/>
    <n v="43054"/>
    <s v="Gait Analysis chod buty 1"/>
    <x v="0"/>
    <x v="0"/>
    <x v="0"/>
    <x v="0"/>
    <s v="Julia Januszewska"/>
  </r>
  <r>
    <n v="309"/>
    <x v="8"/>
    <x v="8"/>
    <x v="3"/>
    <x v="1"/>
    <n v="34.2149"/>
    <n v="0.72503499999999999"/>
    <n v="43054"/>
    <s v="Gait Analysis chod buty 1"/>
    <x v="0"/>
    <x v="0"/>
    <x v="0"/>
    <x v="0"/>
    <s v="Julia Januszewska"/>
  </r>
  <r>
    <n v="309"/>
    <x v="8"/>
    <x v="9"/>
    <x v="3"/>
    <x v="2"/>
    <n v="31.222300000000001"/>
    <n v="0.75214000000000003"/>
    <n v="43054"/>
    <s v="Gait Analysis chod buty 1"/>
    <x v="0"/>
    <x v="0"/>
    <x v="0"/>
    <x v="0"/>
    <s v="Julia Januszewska"/>
  </r>
  <r>
    <n v="309"/>
    <x v="8"/>
    <x v="10"/>
    <x v="1"/>
    <x v="2"/>
    <n v="116.666"/>
    <n v="1.79376"/>
    <n v="43054"/>
    <s v="Gait Analysis chod buty 1"/>
    <x v="0"/>
    <x v="0"/>
    <x v="0"/>
    <x v="0"/>
    <s v="Julia Januszewska"/>
  </r>
  <r>
    <n v="309"/>
    <x v="8"/>
    <x v="11"/>
    <x v="2"/>
    <x v="2"/>
    <n v="1.1993499999999999"/>
    <n v="1.1306399999999999E-2"/>
    <n v="43054"/>
    <s v="Gait Analysis chod buty 1"/>
    <x v="0"/>
    <x v="0"/>
    <x v="0"/>
    <x v="0"/>
    <s v="Julia Januszewska"/>
  </r>
  <r>
    <n v="309"/>
    <x v="8"/>
    <x v="12"/>
    <x v="4"/>
    <x v="2"/>
    <n v="100.063"/>
    <n v="0.94640500000000005"/>
    <n v="43054"/>
    <s v="Gait Analysis chod buty 1"/>
    <x v="0"/>
    <x v="0"/>
    <x v="0"/>
    <x v="0"/>
    <s v="Julia Januszewska"/>
  </r>
  <r>
    <n v="309"/>
    <x v="8"/>
    <x v="13"/>
    <x v="5"/>
    <x v="2"/>
    <n v="3.5022199999999999"/>
    <n v="6.4463400000000004E-2"/>
    <n v="43054"/>
    <s v="Gait Analysis chod buty 1"/>
    <x v="0"/>
    <x v="0"/>
    <x v="0"/>
    <x v="0"/>
    <s v="Julia Januszewska"/>
  </r>
  <r>
    <n v="310"/>
    <x v="8"/>
    <x v="0"/>
    <x v="0"/>
    <x v="0"/>
    <n v="4.3170099999999998"/>
    <n v="1.9441900000000001"/>
    <n v="43054"/>
    <s v="Gait Analysis chod buty 2"/>
    <x v="0"/>
    <x v="0"/>
    <x v="1"/>
    <x v="0"/>
    <s v="Julia Januszewska"/>
  </r>
  <r>
    <n v="310"/>
    <x v="8"/>
    <x v="0"/>
    <x v="0"/>
    <x v="1"/>
    <n v="0.35480899999999999"/>
    <n v="0.971835"/>
    <n v="43054"/>
    <s v="Gait Analysis chod buty 2"/>
    <x v="0"/>
    <x v="0"/>
    <x v="1"/>
    <x v="0"/>
    <s v="Julia Januszewska"/>
  </r>
  <r>
    <n v="310"/>
    <x v="8"/>
    <x v="1"/>
    <x v="1"/>
    <x v="2"/>
    <n v="13.275700000000001"/>
    <n v="1.43"/>
    <n v="43054"/>
    <s v="Gait Analysis chod buty 2"/>
    <x v="0"/>
    <x v="0"/>
    <x v="1"/>
    <x v="0"/>
    <s v="Julia Januszewska"/>
  </r>
  <r>
    <n v="310"/>
    <x v="8"/>
    <x v="2"/>
    <x v="1"/>
    <x v="0"/>
    <n v="60.312199999999997"/>
    <n v="1.3438300000000001"/>
    <n v="43054"/>
    <s v="Gait Analysis chod buty 2"/>
    <x v="0"/>
    <x v="0"/>
    <x v="1"/>
    <x v="0"/>
    <s v="Julia Januszewska"/>
  </r>
  <r>
    <n v="310"/>
    <x v="8"/>
    <x v="2"/>
    <x v="1"/>
    <x v="1"/>
    <n v="57.256100000000004"/>
    <n v="1.19085"/>
    <n v="43054"/>
    <s v="Gait Analysis chod buty 2"/>
    <x v="0"/>
    <x v="0"/>
    <x v="1"/>
    <x v="0"/>
    <s v="Julia Januszewska"/>
  </r>
  <r>
    <n v="310"/>
    <x v="8"/>
    <x v="3"/>
    <x v="2"/>
    <x v="0"/>
    <n v="0.603043"/>
    <n v="9.9716000000000006E-3"/>
    <n v="43054"/>
    <s v="Gait Analysis chod buty 2"/>
    <x v="0"/>
    <x v="0"/>
    <x v="1"/>
    <x v="0"/>
    <s v="Julia Januszewska"/>
  </r>
  <r>
    <n v="310"/>
    <x v="8"/>
    <x v="3"/>
    <x v="2"/>
    <x v="1"/>
    <n v="0.60478299999999996"/>
    <n v="1.0159400000000001E-2"/>
    <n v="43054"/>
    <s v="Gait Analysis chod buty 2"/>
    <x v="0"/>
    <x v="0"/>
    <x v="1"/>
    <x v="0"/>
    <s v="Julia Januszewska"/>
  </r>
  <r>
    <n v="310"/>
    <x v="8"/>
    <x v="4"/>
    <x v="3"/>
    <x v="0"/>
    <n v="65.262699999999995"/>
    <n v="0.78620299999999999"/>
    <n v="43054"/>
    <s v="Gait Analysis chod buty 2"/>
    <x v="0"/>
    <x v="0"/>
    <x v="1"/>
    <x v="0"/>
    <s v="Julia Januszewska"/>
  </r>
  <r>
    <n v="310"/>
    <x v="8"/>
    <x v="4"/>
    <x v="3"/>
    <x v="1"/>
    <n v="65.575299999999999"/>
    <n v="0.74819199999999997"/>
    <n v="43054"/>
    <s v="Gait Analysis chod buty 2"/>
    <x v="0"/>
    <x v="0"/>
    <x v="1"/>
    <x v="0"/>
    <s v="Julia Januszewska"/>
  </r>
  <r>
    <n v="310"/>
    <x v="8"/>
    <x v="5"/>
    <x v="3"/>
    <x v="0"/>
    <n v="15.624700000000001"/>
    <n v="0.765621"/>
    <n v="43054"/>
    <s v="Gait Analysis chod buty 2"/>
    <x v="0"/>
    <x v="0"/>
    <x v="1"/>
    <x v="0"/>
    <s v="Julia Januszewska"/>
  </r>
  <r>
    <n v="310"/>
    <x v="8"/>
    <x v="5"/>
    <x v="3"/>
    <x v="1"/>
    <n v="15.155900000000001"/>
    <n v="0.65281199999999995"/>
    <n v="43054"/>
    <s v="Gait Analysis chod buty 2"/>
    <x v="0"/>
    <x v="0"/>
    <x v="1"/>
    <x v="0"/>
    <s v="Julia Januszewska"/>
  </r>
  <r>
    <n v="310"/>
    <x v="8"/>
    <x v="6"/>
    <x v="3"/>
    <x v="0"/>
    <n v="34.447200000000002"/>
    <n v="0.64931499999999998"/>
    <n v="43054"/>
    <s v="Gait Analysis chod buty 2"/>
    <x v="0"/>
    <x v="0"/>
    <x v="1"/>
    <x v="0"/>
    <s v="Julia Januszewska"/>
  </r>
  <r>
    <n v="310"/>
    <x v="8"/>
    <x v="6"/>
    <x v="3"/>
    <x v="1"/>
    <n v="34.7881"/>
    <n v="0.726688"/>
    <n v="43054"/>
    <s v="Gait Analysis chod buty 2"/>
    <x v="0"/>
    <x v="0"/>
    <x v="1"/>
    <x v="0"/>
    <s v="Julia Januszewska"/>
  </r>
  <r>
    <n v="310"/>
    <x v="8"/>
    <x v="7"/>
    <x v="3"/>
    <x v="0"/>
    <n v="15.190799999999999"/>
    <n v="0.65703999999999996"/>
    <n v="43054"/>
    <s v="Gait Analysis chod buty 2"/>
    <x v="0"/>
    <x v="0"/>
    <x v="1"/>
    <x v="0"/>
    <s v="Julia Januszewska"/>
  </r>
  <r>
    <n v="310"/>
    <x v="8"/>
    <x v="7"/>
    <x v="3"/>
    <x v="1"/>
    <n v="15.610900000000001"/>
    <n v="0.71182400000000001"/>
    <n v="43054"/>
    <s v="Gait Analysis chod buty 2"/>
    <x v="0"/>
    <x v="0"/>
    <x v="1"/>
    <x v="0"/>
    <s v="Julia Januszewska"/>
  </r>
  <r>
    <n v="310"/>
    <x v="8"/>
    <x v="8"/>
    <x v="3"/>
    <x v="0"/>
    <n v="34.737299999999998"/>
    <n v="0.78620299999999999"/>
    <n v="43054"/>
    <s v="Gait Analysis chod buty 2"/>
    <x v="0"/>
    <x v="0"/>
    <x v="1"/>
    <x v="0"/>
    <s v="Julia Januszewska"/>
  </r>
  <r>
    <n v="310"/>
    <x v="8"/>
    <x v="8"/>
    <x v="3"/>
    <x v="1"/>
    <n v="34.424700000000001"/>
    <n v="0.74819199999999997"/>
    <n v="43054"/>
    <s v="Gait Analysis chod buty 2"/>
    <x v="0"/>
    <x v="0"/>
    <x v="1"/>
    <x v="0"/>
    <s v="Julia Januszewska"/>
  </r>
  <r>
    <n v="310"/>
    <x v="8"/>
    <x v="9"/>
    <x v="3"/>
    <x v="2"/>
    <n v="30.7897"/>
    <n v="0.83704599999999996"/>
    <n v="43054"/>
    <s v="Gait Analysis chod buty 2"/>
    <x v="0"/>
    <x v="0"/>
    <x v="1"/>
    <x v="0"/>
    <s v="Julia Januszewska"/>
  </r>
  <r>
    <n v="310"/>
    <x v="8"/>
    <x v="10"/>
    <x v="1"/>
    <x v="2"/>
    <n v="117.568"/>
    <n v="1.6593800000000001"/>
    <n v="43054"/>
    <s v="Gait Analysis chod buty 2"/>
    <x v="0"/>
    <x v="0"/>
    <x v="1"/>
    <x v="0"/>
    <s v="Julia Januszewska"/>
  </r>
  <r>
    <n v="310"/>
    <x v="8"/>
    <x v="11"/>
    <x v="2"/>
    <x v="2"/>
    <n v="1.2082599999999999"/>
    <n v="1.32377E-2"/>
    <n v="43054"/>
    <s v="Gait Analysis chod buty 2"/>
    <x v="0"/>
    <x v="0"/>
    <x v="1"/>
    <x v="0"/>
    <s v="Julia Januszewska"/>
  </r>
  <r>
    <n v="310"/>
    <x v="8"/>
    <x v="12"/>
    <x v="4"/>
    <x v="2"/>
    <n v="99.328199999999995"/>
    <n v="1.08284"/>
    <n v="43054"/>
    <s v="Gait Analysis chod buty 2"/>
    <x v="0"/>
    <x v="0"/>
    <x v="1"/>
    <x v="0"/>
    <s v="Julia Januszewska"/>
  </r>
  <r>
    <n v="310"/>
    <x v="8"/>
    <x v="13"/>
    <x v="5"/>
    <x v="2"/>
    <n v="3.5032399999999999"/>
    <n v="5.6029200000000001E-2"/>
    <n v="43054"/>
    <s v="Gait Analysis chod buty 2"/>
    <x v="0"/>
    <x v="0"/>
    <x v="1"/>
    <x v="0"/>
    <s v="Julia Januszewska"/>
  </r>
  <r>
    <n v="311"/>
    <x v="8"/>
    <x v="0"/>
    <x v="0"/>
    <x v="0"/>
    <n v="4.9920200000000001"/>
    <n v="1.6193299999999999"/>
    <n v="43054"/>
    <s v="Gait Analysis chod bez butow 1"/>
    <x v="0"/>
    <x v="1"/>
    <x v="0"/>
    <x v="0"/>
    <s v="Julia Januszewska"/>
  </r>
  <r>
    <n v="311"/>
    <x v="8"/>
    <x v="0"/>
    <x v="0"/>
    <x v="1"/>
    <n v="-0.77280899999999997"/>
    <n v="1.49474"/>
    <n v="43054"/>
    <s v="Gait Analysis chod bez butow 1"/>
    <x v="0"/>
    <x v="1"/>
    <x v="0"/>
    <x v="0"/>
    <s v="Julia Januszewska"/>
  </r>
  <r>
    <n v="311"/>
    <x v="8"/>
    <x v="1"/>
    <x v="1"/>
    <x v="2"/>
    <n v="12.1976"/>
    <n v="1.4724699999999999"/>
    <n v="43054"/>
    <s v="Gait Analysis chod bez butow 1"/>
    <x v="0"/>
    <x v="1"/>
    <x v="0"/>
    <x v="0"/>
    <s v="Julia Januszewska"/>
  </r>
  <r>
    <n v="311"/>
    <x v="8"/>
    <x v="2"/>
    <x v="1"/>
    <x v="0"/>
    <n v="58.986699999999999"/>
    <n v="1.2882"/>
    <n v="43054"/>
    <s v="Gait Analysis chod bez butow 1"/>
    <x v="0"/>
    <x v="1"/>
    <x v="0"/>
    <x v="0"/>
    <s v="Julia Januszewska"/>
  </r>
  <r>
    <n v="311"/>
    <x v="8"/>
    <x v="2"/>
    <x v="1"/>
    <x v="1"/>
    <n v="56.634799999999998"/>
    <n v="0.78507400000000005"/>
    <n v="43054"/>
    <s v="Gait Analysis chod bez butow 1"/>
    <x v="0"/>
    <x v="1"/>
    <x v="0"/>
    <x v="0"/>
    <s v="Julia Januszewska"/>
  </r>
  <r>
    <n v="311"/>
    <x v="8"/>
    <x v="3"/>
    <x v="2"/>
    <x v="0"/>
    <n v="0.57304299999999997"/>
    <n v="9.9716000000000006E-3"/>
    <n v="43054"/>
    <s v="Gait Analysis chod bez butow 1"/>
    <x v="0"/>
    <x v="1"/>
    <x v="0"/>
    <x v="0"/>
    <s v="Julia Januszewska"/>
  </r>
  <r>
    <n v="311"/>
    <x v="8"/>
    <x v="3"/>
    <x v="2"/>
    <x v="1"/>
    <n v="0.58374999999999999"/>
    <n v="9.4923200000000003E-3"/>
    <n v="43054"/>
    <s v="Gait Analysis chod bez butow 1"/>
    <x v="0"/>
    <x v="1"/>
    <x v="0"/>
    <x v="0"/>
    <s v="Julia Januszewska"/>
  </r>
  <r>
    <n v="311"/>
    <x v="8"/>
    <x v="4"/>
    <x v="3"/>
    <x v="0"/>
    <n v="62.707799999999999"/>
    <n v="0.67422899999999997"/>
    <n v="43054"/>
    <s v="Gait Analysis chod bez butow 1"/>
    <x v="0"/>
    <x v="1"/>
    <x v="0"/>
    <x v="0"/>
    <s v="Julia Januszewska"/>
  </r>
  <r>
    <n v="311"/>
    <x v="8"/>
    <x v="4"/>
    <x v="3"/>
    <x v="1"/>
    <n v="63.546700000000001"/>
    <n v="0.699874"/>
    <n v="43054"/>
    <s v="Gait Analysis chod bez butow 1"/>
    <x v="0"/>
    <x v="1"/>
    <x v="0"/>
    <x v="0"/>
    <s v="Julia Januszewska"/>
  </r>
  <r>
    <n v="311"/>
    <x v="8"/>
    <x v="5"/>
    <x v="3"/>
    <x v="0"/>
    <n v="14.0253"/>
    <n v="0.65749999999999997"/>
    <n v="43054"/>
    <s v="Gait Analysis chod bez butow 1"/>
    <x v="0"/>
    <x v="1"/>
    <x v="0"/>
    <x v="0"/>
    <s v="Julia Januszewska"/>
  </r>
  <r>
    <n v="311"/>
    <x v="8"/>
    <x v="5"/>
    <x v="3"/>
    <x v="1"/>
    <n v="12.2598"/>
    <n v="0.63525100000000001"/>
    <n v="43054"/>
    <s v="Gait Analysis chod bez butow 1"/>
    <x v="0"/>
    <x v="1"/>
    <x v="0"/>
    <x v="0"/>
    <s v="Julia Januszewska"/>
  </r>
  <r>
    <n v="311"/>
    <x v="8"/>
    <x v="6"/>
    <x v="3"/>
    <x v="0"/>
    <n v="36.426200000000001"/>
    <n v="0.64832999999999996"/>
    <n v="43054"/>
    <s v="Gait Analysis chod bez butow 1"/>
    <x v="0"/>
    <x v="1"/>
    <x v="0"/>
    <x v="0"/>
    <s v="Julia Januszewska"/>
  </r>
  <r>
    <n v="311"/>
    <x v="8"/>
    <x v="6"/>
    <x v="3"/>
    <x v="1"/>
    <n v="37.307000000000002"/>
    <n v="0.75341499999999995"/>
    <n v="43054"/>
    <s v="Gait Analysis chod bez butow 1"/>
    <x v="0"/>
    <x v="1"/>
    <x v="0"/>
    <x v="0"/>
    <s v="Julia Januszewska"/>
  </r>
  <r>
    <n v="311"/>
    <x v="8"/>
    <x v="7"/>
    <x v="3"/>
    <x v="0"/>
    <n v="12.2563"/>
    <n v="0.65326300000000004"/>
    <n v="43054"/>
    <s v="Gait Analysis chod bez butow 1"/>
    <x v="0"/>
    <x v="1"/>
    <x v="0"/>
    <x v="0"/>
    <s v="Julia Januszewska"/>
  </r>
  <r>
    <n v="311"/>
    <x v="8"/>
    <x v="7"/>
    <x v="3"/>
    <x v="1"/>
    <n v="14.0152"/>
    <n v="0.64062200000000002"/>
    <n v="43054"/>
    <s v="Gait Analysis chod bez butow 1"/>
    <x v="0"/>
    <x v="1"/>
    <x v="0"/>
    <x v="0"/>
    <s v="Julia Januszewska"/>
  </r>
  <r>
    <n v="311"/>
    <x v="8"/>
    <x v="8"/>
    <x v="3"/>
    <x v="0"/>
    <n v="37.292200000000001"/>
    <n v="0.67422899999999997"/>
    <n v="43054"/>
    <s v="Gait Analysis chod bez butow 1"/>
    <x v="0"/>
    <x v="1"/>
    <x v="0"/>
    <x v="0"/>
    <s v="Julia Januszewska"/>
  </r>
  <r>
    <n v="311"/>
    <x v="8"/>
    <x v="8"/>
    <x v="3"/>
    <x v="1"/>
    <n v="36.453299999999999"/>
    <n v="0.699874"/>
    <n v="43054"/>
    <s v="Gait Analysis chod bez butow 1"/>
    <x v="0"/>
    <x v="1"/>
    <x v="0"/>
    <x v="0"/>
    <s v="Julia Januszewska"/>
  </r>
  <r>
    <n v="311"/>
    <x v="8"/>
    <x v="9"/>
    <x v="3"/>
    <x v="2"/>
    <n v="26.267099999999999"/>
    <n v="0.91809600000000002"/>
    <n v="43054"/>
    <s v="Gait Analysis chod bez butow 1"/>
    <x v="0"/>
    <x v="1"/>
    <x v="0"/>
    <x v="0"/>
    <s v="Julia Januszewska"/>
  </r>
  <r>
    <n v="311"/>
    <x v="8"/>
    <x v="10"/>
    <x v="1"/>
    <x v="2"/>
    <n v="115.571"/>
    <n v="1.4600599999999999"/>
    <n v="43054"/>
    <s v="Gait Analysis chod bez butow 1"/>
    <x v="0"/>
    <x v="1"/>
    <x v="0"/>
    <x v="0"/>
    <s v="Julia Januszewska"/>
  </r>
  <r>
    <n v="311"/>
    <x v="8"/>
    <x v="11"/>
    <x v="2"/>
    <x v="2"/>
    <n v="1.1566000000000001"/>
    <n v="1.30916E-2"/>
    <n v="43054"/>
    <s v="Gait Analysis chod bez butow 1"/>
    <x v="0"/>
    <x v="1"/>
    <x v="0"/>
    <x v="0"/>
    <s v="Julia Januszewska"/>
  </r>
  <r>
    <n v="311"/>
    <x v="8"/>
    <x v="12"/>
    <x v="4"/>
    <x v="2"/>
    <n v="103.76600000000001"/>
    <n v="1.17225"/>
    <n v="43054"/>
    <s v="Gait Analysis chod bez butow 1"/>
    <x v="0"/>
    <x v="1"/>
    <x v="0"/>
    <x v="0"/>
    <s v="Julia Januszewska"/>
  </r>
  <r>
    <n v="311"/>
    <x v="8"/>
    <x v="13"/>
    <x v="5"/>
    <x v="2"/>
    <n v="3.59761"/>
    <n v="5.4509700000000001E-2"/>
    <n v="43054"/>
    <s v="Gait Analysis chod bez butow 1"/>
    <x v="0"/>
    <x v="1"/>
    <x v="0"/>
    <x v="0"/>
    <s v="Julia Januszewska"/>
  </r>
  <r>
    <n v="312"/>
    <x v="8"/>
    <x v="0"/>
    <x v="0"/>
    <x v="0"/>
    <n v="5.7797900000000002"/>
    <n v="1.43096"/>
    <n v="43054"/>
    <s v="Gait Analysis  chod bez butow 2"/>
    <x v="0"/>
    <x v="1"/>
    <x v="1"/>
    <x v="0"/>
    <s v="Julia Januszewska"/>
  </r>
  <r>
    <n v="312"/>
    <x v="8"/>
    <x v="0"/>
    <x v="0"/>
    <x v="1"/>
    <n v="0.81333100000000003"/>
    <n v="1.3305899999999999"/>
    <n v="43054"/>
    <s v="Gait Analysis  chod bez butow 2"/>
    <x v="0"/>
    <x v="1"/>
    <x v="1"/>
    <x v="0"/>
    <s v="Julia Januszewska"/>
  </r>
  <r>
    <n v="312"/>
    <x v="8"/>
    <x v="1"/>
    <x v="1"/>
    <x v="2"/>
    <n v="12.976800000000001"/>
    <n v="1.44249"/>
    <n v="43054"/>
    <s v="Gait Analysis  chod bez butow 2"/>
    <x v="0"/>
    <x v="1"/>
    <x v="1"/>
    <x v="0"/>
    <s v="Julia Januszewska"/>
  </r>
  <r>
    <n v="312"/>
    <x v="8"/>
    <x v="2"/>
    <x v="1"/>
    <x v="0"/>
    <n v="59.907200000000003"/>
    <n v="1.4393100000000001"/>
    <n v="43054"/>
    <s v="Gait Analysis  chod bez butow 2"/>
    <x v="0"/>
    <x v="1"/>
    <x v="1"/>
    <x v="0"/>
    <s v="Julia Januszewska"/>
  </r>
  <r>
    <n v="312"/>
    <x v="8"/>
    <x v="2"/>
    <x v="1"/>
    <x v="1"/>
    <n v="56.634799999999998"/>
    <n v="1.43204"/>
    <n v="43054"/>
    <s v="Gait Analysis  chod bez butow 2"/>
    <x v="0"/>
    <x v="1"/>
    <x v="1"/>
    <x v="0"/>
    <s v="Julia Januszewska"/>
  </r>
  <r>
    <n v="312"/>
    <x v="8"/>
    <x v="3"/>
    <x v="2"/>
    <x v="0"/>
    <n v="0.57565200000000005"/>
    <n v="8.7606300000000002E-3"/>
    <n v="43054"/>
    <s v="Gait Analysis  chod bez butow 2"/>
    <x v="0"/>
    <x v="1"/>
    <x v="1"/>
    <x v="0"/>
    <s v="Julia Januszewska"/>
  </r>
  <r>
    <n v="312"/>
    <x v="8"/>
    <x v="3"/>
    <x v="2"/>
    <x v="1"/>
    <n v="0.589167"/>
    <n v="1.25554E-2"/>
    <n v="43054"/>
    <s v="Gait Analysis  chod bez butow 2"/>
    <x v="0"/>
    <x v="1"/>
    <x v="1"/>
    <x v="0"/>
    <s v="Julia Januszewska"/>
  </r>
  <r>
    <n v="312"/>
    <x v="8"/>
    <x v="4"/>
    <x v="3"/>
    <x v="0"/>
    <n v="63.690100000000001"/>
    <n v="0.84708700000000003"/>
    <n v="43054"/>
    <s v="Gait Analysis  chod bez butow 2"/>
    <x v="0"/>
    <x v="1"/>
    <x v="1"/>
    <x v="0"/>
    <s v="Julia Januszewska"/>
  </r>
  <r>
    <n v="312"/>
    <x v="8"/>
    <x v="4"/>
    <x v="3"/>
    <x v="1"/>
    <n v="63.509599999999999"/>
    <n v="0.639046"/>
    <n v="43054"/>
    <s v="Gait Analysis  chod bez butow 2"/>
    <x v="0"/>
    <x v="1"/>
    <x v="1"/>
    <x v="0"/>
    <s v="Julia Januszewska"/>
  </r>
  <r>
    <n v="312"/>
    <x v="8"/>
    <x v="5"/>
    <x v="3"/>
    <x v="0"/>
    <n v="14.1045"/>
    <n v="0.58794000000000002"/>
    <n v="43054"/>
    <s v="Gait Analysis  chod bez butow 2"/>
    <x v="0"/>
    <x v="1"/>
    <x v="1"/>
    <x v="0"/>
    <s v="Julia Januszewska"/>
  </r>
  <r>
    <n v="312"/>
    <x v="8"/>
    <x v="5"/>
    <x v="3"/>
    <x v="1"/>
    <n v="13.097300000000001"/>
    <n v="0.55203199999999997"/>
    <n v="43054"/>
    <s v="Gait Analysis  chod bez butow 2"/>
    <x v="0"/>
    <x v="1"/>
    <x v="1"/>
    <x v="0"/>
    <s v="Julia Januszewska"/>
  </r>
  <r>
    <n v="312"/>
    <x v="8"/>
    <x v="6"/>
    <x v="3"/>
    <x v="0"/>
    <n v="36.4895"/>
    <n v="0.75800800000000002"/>
    <n v="43054"/>
    <s v="Gait Analysis  chod bez butow 2"/>
    <x v="0"/>
    <x v="1"/>
    <x v="1"/>
    <x v="0"/>
    <s v="Julia Januszewska"/>
  </r>
  <r>
    <n v="312"/>
    <x v="8"/>
    <x v="6"/>
    <x v="3"/>
    <x v="1"/>
    <n v="36.308700000000002"/>
    <n v="0.72304400000000002"/>
    <n v="43054"/>
    <s v="Gait Analysis  chod bez butow 2"/>
    <x v="0"/>
    <x v="1"/>
    <x v="1"/>
    <x v="0"/>
    <s v="Julia Januszewska"/>
  </r>
  <r>
    <n v="312"/>
    <x v="8"/>
    <x v="7"/>
    <x v="3"/>
    <x v="0"/>
    <n v="13.0961"/>
    <n v="0.539103"/>
    <n v="43054"/>
    <s v="Gait Analysis  chod bez butow 2"/>
    <x v="0"/>
    <x v="1"/>
    <x v="1"/>
    <x v="0"/>
    <s v="Julia Januszewska"/>
  </r>
  <r>
    <n v="312"/>
    <x v="8"/>
    <x v="7"/>
    <x v="3"/>
    <x v="1"/>
    <n v="14.097"/>
    <n v="0.57581300000000002"/>
    <n v="43054"/>
    <s v="Gait Analysis  chod bez butow 2"/>
    <x v="0"/>
    <x v="1"/>
    <x v="1"/>
    <x v="0"/>
    <s v="Julia Januszewska"/>
  </r>
  <r>
    <n v="312"/>
    <x v="8"/>
    <x v="8"/>
    <x v="3"/>
    <x v="0"/>
    <n v="36.309899999999999"/>
    <n v="0.84708700000000003"/>
    <n v="43054"/>
    <s v="Gait Analysis  chod bez butow 2"/>
    <x v="0"/>
    <x v="1"/>
    <x v="1"/>
    <x v="0"/>
    <s v="Julia Januszewska"/>
  </r>
  <r>
    <n v="312"/>
    <x v="8"/>
    <x v="8"/>
    <x v="3"/>
    <x v="1"/>
    <n v="36.490400000000001"/>
    <n v="0.639046"/>
    <n v="43054"/>
    <s v="Gait Analysis  chod bez butow 2"/>
    <x v="0"/>
    <x v="1"/>
    <x v="1"/>
    <x v="0"/>
    <s v="Julia Januszewska"/>
  </r>
  <r>
    <n v="312"/>
    <x v="8"/>
    <x v="9"/>
    <x v="3"/>
    <x v="2"/>
    <n v="27.201499999999999"/>
    <n v="0.79584600000000005"/>
    <n v="43054"/>
    <s v="Gait Analysis  chod bez butow 2"/>
    <x v="0"/>
    <x v="1"/>
    <x v="1"/>
    <x v="0"/>
    <s v="Julia Januszewska"/>
  </r>
  <r>
    <n v="312"/>
    <x v="8"/>
    <x v="10"/>
    <x v="1"/>
    <x v="2"/>
    <n v="116.544"/>
    <n v="2.1506400000000001"/>
    <n v="43054"/>
    <s v="Gait Analysis  chod bez butow 2"/>
    <x v="0"/>
    <x v="1"/>
    <x v="1"/>
    <x v="0"/>
    <s v="Julia Januszewska"/>
  </r>
  <r>
    <n v="312"/>
    <x v="8"/>
    <x v="11"/>
    <x v="2"/>
    <x v="2"/>
    <n v="1.16489"/>
    <n v="1.5140799999999999E-2"/>
    <n v="43054"/>
    <s v="Gait Analysis  chod bez butow 2"/>
    <x v="0"/>
    <x v="1"/>
    <x v="1"/>
    <x v="0"/>
    <s v="Julia Januszewska"/>
  </r>
  <r>
    <n v="312"/>
    <x v="8"/>
    <x v="12"/>
    <x v="4"/>
    <x v="2"/>
    <n v="103.03100000000001"/>
    <n v="1.3480700000000001"/>
    <n v="43054"/>
    <s v="Gait Analysis  chod bez butow 2"/>
    <x v="0"/>
    <x v="1"/>
    <x v="1"/>
    <x v="0"/>
    <s v="Julia Januszewska"/>
  </r>
  <r>
    <n v="312"/>
    <x v="8"/>
    <x v="13"/>
    <x v="5"/>
    <x v="2"/>
    <n v="3.6017600000000001"/>
    <n v="5.1887799999999998E-2"/>
    <n v="43054"/>
    <s v="Gait Analysis  chod bez butow 2"/>
    <x v="0"/>
    <x v="1"/>
    <x v="1"/>
    <x v="0"/>
    <s v="Julia Januszewska"/>
  </r>
  <r>
    <n v="313"/>
    <x v="9"/>
    <x v="0"/>
    <x v="0"/>
    <x v="0"/>
    <n v="4.4628699999999997"/>
    <n v="1.2778700000000001"/>
    <n v="43074"/>
    <s v="Gait Analysis chod buty 2"/>
    <x v="0"/>
    <x v="0"/>
    <x v="1"/>
    <x v="0"/>
    <s v="Zaneta Januszewska"/>
  </r>
  <r>
    <n v="313"/>
    <x v="9"/>
    <x v="0"/>
    <x v="0"/>
    <x v="1"/>
    <n v="4.0457799999999997"/>
    <n v="1.24197"/>
    <n v="43074"/>
    <s v="Gait Analysis chod buty 2"/>
    <x v="0"/>
    <x v="0"/>
    <x v="1"/>
    <x v="0"/>
    <s v="Zaneta Januszewska"/>
  </r>
  <r>
    <n v="313"/>
    <x v="9"/>
    <x v="1"/>
    <x v="1"/>
    <x v="2"/>
    <n v="14.0215"/>
    <n v="1.8318700000000001"/>
    <n v="43074"/>
    <s v="Gait Analysis chod buty 2"/>
    <x v="0"/>
    <x v="0"/>
    <x v="1"/>
    <x v="0"/>
    <s v="Zaneta Januszewska"/>
  </r>
  <r>
    <n v="313"/>
    <x v="9"/>
    <x v="2"/>
    <x v="1"/>
    <x v="0"/>
    <n v="56.851100000000002"/>
    <n v="2.0939299999999998"/>
    <n v="43074"/>
    <s v="Gait Analysis chod buty 2"/>
    <x v="0"/>
    <x v="0"/>
    <x v="1"/>
    <x v="0"/>
    <s v="Zaneta Januszewska"/>
  </r>
  <r>
    <n v="313"/>
    <x v="9"/>
    <x v="2"/>
    <x v="1"/>
    <x v="1"/>
    <n v="58.081499999999998"/>
    <n v="1.56379"/>
    <n v="43074"/>
    <s v="Gait Analysis chod buty 2"/>
    <x v="0"/>
    <x v="0"/>
    <x v="1"/>
    <x v="0"/>
    <s v="Zaneta Januszewska"/>
  </r>
  <r>
    <n v="313"/>
    <x v="9"/>
    <x v="3"/>
    <x v="2"/>
    <x v="0"/>
    <n v="0.58652199999999999"/>
    <n v="1.6314499999999999E-2"/>
    <n v="43074"/>
    <s v="Gait Analysis chod buty 2"/>
    <x v="0"/>
    <x v="0"/>
    <x v="1"/>
    <x v="0"/>
    <s v="Zaneta Januszewska"/>
  </r>
  <r>
    <n v="313"/>
    <x v="9"/>
    <x v="3"/>
    <x v="2"/>
    <x v="1"/>
    <n v="0.59666699999999995"/>
    <n v="1.2472199999999999E-2"/>
    <n v="43074"/>
    <s v="Gait Analysis chod buty 2"/>
    <x v="0"/>
    <x v="0"/>
    <x v="1"/>
    <x v="0"/>
    <s v="Zaneta Januszewska"/>
  </r>
  <r>
    <n v="313"/>
    <x v="9"/>
    <x v="4"/>
    <x v="3"/>
    <x v="0"/>
    <n v="66.173400000000001"/>
    <n v="0.98025899999999999"/>
    <n v="43074"/>
    <s v="Gait Analysis chod buty 2"/>
    <x v="0"/>
    <x v="0"/>
    <x v="1"/>
    <x v="0"/>
    <s v="Zaneta Januszewska"/>
  </r>
  <r>
    <n v="313"/>
    <x v="9"/>
    <x v="4"/>
    <x v="3"/>
    <x v="1"/>
    <n v="65.136600000000001"/>
    <n v="0.809616"/>
    <n v="43074"/>
    <s v="Gait Analysis chod buty 2"/>
    <x v="0"/>
    <x v="0"/>
    <x v="1"/>
    <x v="0"/>
    <s v="Zaneta Januszewska"/>
  </r>
  <r>
    <n v="313"/>
    <x v="9"/>
    <x v="5"/>
    <x v="3"/>
    <x v="0"/>
    <n v="15.575799999999999"/>
    <n v="0.79307499999999997"/>
    <n v="43074"/>
    <s v="Gait Analysis chod buty 2"/>
    <x v="0"/>
    <x v="0"/>
    <x v="1"/>
    <x v="0"/>
    <s v="Zaneta Januszewska"/>
  </r>
  <r>
    <n v="313"/>
    <x v="9"/>
    <x v="5"/>
    <x v="3"/>
    <x v="1"/>
    <n v="15.7403"/>
    <n v="0.67125000000000001"/>
    <n v="43074"/>
    <s v="Gait Analysis chod buty 2"/>
    <x v="0"/>
    <x v="0"/>
    <x v="1"/>
    <x v="0"/>
    <s v="Zaneta Januszewska"/>
  </r>
  <r>
    <n v="313"/>
    <x v="9"/>
    <x v="6"/>
    <x v="3"/>
    <x v="0"/>
    <n v="34.869"/>
    <n v="0.81820999999999999"/>
    <n v="43074"/>
    <s v="Gait Analysis chod buty 2"/>
    <x v="0"/>
    <x v="0"/>
    <x v="1"/>
    <x v="0"/>
    <s v="Zaneta Januszewska"/>
  </r>
  <r>
    <n v="313"/>
    <x v="9"/>
    <x v="6"/>
    <x v="3"/>
    <x v="1"/>
    <n v="33.851100000000002"/>
    <n v="0.999413"/>
    <n v="43074"/>
    <s v="Gait Analysis chod buty 2"/>
    <x v="0"/>
    <x v="0"/>
    <x v="1"/>
    <x v="0"/>
    <s v="Zaneta Januszewska"/>
  </r>
  <r>
    <n v="313"/>
    <x v="9"/>
    <x v="7"/>
    <x v="3"/>
    <x v="0"/>
    <n v="15.7286"/>
    <n v="0.654833"/>
    <n v="43074"/>
    <s v="Gait Analysis chod buty 2"/>
    <x v="0"/>
    <x v="0"/>
    <x v="1"/>
    <x v="0"/>
    <s v="Zaneta Januszewska"/>
  </r>
  <r>
    <n v="313"/>
    <x v="9"/>
    <x v="7"/>
    <x v="3"/>
    <x v="1"/>
    <n v="15.562900000000001"/>
    <n v="0.79428799999999999"/>
    <n v="43074"/>
    <s v="Gait Analysis chod buty 2"/>
    <x v="0"/>
    <x v="0"/>
    <x v="1"/>
    <x v="0"/>
    <s v="Zaneta Januszewska"/>
  </r>
  <r>
    <n v="313"/>
    <x v="9"/>
    <x v="8"/>
    <x v="3"/>
    <x v="0"/>
    <n v="33.826599999999999"/>
    <n v="0.98025899999999999"/>
    <n v="43074"/>
    <s v="Gait Analysis chod buty 2"/>
    <x v="0"/>
    <x v="0"/>
    <x v="1"/>
    <x v="0"/>
    <s v="Zaneta Januszewska"/>
  </r>
  <r>
    <n v="313"/>
    <x v="9"/>
    <x v="8"/>
    <x v="3"/>
    <x v="1"/>
    <n v="34.863399999999999"/>
    <n v="0.809616"/>
    <n v="43074"/>
    <s v="Gait Analysis chod buty 2"/>
    <x v="0"/>
    <x v="0"/>
    <x v="1"/>
    <x v="0"/>
    <s v="Zaneta Januszewska"/>
  </r>
  <r>
    <n v="313"/>
    <x v="9"/>
    <x v="9"/>
    <x v="3"/>
    <x v="2"/>
    <n v="31.315999999999999"/>
    <n v="0.90293000000000001"/>
    <n v="43074"/>
    <s v="Gait Analysis chod buty 2"/>
    <x v="0"/>
    <x v="0"/>
    <x v="1"/>
    <x v="0"/>
    <s v="Zaneta Januszewska"/>
  </r>
  <r>
    <n v="313"/>
    <x v="9"/>
    <x v="10"/>
    <x v="1"/>
    <x v="2"/>
    <n v="114.905"/>
    <n v="2.8336800000000002"/>
    <n v="43074"/>
    <s v="Gait Analysis chod buty 2"/>
    <x v="0"/>
    <x v="0"/>
    <x v="1"/>
    <x v="0"/>
    <s v="Zaneta Januszewska"/>
  </r>
  <r>
    <n v="313"/>
    <x v="9"/>
    <x v="11"/>
    <x v="2"/>
    <x v="2"/>
    <n v="1.1834"/>
    <n v="1.9708099999999999E-2"/>
    <n v="43074"/>
    <s v="Gait Analysis chod buty 2"/>
    <x v="0"/>
    <x v="0"/>
    <x v="1"/>
    <x v="0"/>
    <s v="Zaneta Januszewska"/>
  </r>
  <r>
    <n v="313"/>
    <x v="9"/>
    <x v="12"/>
    <x v="4"/>
    <x v="2"/>
    <n v="101.431"/>
    <n v="1.69821"/>
    <n v="43074"/>
    <s v="Gait Analysis chod buty 2"/>
    <x v="0"/>
    <x v="0"/>
    <x v="1"/>
    <x v="0"/>
    <s v="Zaneta Januszewska"/>
  </r>
  <r>
    <n v="313"/>
    <x v="9"/>
    <x v="13"/>
    <x v="5"/>
    <x v="2"/>
    <n v="3.4956399999999999"/>
    <n v="7.2237200000000001E-2"/>
    <n v="43074"/>
    <s v="Gait Analysis chod buty 2"/>
    <x v="0"/>
    <x v="0"/>
    <x v="1"/>
    <x v="0"/>
    <s v="Zaneta Januszewska"/>
  </r>
  <r>
    <n v="314"/>
    <x v="9"/>
    <x v="0"/>
    <x v="0"/>
    <x v="0"/>
    <n v="4.5754799999999998"/>
    <n v="0.95221299999999998"/>
    <n v="43074"/>
    <s v="Gait Analysis chod bez butow 1"/>
    <x v="0"/>
    <x v="1"/>
    <x v="0"/>
    <x v="0"/>
    <s v="Zaneta Januszewska"/>
  </r>
  <r>
    <n v="314"/>
    <x v="9"/>
    <x v="0"/>
    <x v="0"/>
    <x v="1"/>
    <n v="3.0656300000000001"/>
    <n v="1.0824"/>
    <n v="43074"/>
    <s v="Gait Analysis chod bez butow 1"/>
    <x v="0"/>
    <x v="1"/>
    <x v="0"/>
    <x v="0"/>
    <s v="Zaneta Januszewska"/>
  </r>
  <r>
    <n v="314"/>
    <x v="9"/>
    <x v="1"/>
    <x v="1"/>
    <x v="2"/>
    <n v="14.0397"/>
    <n v="1.0036499999999999"/>
    <n v="43074"/>
    <s v="Gait Analysis chod bez butow 1"/>
    <x v="0"/>
    <x v="1"/>
    <x v="0"/>
    <x v="0"/>
    <s v="Zaneta Januszewska"/>
  </r>
  <r>
    <n v="314"/>
    <x v="9"/>
    <x v="2"/>
    <x v="1"/>
    <x v="0"/>
    <n v="56.140799999999999"/>
    <n v="1.6845399999999999"/>
    <n v="43074"/>
    <s v="Gait Analysis chod bez butow 1"/>
    <x v="0"/>
    <x v="1"/>
    <x v="0"/>
    <x v="0"/>
    <s v="Zaneta Januszewska"/>
  </r>
  <r>
    <n v="314"/>
    <x v="9"/>
    <x v="2"/>
    <x v="1"/>
    <x v="1"/>
    <n v="57.451999999999998"/>
    <n v="1.6712400000000001"/>
    <n v="43074"/>
    <s v="Gait Analysis chod bez butow 1"/>
    <x v="0"/>
    <x v="1"/>
    <x v="0"/>
    <x v="0"/>
    <s v="Zaneta Januszewska"/>
  </r>
  <r>
    <n v="314"/>
    <x v="9"/>
    <x v="3"/>
    <x v="2"/>
    <x v="0"/>
    <n v="0.55916699999999997"/>
    <n v="8.1223300000000005E-3"/>
    <n v="43074"/>
    <s v="Gait Analysis chod bez butow 1"/>
    <x v="0"/>
    <x v="1"/>
    <x v="0"/>
    <x v="0"/>
    <s v="Zaneta Januszewska"/>
  </r>
  <r>
    <n v="314"/>
    <x v="9"/>
    <x v="3"/>
    <x v="2"/>
    <x v="1"/>
    <n v="0.58320000000000005"/>
    <n v="1.28748E-2"/>
    <n v="43074"/>
    <s v="Gait Analysis chod bez butow 1"/>
    <x v="0"/>
    <x v="1"/>
    <x v="0"/>
    <x v="0"/>
    <s v="Zaneta Januszewska"/>
  </r>
  <r>
    <n v="314"/>
    <x v="9"/>
    <x v="4"/>
    <x v="3"/>
    <x v="0"/>
    <n v="64.985299999999995"/>
    <n v="0.81040199999999996"/>
    <n v="43074"/>
    <s v="Gait Analysis chod bez butow 1"/>
    <x v="0"/>
    <x v="1"/>
    <x v="0"/>
    <x v="0"/>
    <s v="Zaneta Januszewska"/>
  </r>
  <r>
    <n v="314"/>
    <x v="9"/>
    <x v="4"/>
    <x v="3"/>
    <x v="1"/>
    <n v="63.649299999999997"/>
    <n v="0.96990500000000002"/>
    <n v="43074"/>
    <s v="Gait Analysis chod bez butow 1"/>
    <x v="0"/>
    <x v="1"/>
    <x v="0"/>
    <x v="0"/>
    <s v="Zaneta Januszewska"/>
  </r>
  <r>
    <n v="314"/>
    <x v="9"/>
    <x v="5"/>
    <x v="3"/>
    <x v="0"/>
    <n v="14.713900000000001"/>
    <n v="0.78512199999999999"/>
    <n v="43074"/>
    <s v="Gait Analysis chod bez butow 1"/>
    <x v="0"/>
    <x v="1"/>
    <x v="0"/>
    <x v="0"/>
    <s v="Zaneta Januszewska"/>
  </r>
  <r>
    <n v="314"/>
    <x v="9"/>
    <x v="5"/>
    <x v="3"/>
    <x v="1"/>
    <n v="13.959300000000001"/>
    <n v="0.74290800000000001"/>
    <n v="43074"/>
    <s v="Gait Analysis chod bez butow 1"/>
    <x v="0"/>
    <x v="1"/>
    <x v="0"/>
    <x v="0"/>
    <s v="Zaneta Januszewska"/>
  </r>
  <r>
    <n v="314"/>
    <x v="9"/>
    <x v="6"/>
    <x v="3"/>
    <x v="0"/>
    <n v="36.287399999999998"/>
    <n v="1.0383100000000001"/>
    <n v="43074"/>
    <s v="Gait Analysis chod bez butow 1"/>
    <x v="0"/>
    <x v="1"/>
    <x v="0"/>
    <x v="0"/>
    <s v="Zaneta Januszewska"/>
  </r>
  <r>
    <n v="314"/>
    <x v="9"/>
    <x v="6"/>
    <x v="3"/>
    <x v="1"/>
    <n v="34.950400000000002"/>
    <n v="0.78614499999999998"/>
    <n v="43074"/>
    <s v="Gait Analysis chod bez butow 1"/>
    <x v="0"/>
    <x v="1"/>
    <x v="0"/>
    <x v="0"/>
    <s v="Zaneta Januszewska"/>
  </r>
  <r>
    <n v="314"/>
    <x v="9"/>
    <x v="7"/>
    <x v="3"/>
    <x v="0"/>
    <n v="13.984"/>
    <n v="0.72987599999999997"/>
    <n v="43074"/>
    <s v="Gait Analysis chod bez butow 1"/>
    <x v="0"/>
    <x v="1"/>
    <x v="0"/>
    <x v="0"/>
    <s v="Zaneta Januszewska"/>
  </r>
  <r>
    <n v="314"/>
    <x v="9"/>
    <x v="7"/>
    <x v="3"/>
    <x v="1"/>
    <n v="14.714"/>
    <n v="0.81538900000000003"/>
    <n v="43074"/>
    <s v="Gait Analysis chod bez butow 1"/>
    <x v="0"/>
    <x v="1"/>
    <x v="0"/>
    <x v="0"/>
    <s v="Zaneta Januszewska"/>
  </r>
  <r>
    <n v="314"/>
    <x v="9"/>
    <x v="8"/>
    <x v="3"/>
    <x v="0"/>
    <n v="35.014699999999998"/>
    <n v="0.81040199999999996"/>
    <n v="43074"/>
    <s v="Gait Analysis chod bez butow 1"/>
    <x v="0"/>
    <x v="1"/>
    <x v="0"/>
    <x v="0"/>
    <s v="Zaneta Januszewska"/>
  </r>
  <r>
    <n v="314"/>
    <x v="9"/>
    <x v="8"/>
    <x v="3"/>
    <x v="1"/>
    <n v="36.350700000000003"/>
    <n v="0.96990500000000002"/>
    <n v="43074"/>
    <s v="Gait Analysis chod bez butow 1"/>
    <x v="0"/>
    <x v="1"/>
    <x v="0"/>
    <x v="0"/>
    <s v="Zaneta Januszewska"/>
  </r>
  <r>
    <n v="314"/>
    <x v="9"/>
    <x v="9"/>
    <x v="3"/>
    <x v="2"/>
    <n v="28.691800000000001"/>
    <n v="1.1084799999999999"/>
    <n v="43074"/>
    <s v="Gait Analysis chod bez butow 1"/>
    <x v="0"/>
    <x v="1"/>
    <x v="0"/>
    <x v="0"/>
    <s v="Zaneta Januszewska"/>
  </r>
  <r>
    <n v="314"/>
    <x v="9"/>
    <x v="10"/>
    <x v="1"/>
    <x v="2"/>
    <n v="113.602"/>
    <n v="2.2242299999999999"/>
    <n v="43074"/>
    <s v="Gait Analysis chod bez butow 1"/>
    <x v="0"/>
    <x v="1"/>
    <x v="0"/>
    <x v="0"/>
    <s v="Zaneta Januszewska"/>
  </r>
  <r>
    <n v="314"/>
    <x v="9"/>
    <x v="11"/>
    <x v="2"/>
    <x v="2"/>
    <n v="1.1416299999999999"/>
    <n v="1.5563799999999999E-2"/>
    <n v="43074"/>
    <s v="Gait Analysis chod bez butow 1"/>
    <x v="0"/>
    <x v="1"/>
    <x v="0"/>
    <x v="0"/>
    <s v="Zaneta Januszewska"/>
  </r>
  <r>
    <n v="314"/>
    <x v="9"/>
    <x v="12"/>
    <x v="4"/>
    <x v="2"/>
    <n v="105.13200000000001"/>
    <n v="1.44489"/>
    <n v="43074"/>
    <s v="Gait Analysis chod bez butow 1"/>
    <x v="0"/>
    <x v="1"/>
    <x v="0"/>
    <x v="0"/>
    <s v="Zaneta Januszewska"/>
  </r>
  <r>
    <n v="314"/>
    <x v="9"/>
    <x v="13"/>
    <x v="5"/>
    <x v="2"/>
    <n v="3.5825200000000001"/>
    <n v="6.4107800000000006E-2"/>
    <n v="43074"/>
    <s v="Gait Analysis chod bez butow 1"/>
    <x v="0"/>
    <x v="1"/>
    <x v="0"/>
    <x v="0"/>
    <s v="Zaneta Januszewska"/>
  </r>
  <r>
    <n v="315"/>
    <x v="9"/>
    <x v="0"/>
    <x v="0"/>
    <x v="0"/>
    <n v="5.0156700000000001"/>
    <n v="1.3030200000000001"/>
    <n v="43074"/>
    <s v="Gait Analysis chod bez butow 2"/>
    <x v="0"/>
    <x v="1"/>
    <x v="1"/>
    <x v="0"/>
    <s v="Zaneta Januszewska"/>
  </r>
  <r>
    <n v="315"/>
    <x v="9"/>
    <x v="0"/>
    <x v="0"/>
    <x v="1"/>
    <n v="3.1252399999999998"/>
    <n v="1.4268400000000001"/>
    <n v="43074"/>
    <s v="Gait Analysis chod bez butow 2"/>
    <x v="0"/>
    <x v="1"/>
    <x v="1"/>
    <x v="0"/>
    <s v="Zaneta Januszewska"/>
  </r>
  <r>
    <n v="315"/>
    <x v="9"/>
    <x v="1"/>
    <x v="1"/>
    <x v="2"/>
    <n v="12.1426"/>
    <n v="1.63045"/>
    <n v="43074"/>
    <s v="Gait Analysis chod bez butow 2"/>
    <x v="0"/>
    <x v="1"/>
    <x v="1"/>
    <x v="0"/>
    <s v="Zaneta Januszewska"/>
  </r>
  <r>
    <n v="315"/>
    <x v="9"/>
    <x v="2"/>
    <x v="1"/>
    <x v="0"/>
    <n v="54.552900000000001"/>
    <n v="1.5053700000000001"/>
    <n v="43074"/>
    <s v="Gait Analysis chod bez butow 2"/>
    <x v="0"/>
    <x v="1"/>
    <x v="1"/>
    <x v="0"/>
    <s v="Zaneta Januszewska"/>
  </r>
  <r>
    <n v="315"/>
    <x v="9"/>
    <x v="2"/>
    <x v="1"/>
    <x v="1"/>
    <n v="57.960099999999997"/>
    <n v="1.2693000000000001"/>
    <n v="43074"/>
    <s v="Gait Analysis chod bez butow 2"/>
    <x v="0"/>
    <x v="1"/>
    <x v="1"/>
    <x v="0"/>
    <s v="Zaneta Januszewska"/>
  </r>
  <r>
    <n v="315"/>
    <x v="9"/>
    <x v="3"/>
    <x v="2"/>
    <x v="0"/>
    <n v="0.55541700000000005"/>
    <n v="1.4994199999999999E-2"/>
    <n v="43074"/>
    <s v="Gait Analysis chod bez butow 2"/>
    <x v="0"/>
    <x v="1"/>
    <x v="1"/>
    <x v="0"/>
    <s v="Zaneta Januszewska"/>
  </r>
  <r>
    <n v="315"/>
    <x v="9"/>
    <x v="3"/>
    <x v="2"/>
    <x v="1"/>
    <n v="0.5736"/>
    <n v="1.22898E-2"/>
    <n v="43074"/>
    <s v="Gait Analysis chod bez butow 2"/>
    <x v="0"/>
    <x v="1"/>
    <x v="1"/>
    <x v="0"/>
    <s v="Zaneta Januszewska"/>
  </r>
  <r>
    <n v="315"/>
    <x v="9"/>
    <x v="4"/>
    <x v="3"/>
    <x v="0"/>
    <n v="64.764700000000005"/>
    <n v="0.84544399999999997"/>
    <n v="43074"/>
    <s v="Gait Analysis chod bez butow 2"/>
    <x v="0"/>
    <x v="1"/>
    <x v="1"/>
    <x v="0"/>
    <s v="Zaneta Januszewska"/>
  </r>
  <r>
    <n v="315"/>
    <x v="9"/>
    <x v="4"/>
    <x v="3"/>
    <x v="1"/>
    <n v="64.418899999999994"/>
    <n v="1.0253699999999999"/>
    <n v="43074"/>
    <s v="Gait Analysis chod bez butow 2"/>
    <x v="0"/>
    <x v="1"/>
    <x v="1"/>
    <x v="0"/>
    <s v="Zaneta Januszewska"/>
  </r>
  <r>
    <n v="315"/>
    <x v="9"/>
    <x v="5"/>
    <x v="3"/>
    <x v="0"/>
    <n v="15.309799999999999"/>
    <n v="0.82467299999999999"/>
    <n v="43074"/>
    <s v="Gait Analysis chod bez butow 2"/>
    <x v="0"/>
    <x v="1"/>
    <x v="1"/>
    <x v="0"/>
    <s v="Zaneta Januszewska"/>
  </r>
  <r>
    <n v="315"/>
    <x v="9"/>
    <x v="5"/>
    <x v="3"/>
    <x v="1"/>
    <n v="13.9529"/>
    <n v="0.66123799999999999"/>
    <n v="43074"/>
    <s v="Gait Analysis chod bez butow 2"/>
    <x v="0"/>
    <x v="1"/>
    <x v="1"/>
    <x v="0"/>
    <s v="Zaneta Januszewska"/>
  </r>
  <r>
    <n v="315"/>
    <x v="9"/>
    <x v="6"/>
    <x v="3"/>
    <x v="0"/>
    <n v="35.505099999999999"/>
    <n v="0.95318800000000004"/>
    <n v="43074"/>
    <s v="Gait Analysis chod bez butow 2"/>
    <x v="0"/>
    <x v="1"/>
    <x v="1"/>
    <x v="0"/>
    <s v="Zaneta Januszewska"/>
  </r>
  <r>
    <n v="315"/>
    <x v="9"/>
    <x v="6"/>
    <x v="3"/>
    <x v="1"/>
    <n v="35.250599999999999"/>
    <n v="1.07087"/>
    <n v="43074"/>
    <s v="Gait Analysis chod bez butow 2"/>
    <x v="0"/>
    <x v="1"/>
    <x v="1"/>
    <x v="0"/>
    <s v="Zaneta Januszewska"/>
  </r>
  <r>
    <n v="315"/>
    <x v="9"/>
    <x v="7"/>
    <x v="3"/>
    <x v="0"/>
    <n v="13.9498"/>
    <n v="0.67485799999999996"/>
    <n v="43074"/>
    <s v="Gait Analysis chod bez butow 2"/>
    <x v="0"/>
    <x v="1"/>
    <x v="1"/>
    <x v="0"/>
    <s v="Zaneta Januszewska"/>
  </r>
  <r>
    <n v="315"/>
    <x v="9"/>
    <x v="7"/>
    <x v="3"/>
    <x v="1"/>
    <n v="15.236599999999999"/>
    <n v="0.97934699999999997"/>
    <n v="43074"/>
    <s v="Gait Analysis chod bez butow 2"/>
    <x v="0"/>
    <x v="1"/>
    <x v="1"/>
    <x v="0"/>
    <s v="Zaneta Januszewska"/>
  </r>
  <r>
    <n v="315"/>
    <x v="9"/>
    <x v="8"/>
    <x v="3"/>
    <x v="0"/>
    <n v="35.235300000000002"/>
    <n v="0.84544399999999997"/>
    <n v="43074"/>
    <s v="Gait Analysis chod bez butow 2"/>
    <x v="0"/>
    <x v="1"/>
    <x v="1"/>
    <x v="0"/>
    <s v="Zaneta Januszewska"/>
  </r>
  <r>
    <n v="315"/>
    <x v="9"/>
    <x v="8"/>
    <x v="3"/>
    <x v="1"/>
    <n v="35.581099999999999"/>
    <n v="1.0253699999999999"/>
    <n v="43074"/>
    <s v="Gait Analysis chod bez butow 2"/>
    <x v="0"/>
    <x v="1"/>
    <x v="1"/>
    <x v="0"/>
    <s v="Zaneta Januszewska"/>
  </r>
  <r>
    <n v="315"/>
    <x v="9"/>
    <x v="9"/>
    <x v="3"/>
    <x v="2"/>
    <n v="29.210100000000001"/>
    <n v="0.94742000000000004"/>
    <n v="43074"/>
    <s v="Gait Analysis chod bez butow 2"/>
    <x v="0"/>
    <x v="1"/>
    <x v="1"/>
    <x v="0"/>
    <s v="Zaneta Januszewska"/>
  </r>
  <r>
    <n v="315"/>
    <x v="9"/>
    <x v="10"/>
    <x v="1"/>
    <x v="2"/>
    <n v="112.479"/>
    <n v="1.69956"/>
    <n v="43074"/>
    <s v="Gait Analysis chod bez butow 2"/>
    <x v="0"/>
    <x v="1"/>
    <x v="1"/>
    <x v="0"/>
    <s v="Zaneta Januszewska"/>
  </r>
  <r>
    <n v="315"/>
    <x v="9"/>
    <x v="11"/>
    <x v="2"/>
    <x v="2"/>
    <n v="1.1289800000000001"/>
    <n v="1.6567100000000001E-2"/>
    <n v="43074"/>
    <s v="Gait Analysis chod bez butow 2"/>
    <x v="0"/>
    <x v="1"/>
    <x v="1"/>
    <x v="0"/>
    <s v="Zaneta Januszewska"/>
  </r>
  <r>
    <n v="315"/>
    <x v="9"/>
    <x v="12"/>
    <x v="4"/>
    <x v="2"/>
    <n v="106.31399999999999"/>
    <n v="1.5643199999999999"/>
    <n v="43074"/>
    <s v="Gait Analysis chod bez butow 2"/>
    <x v="0"/>
    <x v="1"/>
    <x v="1"/>
    <x v="0"/>
    <s v="Zaneta Januszewska"/>
  </r>
  <r>
    <n v="315"/>
    <x v="9"/>
    <x v="13"/>
    <x v="5"/>
    <x v="2"/>
    <n v="3.5870700000000002"/>
    <n v="5.70699E-2"/>
    <n v="43074"/>
    <s v="Gait Analysis chod bez butow 2"/>
    <x v="0"/>
    <x v="1"/>
    <x v="1"/>
    <x v="0"/>
    <s v="Zaneta Januszewska"/>
  </r>
  <r>
    <n v="316"/>
    <x v="10"/>
    <x v="0"/>
    <x v="0"/>
    <x v="0"/>
    <n v="2.5794299999999999"/>
    <n v="1.23108"/>
    <n v="43054"/>
    <s v="Gait Analysis buty 1"/>
    <x v="0"/>
    <x v="0"/>
    <x v="0"/>
    <x v="0"/>
    <s v="Weronika Karpiszuk"/>
  </r>
  <r>
    <n v="316"/>
    <x v="10"/>
    <x v="0"/>
    <x v="0"/>
    <x v="1"/>
    <n v="0.79653499999999999"/>
    <n v="1.0586500000000001"/>
    <n v="43054"/>
    <s v="Gait Analysis buty 1"/>
    <x v="0"/>
    <x v="0"/>
    <x v="0"/>
    <x v="0"/>
    <s v="Weronika Karpiszuk"/>
  </r>
  <r>
    <n v="316"/>
    <x v="10"/>
    <x v="1"/>
    <x v="1"/>
    <x v="2"/>
    <n v="9.97654"/>
    <n v="1.52057"/>
    <n v="43054"/>
    <s v="Gait Analysis buty 1"/>
    <x v="0"/>
    <x v="0"/>
    <x v="0"/>
    <x v="0"/>
    <s v="Weronika Karpiszuk"/>
  </r>
  <r>
    <n v="316"/>
    <x v="10"/>
    <x v="2"/>
    <x v="1"/>
    <x v="0"/>
    <n v="64.538899999999998"/>
    <n v="1.46641"/>
    <n v="43054"/>
    <s v="Gait Analysis buty 1"/>
    <x v="0"/>
    <x v="0"/>
    <x v="0"/>
    <x v="0"/>
    <s v="Weronika Karpiszuk"/>
  </r>
  <r>
    <n v="316"/>
    <x v="10"/>
    <x v="2"/>
    <x v="1"/>
    <x v="1"/>
    <n v="66.665999999999997"/>
    <n v="1.7025300000000001"/>
    <n v="43054"/>
    <s v="Gait Analysis buty 1"/>
    <x v="0"/>
    <x v="0"/>
    <x v="0"/>
    <x v="0"/>
    <s v="Weronika Karpiszuk"/>
  </r>
  <r>
    <n v="316"/>
    <x v="10"/>
    <x v="3"/>
    <x v="2"/>
    <x v="0"/>
    <n v="0.56083300000000003"/>
    <n v="9.0905900000000008E-3"/>
    <n v="43054"/>
    <s v="Gait Analysis buty 1"/>
    <x v="0"/>
    <x v="0"/>
    <x v="0"/>
    <x v="0"/>
    <s v="Weronika Karpiszuk"/>
  </r>
  <r>
    <n v="316"/>
    <x v="10"/>
    <x v="3"/>
    <x v="2"/>
    <x v="1"/>
    <n v="0.56479999999999997"/>
    <n v="6.9971399999999998E-3"/>
    <n v="43054"/>
    <s v="Gait Analysis buty 1"/>
    <x v="0"/>
    <x v="0"/>
    <x v="0"/>
    <x v="0"/>
    <s v="Weronika Karpiszuk"/>
  </r>
  <r>
    <n v="316"/>
    <x v="10"/>
    <x v="4"/>
    <x v="3"/>
    <x v="0"/>
    <n v="64.0137"/>
    <n v="0.62403900000000001"/>
    <n v="43054"/>
    <s v="Gait Analysis buty 1"/>
    <x v="0"/>
    <x v="0"/>
    <x v="0"/>
    <x v="0"/>
    <s v="Weronika Karpiszuk"/>
  </r>
  <r>
    <n v="316"/>
    <x v="10"/>
    <x v="4"/>
    <x v="3"/>
    <x v="1"/>
    <n v="64.631399999999999"/>
    <n v="0.73221099999999995"/>
    <n v="43054"/>
    <s v="Gait Analysis buty 1"/>
    <x v="0"/>
    <x v="0"/>
    <x v="0"/>
    <x v="0"/>
    <s v="Weronika Karpiszuk"/>
  </r>
  <r>
    <n v="316"/>
    <x v="10"/>
    <x v="5"/>
    <x v="3"/>
    <x v="0"/>
    <n v="14.8131"/>
    <n v="0.73034399999999999"/>
    <n v="43054"/>
    <s v="Gait Analysis buty 1"/>
    <x v="0"/>
    <x v="0"/>
    <x v="0"/>
    <x v="0"/>
    <s v="Weronika Karpiszuk"/>
  </r>
  <r>
    <n v="316"/>
    <x v="10"/>
    <x v="5"/>
    <x v="3"/>
    <x v="1"/>
    <n v="13.8454"/>
    <n v="0.67730800000000002"/>
    <n v="43054"/>
    <s v="Gait Analysis buty 1"/>
    <x v="0"/>
    <x v="0"/>
    <x v="0"/>
    <x v="0"/>
    <s v="Weronika Karpiszuk"/>
  </r>
  <r>
    <n v="316"/>
    <x v="10"/>
    <x v="6"/>
    <x v="3"/>
    <x v="0"/>
    <n v="35.354799999999997"/>
    <n v="0.80192099999999999"/>
    <n v="43054"/>
    <s v="Gait Analysis buty 1"/>
    <x v="0"/>
    <x v="0"/>
    <x v="0"/>
    <x v="0"/>
    <s v="Weronika Karpiszuk"/>
  </r>
  <r>
    <n v="316"/>
    <x v="10"/>
    <x v="6"/>
    <x v="3"/>
    <x v="1"/>
    <n v="35.986699999999999"/>
    <n v="0.60796499999999998"/>
    <n v="43054"/>
    <s v="Gait Analysis buty 1"/>
    <x v="0"/>
    <x v="0"/>
    <x v="0"/>
    <x v="0"/>
    <s v="Weronika Karpiszuk"/>
  </r>
  <r>
    <n v="316"/>
    <x v="10"/>
    <x v="7"/>
    <x v="3"/>
    <x v="0"/>
    <n v="13.845800000000001"/>
    <n v="0.69078899999999999"/>
    <n v="43054"/>
    <s v="Gait Analysis buty 1"/>
    <x v="0"/>
    <x v="0"/>
    <x v="0"/>
    <x v="0"/>
    <s v="Weronika Karpiszuk"/>
  </r>
  <r>
    <n v="316"/>
    <x v="10"/>
    <x v="7"/>
    <x v="3"/>
    <x v="1"/>
    <n v="14.8284"/>
    <n v="0.72774099999999997"/>
    <n v="43054"/>
    <s v="Gait Analysis buty 1"/>
    <x v="0"/>
    <x v="0"/>
    <x v="0"/>
    <x v="0"/>
    <s v="Weronika Karpiszuk"/>
  </r>
  <r>
    <n v="316"/>
    <x v="10"/>
    <x v="8"/>
    <x v="3"/>
    <x v="0"/>
    <n v="35.9863"/>
    <n v="0.62403900000000001"/>
    <n v="43054"/>
    <s v="Gait Analysis buty 1"/>
    <x v="0"/>
    <x v="0"/>
    <x v="0"/>
    <x v="0"/>
    <s v="Weronika Karpiszuk"/>
  </r>
  <r>
    <n v="316"/>
    <x v="10"/>
    <x v="8"/>
    <x v="3"/>
    <x v="1"/>
    <n v="35.368600000000001"/>
    <n v="0.73221099999999995"/>
    <n v="43054"/>
    <s v="Gait Analysis buty 1"/>
    <x v="0"/>
    <x v="0"/>
    <x v="0"/>
    <x v="0"/>
    <s v="Weronika Karpiszuk"/>
  </r>
  <r>
    <n v="316"/>
    <x v="10"/>
    <x v="9"/>
    <x v="3"/>
    <x v="2"/>
    <n v="28.658999999999999"/>
    <n v="1.0266299999999999"/>
    <n v="43054"/>
    <s v="Gait Analysis buty 1"/>
    <x v="0"/>
    <x v="0"/>
    <x v="0"/>
    <x v="0"/>
    <s v="Weronika Karpiszuk"/>
  </r>
  <r>
    <n v="316"/>
    <x v="10"/>
    <x v="10"/>
    <x v="1"/>
    <x v="2"/>
    <n v="131.12700000000001"/>
    <n v="2.2330800000000002"/>
    <n v="43054"/>
    <s v="Gait Analysis buty 1"/>
    <x v="0"/>
    <x v="0"/>
    <x v="0"/>
    <x v="0"/>
    <s v="Weronika Karpiszuk"/>
  </r>
  <r>
    <n v="316"/>
    <x v="10"/>
    <x v="11"/>
    <x v="2"/>
    <x v="2"/>
    <n v="1.12531"/>
    <n v="1.14468E-2"/>
    <n v="43054"/>
    <s v="Gait Analysis buty 1"/>
    <x v="0"/>
    <x v="0"/>
    <x v="0"/>
    <x v="0"/>
    <s v="Weronika Karpiszuk"/>
  </r>
  <r>
    <n v="316"/>
    <x v="10"/>
    <x v="12"/>
    <x v="4"/>
    <x v="2"/>
    <n v="106.649"/>
    <n v="1.0896699999999999"/>
    <n v="43054"/>
    <s v="Gait Analysis buty 1"/>
    <x v="0"/>
    <x v="0"/>
    <x v="0"/>
    <x v="0"/>
    <s v="Weronika Karpiszuk"/>
  </r>
  <r>
    <n v="316"/>
    <x v="10"/>
    <x v="13"/>
    <x v="5"/>
    <x v="2"/>
    <n v="4.1952299999999996"/>
    <n v="7.59663E-2"/>
    <n v="43054"/>
    <s v="Gait Analysis buty 1"/>
    <x v="0"/>
    <x v="0"/>
    <x v="0"/>
    <x v="0"/>
    <s v="Weronika Karpiszuk"/>
  </r>
  <r>
    <n v="317"/>
    <x v="10"/>
    <x v="0"/>
    <x v="0"/>
    <x v="0"/>
    <n v="3.4877600000000002"/>
    <n v="1.19937"/>
    <n v="43054"/>
    <s v="Gait Analysis buty 2"/>
    <x v="0"/>
    <x v="0"/>
    <x v="1"/>
    <x v="0"/>
    <s v="Weronika Karpiszuk"/>
  </r>
  <r>
    <n v="317"/>
    <x v="10"/>
    <x v="0"/>
    <x v="0"/>
    <x v="1"/>
    <n v="0.66572299999999995"/>
    <n v="1.28234"/>
    <n v="43054"/>
    <s v="Gait Analysis buty 2"/>
    <x v="0"/>
    <x v="0"/>
    <x v="1"/>
    <x v="0"/>
    <s v="Weronika Karpiszuk"/>
  </r>
  <r>
    <n v="317"/>
    <x v="10"/>
    <x v="1"/>
    <x v="1"/>
    <x v="2"/>
    <n v="10.451000000000001"/>
    <n v="1.64171"/>
    <n v="43054"/>
    <s v="Gait Analysis buty 2"/>
    <x v="0"/>
    <x v="0"/>
    <x v="1"/>
    <x v="0"/>
    <s v="Weronika Karpiszuk"/>
  </r>
  <r>
    <n v="317"/>
    <x v="10"/>
    <x v="2"/>
    <x v="1"/>
    <x v="0"/>
    <n v="65.421099999999996"/>
    <n v="1.3883300000000001"/>
    <n v="43054"/>
    <s v="Gait Analysis buty 2"/>
    <x v="0"/>
    <x v="0"/>
    <x v="1"/>
    <x v="0"/>
    <s v="Weronika Karpiszuk"/>
  </r>
  <r>
    <n v="317"/>
    <x v="10"/>
    <x v="2"/>
    <x v="1"/>
    <x v="1"/>
    <n v="67.185400000000001"/>
    <n v="1.1893199999999999"/>
    <n v="43054"/>
    <s v="Gait Analysis buty 2"/>
    <x v="0"/>
    <x v="0"/>
    <x v="1"/>
    <x v="0"/>
    <s v="Weronika Karpiszuk"/>
  </r>
  <r>
    <n v="317"/>
    <x v="10"/>
    <x v="3"/>
    <x v="2"/>
    <x v="0"/>
    <n v="0.57041699999999995"/>
    <n v="9.7805800000000005E-3"/>
    <n v="43054"/>
    <s v="Gait Analysis buty 2"/>
    <x v="0"/>
    <x v="0"/>
    <x v="1"/>
    <x v="0"/>
    <s v="Weronika Karpiszuk"/>
  </r>
  <r>
    <n v="317"/>
    <x v="10"/>
    <x v="3"/>
    <x v="2"/>
    <x v="1"/>
    <n v="0.5675"/>
    <n v="9.6824600000000004E-3"/>
    <n v="43054"/>
    <s v="Gait Analysis buty 2"/>
    <x v="0"/>
    <x v="0"/>
    <x v="1"/>
    <x v="0"/>
    <s v="Weronika Karpiszuk"/>
  </r>
  <r>
    <n v="317"/>
    <x v="10"/>
    <x v="4"/>
    <x v="3"/>
    <x v="0"/>
    <n v="63.5535"/>
    <n v="0.588063"/>
    <n v="43054"/>
    <s v="Gait Analysis buty 2"/>
    <x v="0"/>
    <x v="0"/>
    <x v="1"/>
    <x v="0"/>
    <s v="Weronika Karpiszuk"/>
  </r>
  <r>
    <n v="317"/>
    <x v="10"/>
    <x v="4"/>
    <x v="3"/>
    <x v="1"/>
    <n v="64.260099999999994"/>
    <n v="0.83365100000000003"/>
    <n v="43054"/>
    <s v="Gait Analysis buty 2"/>
    <x v="0"/>
    <x v="0"/>
    <x v="1"/>
    <x v="0"/>
    <s v="Weronika Karpiszuk"/>
  </r>
  <r>
    <n v="317"/>
    <x v="10"/>
    <x v="5"/>
    <x v="3"/>
    <x v="0"/>
    <n v="14.176299999999999"/>
    <n v="0.71873299999999996"/>
    <n v="43054"/>
    <s v="Gait Analysis buty 2"/>
    <x v="0"/>
    <x v="0"/>
    <x v="1"/>
    <x v="0"/>
    <s v="Weronika Karpiszuk"/>
  </r>
  <r>
    <n v="317"/>
    <x v="10"/>
    <x v="5"/>
    <x v="3"/>
    <x v="1"/>
    <n v="13.6936"/>
    <n v="0.62446999999999997"/>
    <n v="43054"/>
    <s v="Gait Analysis buty 2"/>
    <x v="0"/>
    <x v="0"/>
    <x v="1"/>
    <x v="0"/>
    <s v="Weronika Karpiszuk"/>
  </r>
  <r>
    <n v="317"/>
    <x v="10"/>
    <x v="6"/>
    <x v="3"/>
    <x v="0"/>
    <n v="35.69"/>
    <n v="0.73739600000000005"/>
    <n v="43054"/>
    <s v="Gait Analysis buty 2"/>
    <x v="0"/>
    <x v="0"/>
    <x v="1"/>
    <x v="0"/>
    <s v="Weronika Karpiszuk"/>
  </r>
  <r>
    <n v="317"/>
    <x v="10"/>
    <x v="6"/>
    <x v="3"/>
    <x v="1"/>
    <n v="36.4345"/>
    <n v="0.65785000000000005"/>
    <n v="43054"/>
    <s v="Gait Analysis buty 2"/>
    <x v="0"/>
    <x v="0"/>
    <x v="1"/>
    <x v="0"/>
    <s v="Weronika Karpiszuk"/>
  </r>
  <r>
    <n v="317"/>
    <x v="10"/>
    <x v="7"/>
    <x v="3"/>
    <x v="0"/>
    <n v="13.7"/>
    <n v="0.65509300000000004"/>
    <n v="43054"/>
    <s v="Gait Analysis buty 2"/>
    <x v="0"/>
    <x v="0"/>
    <x v="1"/>
    <x v="0"/>
    <s v="Weronika Karpiszuk"/>
  </r>
  <r>
    <n v="317"/>
    <x v="10"/>
    <x v="7"/>
    <x v="3"/>
    <x v="1"/>
    <n v="14.132"/>
    <n v="0.69412399999999996"/>
    <n v="43054"/>
    <s v="Gait Analysis buty 2"/>
    <x v="0"/>
    <x v="0"/>
    <x v="1"/>
    <x v="0"/>
    <s v="Weronika Karpiszuk"/>
  </r>
  <r>
    <n v="317"/>
    <x v="10"/>
    <x v="8"/>
    <x v="3"/>
    <x v="0"/>
    <n v="36.4465"/>
    <n v="0.588063"/>
    <n v="43054"/>
    <s v="Gait Analysis buty 2"/>
    <x v="0"/>
    <x v="0"/>
    <x v="1"/>
    <x v="0"/>
    <s v="Weronika Karpiszuk"/>
  </r>
  <r>
    <n v="317"/>
    <x v="10"/>
    <x v="8"/>
    <x v="3"/>
    <x v="1"/>
    <n v="35.739899999999999"/>
    <n v="0.83365100000000003"/>
    <n v="43054"/>
    <s v="Gait Analysis buty 2"/>
    <x v="0"/>
    <x v="0"/>
    <x v="1"/>
    <x v="0"/>
    <s v="Weronika Karpiszuk"/>
  </r>
  <r>
    <n v="317"/>
    <x v="10"/>
    <x v="9"/>
    <x v="3"/>
    <x v="2"/>
    <n v="27.840699999999998"/>
    <n v="0.90101699999999996"/>
    <n v="43054"/>
    <s v="Gait Analysis buty 2"/>
    <x v="0"/>
    <x v="0"/>
    <x v="1"/>
    <x v="0"/>
    <s v="Weronika Karpiszuk"/>
  </r>
  <r>
    <n v="317"/>
    <x v="10"/>
    <x v="10"/>
    <x v="1"/>
    <x v="2"/>
    <n v="132.624"/>
    <n v="1.8354900000000001"/>
    <n v="43054"/>
    <s v="Gait Analysis buty 2"/>
    <x v="0"/>
    <x v="0"/>
    <x v="1"/>
    <x v="0"/>
    <s v="Weronika Karpiszuk"/>
  </r>
  <r>
    <n v="317"/>
    <x v="10"/>
    <x v="11"/>
    <x v="2"/>
    <x v="2"/>
    <n v="1.13771"/>
    <n v="1.4323600000000001E-2"/>
    <n v="43054"/>
    <s v="Gait Analysis buty 2"/>
    <x v="0"/>
    <x v="0"/>
    <x v="1"/>
    <x v="0"/>
    <s v="Weronika Karpiszuk"/>
  </r>
  <r>
    <n v="317"/>
    <x v="10"/>
    <x v="12"/>
    <x v="4"/>
    <x v="2"/>
    <n v="105.492"/>
    <n v="1.3183100000000001"/>
    <n v="43054"/>
    <s v="Gait Analysis buty 2"/>
    <x v="0"/>
    <x v="0"/>
    <x v="1"/>
    <x v="0"/>
    <s v="Weronika Karpiszuk"/>
  </r>
  <r>
    <n v="317"/>
    <x v="10"/>
    <x v="13"/>
    <x v="5"/>
    <x v="2"/>
    <n v="4.1967800000000004"/>
    <n v="4.8877999999999998E-2"/>
    <n v="43054"/>
    <s v="Gait Analysis buty 2"/>
    <x v="0"/>
    <x v="0"/>
    <x v="1"/>
    <x v="0"/>
    <s v="Weronika Karpiszuk"/>
  </r>
  <r>
    <n v="318"/>
    <x v="10"/>
    <x v="0"/>
    <x v="0"/>
    <x v="0"/>
    <n v="3.6182599999999998"/>
    <n v="1.7749699999999999"/>
    <n v="43054"/>
    <s v="Gait Analysis bez butow 1"/>
    <x v="0"/>
    <x v="1"/>
    <x v="0"/>
    <x v="0"/>
    <s v="Weronika Karpiszuk"/>
  </r>
  <r>
    <n v="318"/>
    <x v="10"/>
    <x v="0"/>
    <x v="0"/>
    <x v="1"/>
    <n v="-0.11949"/>
    <n v="1.5804800000000001"/>
    <n v="43054"/>
    <s v="Gait Analysis bez butow 1"/>
    <x v="0"/>
    <x v="1"/>
    <x v="0"/>
    <x v="0"/>
    <s v="Weronika Karpiszuk"/>
  </r>
  <r>
    <n v="318"/>
    <x v="10"/>
    <x v="1"/>
    <x v="1"/>
    <x v="2"/>
    <n v="9.3046299999999995"/>
    <n v="1.67333"/>
    <n v="43054"/>
    <s v="Gait Analysis bez butow 1"/>
    <x v="0"/>
    <x v="1"/>
    <x v="0"/>
    <x v="0"/>
    <s v="Weronika Karpiszuk"/>
  </r>
  <r>
    <n v="318"/>
    <x v="10"/>
    <x v="2"/>
    <x v="1"/>
    <x v="0"/>
    <n v="65.615899999999996"/>
    <n v="1.07443"/>
    <n v="43054"/>
    <s v="Gait Analysis bez butow 1"/>
    <x v="0"/>
    <x v="1"/>
    <x v="0"/>
    <x v="0"/>
    <s v="Weronika Karpiszuk"/>
  </r>
  <r>
    <n v="318"/>
    <x v="10"/>
    <x v="2"/>
    <x v="1"/>
    <x v="1"/>
    <n v="65.950400000000002"/>
    <n v="1.10182"/>
    <n v="43054"/>
    <s v="Gait Analysis bez butow 1"/>
    <x v="0"/>
    <x v="1"/>
    <x v="0"/>
    <x v="0"/>
    <s v="Weronika Karpiszuk"/>
  </r>
  <r>
    <n v="318"/>
    <x v="10"/>
    <x v="3"/>
    <x v="2"/>
    <x v="0"/>
    <n v="0.55840000000000001"/>
    <n v="1.0071699999999999E-2"/>
    <n v="43054"/>
    <s v="Gait Analysis bez butow 1"/>
    <x v="0"/>
    <x v="1"/>
    <x v="0"/>
    <x v="0"/>
    <s v="Weronika Karpiszuk"/>
  </r>
  <r>
    <n v="318"/>
    <x v="10"/>
    <x v="3"/>
    <x v="2"/>
    <x v="1"/>
    <n v="0.57250000000000001"/>
    <n v="1.1273099999999999E-2"/>
    <n v="43054"/>
    <s v="Gait Analysis bez butow 1"/>
    <x v="0"/>
    <x v="1"/>
    <x v="0"/>
    <x v="0"/>
    <s v="Weronika Karpiszuk"/>
  </r>
  <r>
    <n v="318"/>
    <x v="10"/>
    <x v="4"/>
    <x v="3"/>
    <x v="0"/>
    <n v="62.436999999999998"/>
    <n v="0.83183799999999997"/>
    <n v="43054"/>
    <s v="Gait Analysis bez butow 1"/>
    <x v="0"/>
    <x v="1"/>
    <x v="0"/>
    <x v="0"/>
    <s v="Weronika Karpiszuk"/>
  </r>
  <r>
    <n v="318"/>
    <x v="10"/>
    <x v="4"/>
    <x v="3"/>
    <x v="1"/>
    <n v="61.473999999999997"/>
    <n v="0.60126299999999999"/>
    <n v="43054"/>
    <s v="Gait Analysis bez butow 1"/>
    <x v="0"/>
    <x v="1"/>
    <x v="0"/>
    <x v="0"/>
    <s v="Weronika Karpiszuk"/>
  </r>
  <r>
    <n v="318"/>
    <x v="10"/>
    <x v="5"/>
    <x v="3"/>
    <x v="0"/>
    <n v="12.081099999999999"/>
    <n v="0.64683299999999999"/>
    <n v="43054"/>
    <s v="Gait Analysis bez butow 1"/>
    <x v="0"/>
    <x v="1"/>
    <x v="0"/>
    <x v="0"/>
    <s v="Weronika Karpiszuk"/>
  </r>
  <r>
    <n v="318"/>
    <x v="10"/>
    <x v="5"/>
    <x v="3"/>
    <x v="1"/>
    <n v="11.786199999999999"/>
    <n v="0.68828699999999998"/>
    <n v="43054"/>
    <s v="Gait Analysis bez butow 1"/>
    <x v="0"/>
    <x v="1"/>
    <x v="0"/>
    <x v="0"/>
    <s v="Weronika Karpiszuk"/>
  </r>
  <r>
    <n v="318"/>
    <x v="10"/>
    <x v="6"/>
    <x v="3"/>
    <x v="0"/>
    <n v="38.525799999999997"/>
    <n v="0.60750099999999996"/>
    <n v="43054"/>
    <s v="Gait Analysis bez butow 1"/>
    <x v="0"/>
    <x v="1"/>
    <x v="0"/>
    <x v="0"/>
    <s v="Weronika Karpiszuk"/>
  </r>
  <r>
    <n v="318"/>
    <x v="10"/>
    <x v="6"/>
    <x v="3"/>
    <x v="1"/>
    <n v="37.606900000000003"/>
    <n v="0.98188500000000001"/>
    <n v="43054"/>
    <s v="Gait Analysis bez butow 1"/>
    <x v="0"/>
    <x v="1"/>
    <x v="0"/>
    <x v="0"/>
    <s v="Weronika Karpiszuk"/>
  </r>
  <r>
    <n v="318"/>
    <x v="10"/>
    <x v="7"/>
    <x v="3"/>
    <x v="0"/>
    <n v="11.8187"/>
    <n v="0.75238899999999997"/>
    <n v="43054"/>
    <s v="Gait Analysis bez butow 1"/>
    <x v="0"/>
    <x v="1"/>
    <x v="0"/>
    <x v="0"/>
    <s v="Weronika Karpiszuk"/>
  </r>
  <r>
    <n v="318"/>
    <x v="10"/>
    <x v="7"/>
    <x v="3"/>
    <x v="1"/>
    <n v="12.0809"/>
    <n v="0.64026300000000003"/>
    <n v="43054"/>
    <s v="Gait Analysis bez butow 1"/>
    <x v="0"/>
    <x v="1"/>
    <x v="0"/>
    <x v="0"/>
    <s v="Weronika Karpiszuk"/>
  </r>
  <r>
    <n v="318"/>
    <x v="10"/>
    <x v="8"/>
    <x v="3"/>
    <x v="0"/>
    <n v="37.563000000000002"/>
    <n v="0.83183799999999997"/>
    <n v="43054"/>
    <s v="Gait Analysis bez butow 1"/>
    <x v="0"/>
    <x v="1"/>
    <x v="0"/>
    <x v="0"/>
    <s v="Weronika Karpiszuk"/>
  </r>
  <r>
    <n v="318"/>
    <x v="10"/>
    <x v="8"/>
    <x v="3"/>
    <x v="1"/>
    <n v="38.526000000000003"/>
    <n v="0.60126299999999999"/>
    <n v="43054"/>
    <s v="Gait Analysis bez butow 1"/>
    <x v="0"/>
    <x v="1"/>
    <x v="0"/>
    <x v="0"/>
    <s v="Weronika Karpiszuk"/>
  </r>
  <r>
    <n v="318"/>
    <x v="10"/>
    <x v="9"/>
    <x v="3"/>
    <x v="2"/>
    <n v="23.869299999999999"/>
    <n v="1.0228299999999999"/>
    <n v="43054"/>
    <s v="Gait Analysis bez butow 1"/>
    <x v="0"/>
    <x v="1"/>
    <x v="0"/>
    <x v="0"/>
    <s v="Weronika Karpiszuk"/>
  </r>
  <r>
    <n v="318"/>
    <x v="10"/>
    <x v="10"/>
    <x v="1"/>
    <x v="2"/>
    <n v="131.577"/>
    <n v="1.4077"/>
    <n v="43054"/>
    <s v="Gait Analysis bez butow 1"/>
    <x v="0"/>
    <x v="1"/>
    <x v="0"/>
    <x v="0"/>
    <s v="Weronika Karpiszuk"/>
  </r>
  <r>
    <n v="318"/>
    <x v="10"/>
    <x v="11"/>
    <x v="2"/>
    <x v="2"/>
    <n v="1.1310199999999999"/>
    <n v="1.35894E-2"/>
    <n v="43054"/>
    <s v="Gait Analysis bez butow 1"/>
    <x v="0"/>
    <x v="1"/>
    <x v="0"/>
    <x v="0"/>
    <s v="Weronika Karpiszuk"/>
  </r>
  <r>
    <n v="318"/>
    <x v="10"/>
    <x v="12"/>
    <x v="4"/>
    <x v="2"/>
    <n v="106.114"/>
    <n v="1.2759"/>
    <n v="43054"/>
    <s v="Gait Analysis bez butow 1"/>
    <x v="0"/>
    <x v="1"/>
    <x v="0"/>
    <x v="0"/>
    <s v="Weronika Karpiszuk"/>
  </r>
  <r>
    <n v="318"/>
    <x v="10"/>
    <x v="13"/>
    <x v="5"/>
    <x v="2"/>
    <n v="4.1884399999999999"/>
    <n v="5.3274099999999998E-2"/>
    <n v="43054"/>
    <s v="Gait Analysis bez butow 1"/>
    <x v="0"/>
    <x v="1"/>
    <x v="0"/>
    <x v="0"/>
    <s v="Weronika Karpiszuk"/>
  </r>
  <r>
    <n v="319"/>
    <x v="10"/>
    <x v="0"/>
    <x v="0"/>
    <x v="0"/>
    <n v="3.5853100000000002"/>
    <n v="1.6370800000000001"/>
    <n v="43054"/>
    <s v="Gait Analysis bez butow 2"/>
    <x v="0"/>
    <x v="1"/>
    <x v="1"/>
    <x v="0"/>
    <s v="Weronika Karpiszuk"/>
  </r>
  <r>
    <n v="319"/>
    <x v="10"/>
    <x v="0"/>
    <x v="0"/>
    <x v="1"/>
    <n v="-0.30183900000000002"/>
    <n v="1.3995599999999999"/>
    <n v="43054"/>
    <s v="Gait Analysis bez butow 2"/>
    <x v="0"/>
    <x v="1"/>
    <x v="1"/>
    <x v="0"/>
    <s v="Weronika Karpiszuk"/>
  </r>
  <r>
    <n v="319"/>
    <x v="10"/>
    <x v="1"/>
    <x v="1"/>
    <x v="2"/>
    <n v="9.2004599999999996"/>
    <n v="1.58884"/>
    <n v="43054"/>
    <s v="Gait Analysis bez butow 2"/>
    <x v="0"/>
    <x v="1"/>
    <x v="1"/>
    <x v="0"/>
    <s v="Weronika Karpiszuk"/>
  </r>
  <r>
    <n v="319"/>
    <x v="10"/>
    <x v="2"/>
    <x v="1"/>
    <x v="0"/>
    <n v="65.703400000000002"/>
    <n v="1.11809"/>
    <n v="43054"/>
    <s v="Gait Analysis bez butow 2"/>
    <x v="0"/>
    <x v="1"/>
    <x v="1"/>
    <x v="0"/>
    <s v="Weronika Karpiszuk"/>
  </r>
  <r>
    <n v="319"/>
    <x v="10"/>
    <x v="2"/>
    <x v="1"/>
    <x v="1"/>
    <n v="65.920699999999997"/>
    <n v="1.00718"/>
    <n v="43054"/>
    <s v="Gait Analysis bez butow 2"/>
    <x v="0"/>
    <x v="1"/>
    <x v="1"/>
    <x v="0"/>
    <s v="Weronika Karpiszuk"/>
  </r>
  <r>
    <n v="319"/>
    <x v="10"/>
    <x v="3"/>
    <x v="2"/>
    <x v="0"/>
    <n v="0.55874999999999997"/>
    <n v="8.8093200000000007E-3"/>
    <n v="43054"/>
    <s v="Gait Analysis bez butow 2"/>
    <x v="0"/>
    <x v="1"/>
    <x v="1"/>
    <x v="0"/>
    <s v="Weronika Karpiszuk"/>
  </r>
  <r>
    <n v="319"/>
    <x v="10"/>
    <x v="3"/>
    <x v="2"/>
    <x v="1"/>
    <n v="0.57199999999999995"/>
    <n v="8.4852799999999996E-3"/>
    <n v="43054"/>
    <s v="Gait Analysis bez butow 2"/>
    <x v="0"/>
    <x v="1"/>
    <x v="1"/>
    <x v="0"/>
    <s v="Weronika Karpiszuk"/>
  </r>
  <r>
    <n v="319"/>
    <x v="10"/>
    <x v="4"/>
    <x v="3"/>
    <x v="0"/>
    <n v="62.255899999999997"/>
    <n v="0.63468899999999995"/>
    <n v="43054"/>
    <s v="Gait Analysis bez butow 2"/>
    <x v="0"/>
    <x v="1"/>
    <x v="1"/>
    <x v="0"/>
    <s v="Weronika Karpiszuk"/>
  </r>
  <r>
    <n v="319"/>
    <x v="10"/>
    <x v="4"/>
    <x v="3"/>
    <x v="1"/>
    <n v="61.3035"/>
    <n v="0.61190199999999995"/>
    <n v="43054"/>
    <s v="Gait Analysis bez butow 2"/>
    <x v="0"/>
    <x v="1"/>
    <x v="1"/>
    <x v="0"/>
    <s v="Weronika Karpiszuk"/>
  </r>
  <r>
    <n v="319"/>
    <x v="10"/>
    <x v="5"/>
    <x v="3"/>
    <x v="0"/>
    <n v="11.869"/>
    <n v="0.55801999999999996"/>
    <n v="43054"/>
    <s v="Gait Analysis bez butow 2"/>
    <x v="0"/>
    <x v="1"/>
    <x v="1"/>
    <x v="0"/>
    <s v="Weronika Karpiszuk"/>
  </r>
  <r>
    <n v="319"/>
    <x v="10"/>
    <x v="5"/>
    <x v="3"/>
    <x v="1"/>
    <n v="11.6846"/>
    <n v="0.61459200000000003"/>
    <n v="43054"/>
    <s v="Gait Analysis bez butow 2"/>
    <x v="0"/>
    <x v="1"/>
    <x v="1"/>
    <x v="0"/>
    <s v="Weronika Karpiszuk"/>
  </r>
  <r>
    <n v="319"/>
    <x v="10"/>
    <x v="6"/>
    <x v="3"/>
    <x v="0"/>
    <n v="38.7027"/>
    <n v="0.71055900000000005"/>
    <n v="43054"/>
    <s v="Gait Analysis bez butow 2"/>
    <x v="0"/>
    <x v="1"/>
    <x v="1"/>
    <x v="0"/>
    <s v="Weronika Karpiszuk"/>
  </r>
  <r>
    <n v="319"/>
    <x v="10"/>
    <x v="6"/>
    <x v="3"/>
    <x v="1"/>
    <n v="37.7438"/>
    <n v="0.64237200000000005"/>
    <n v="43054"/>
    <s v="Gait Analysis bez butow 2"/>
    <x v="0"/>
    <x v="1"/>
    <x v="1"/>
    <x v="0"/>
    <s v="Weronika Karpiszuk"/>
  </r>
  <r>
    <n v="319"/>
    <x v="10"/>
    <x v="7"/>
    <x v="3"/>
    <x v="0"/>
    <n v="11.684200000000001"/>
    <n v="0.606854"/>
    <n v="43054"/>
    <s v="Gait Analysis bez butow 2"/>
    <x v="0"/>
    <x v="1"/>
    <x v="1"/>
    <x v="0"/>
    <s v="Weronika Karpiszuk"/>
  </r>
  <r>
    <n v="319"/>
    <x v="10"/>
    <x v="7"/>
    <x v="3"/>
    <x v="1"/>
    <n v="11.8873"/>
    <n v="0.59485399999999999"/>
    <n v="43054"/>
    <s v="Gait Analysis bez butow 2"/>
    <x v="0"/>
    <x v="1"/>
    <x v="1"/>
    <x v="0"/>
    <s v="Weronika Karpiszuk"/>
  </r>
  <r>
    <n v="319"/>
    <x v="10"/>
    <x v="8"/>
    <x v="3"/>
    <x v="0"/>
    <n v="37.744100000000003"/>
    <n v="0.63468899999999995"/>
    <n v="43054"/>
    <s v="Gait Analysis bez butow 2"/>
    <x v="0"/>
    <x v="1"/>
    <x v="1"/>
    <x v="0"/>
    <s v="Weronika Karpiszuk"/>
  </r>
  <r>
    <n v="319"/>
    <x v="10"/>
    <x v="8"/>
    <x v="3"/>
    <x v="1"/>
    <n v="38.6965"/>
    <n v="0.61190199999999995"/>
    <n v="43054"/>
    <s v="Gait Analysis bez butow 2"/>
    <x v="0"/>
    <x v="1"/>
    <x v="1"/>
    <x v="0"/>
    <s v="Weronika Karpiszuk"/>
  </r>
  <r>
    <n v="319"/>
    <x v="10"/>
    <x v="9"/>
    <x v="3"/>
    <x v="2"/>
    <n v="23.572700000000001"/>
    <n v="0.851379"/>
    <n v="43054"/>
    <s v="Gait Analysis bez butow 2"/>
    <x v="0"/>
    <x v="1"/>
    <x v="1"/>
    <x v="0"/>
    <s v="Weronika Karpiszuk"/>
  </r>
  <r>
    <n v="319"/>
    <x v="10"/>
    <x v="10"/>
    <x v="1"/>
    <x v="2"/>
    <n v="131.61099999999999"/>
    <n v="1.4710000000000001"/>
    <n v="43054"/>
    <s v="Gait Analysis bez butow 2"/>
    <x v="0"/>
    <x v="1"/>
    <x v="1"/>
    <x v="0"/>
    <s v="Weronika Karpiszuk"/>
  </r>
  <r>
    <n v="319"/>
    <x v="10"/>
    <x v="11"/>
    <x v="2"/>
    <x v="2"/>
    <n v="1.1306099999999999"/>
    <n v="1.13224E-2"/>
    <n v="43054"/>
    <s v="Gait Analysis bez butow 2"/>
    <x v="0"/>
    <x v="1"/>
    <x v="1"/>
    <x v="0"/>
    <s v="Weronika Karpiszuk"/>
  </r>
  <r>
    <n v="319"/>
    <x v="10"/>
    <x v="12"/>
    <x v="4"/>
    <x v="2"/>
    <n v="106.148"/>
    <n v="1.06915"/>
    <n v="43054"/>
    <s v="Gait Analysis bez butow 2"/>
    <x v="0"/>
    <x v="1"/>
    <x v="1"/>
    <x v="0"/>
    <s v="Weronika Karpiszuk"/>
  </r>
  <r>
    <n v="319"/>
    <x v="10"/>
    <x v="13"/>
    <x v="5"/>
    <x v="2"/>
    <n v="4.1908500000000002"/>
    <n v="4.5267799999999997E-2"/>
    <n v="43054"/>
    <s v="Gait Analysis bez butow 2"/>
    <x v="0"/>
    <x v="1"/>
    <x v="1"/>
    <x v="0"/>
    <s v="Weronika Karpiszuk"/>
  </r>
  <r>
    <n v="320"/>
    <x v="11"/>
    <x v="0"/>
    <x v="0"/>
    <x v="0"/>
    <n v="4.08622"/>
    <n v="1.7310099999999999"/>
    <n v="43054"/>
    <s v="Gait Analysis chod buty 1"/>
    <x v="0"/>
    <x v="0"/>
    <x v="0"/>
    <x v="0"/>
    <s v="Patrycja Kirsz"/>
  </r>
  <r>
    <n v="320"/>
    <x v="11"/>
    <x v="0"/>
    <x v="0"/>
    <x v="1"/>
    <n v="4.6712600000000002"/>
    <n v="1.38805"/>
    <n v="43054"/>
    <s v="Gait Analysis chod buty 1"/>
    <x v="0"/>
    <x v="0"/>
    <x v="0"/>
    <x v="0"/>
    <s v="Patrycja Kirsz"/>
  </r>
  <r>
    <n v="320"/>
    <x v="11"/>
    <x v="1"/>
    <x v="1"/>
    <x v="2"/>
    <n v="6.7112499999999997"/>
    <n v="2.0283699999999998"/>
    <n v="43054"/>
    <s v="Gait Analysis chod buty 1"/>
    <x v="0"/>
    <x v="0"/>
    <x v="0"/>
    <x v="0"/>
    <s v="Patrycja Kirsz"/>
  </r>
  <r>
    <n v="320"/>
    <x v="11"/>
    <x v="2"/>
    <x v="1"/>
    <x v="0"/>
    <n v="62.5533"/>
    <n v="1.7184999999999999"/>
    <n v="43054"/>
    <s v="Gait Analysis chod buty 1"/>
    <x v="0"/>
    <x v="0"/>
    <x v="0"/>
    <x v="0"/>
    <s v="Patrycja Kirsz"/>
  </r>
  <r>
    <n v="320"/>
    <x v="11"/>
    <x v="2"/>
    <x v="1"/>
    <x v="1"/>
    <n v="57.010100000000001"/>
    <n v="1.86568"/>
    <n v="43054"/>
    <s v="Gait Analysis chod buty 1"/>
    <x v="0"/>
    <x v="0"/>
    <x v="0"/>
    <x v="0"/>
    <s v="Patrycja Kirsz"/>
  </r>
  <r>
    <n v="320"/>
    <x v="11"/>
    <x v="3"/>
    <x v="2"/>
    <x v="0"/>
    <n v="0.63136400000000004"/>
    <n v="1.79128E-2"/>
    <n v="43054"/>
    <s v="Gait Analysis chod buty 1"/>
    <x v="0"/>
    <x v="0"/>
    <x v="0"/>
    <x v="0"/>
    <s v="Patrycja Kirsz"/>
  </r>
  <r>
    <n v="320"/>
    <x v="11"/>
    <x v="3"/>
    <x v="2"/>
    <x v="1"/>
    <n v="0.613182"/>
    <n v="1.42658E-2"/>
    <n v="43054"/>
    <s v="Gait Analysis chod buty 1"/>
    <x v="0"/>
    <x v="0"/>
    <x v="0"/>
    <x v="0"/>
    <s v="Patrycja Kirsz"/>
  </r>
  <r>
    <n v="320"/>
    <x v="11"/>
    <x v="4"/>
    <x v="3"/>
    <x v="0"/>
    <n v="65.269800000000004"/>
    <n v="0.88996600000000003"/>
    <n v="43054"/>
    <s v="Gait Analysis chod buty 1"/>
    <x v="0"/>
    <x v="0"/>
    <x v="0"/>
    <x v="0"/>
    <s v="Patrycja Kirsz"/>
  </r>
  <r>
    <n v="320"/>
    <x v="11"/>
    <x v="4"/>
    <x v="3"/>
    <x v="1"/>
    <n v="65.997399999999999"/>
    <n v="0.76397099999999996"/>
    <n v="43054"/>
    <s v="Gait Analysis chod buty 1"/>
    <x v="0"/>
    <x v="0"/>
    <x v="0"/>
    <x v="0"/>
    <s v="Patrycja Kirsz"/>
  </r>
  <r>
    <n v="320"/>
    <x v="11"/>
    <x v="5"/>
    <x v="3"/>
    <x v="0"/>
    <n v="15.3041"/>
    <n v="0.72103499999999998"/>
    <n v="43054"/>
    <s v="Gait Analysis chod buty 1"/>
    <x v="0"/>
    <x v="0"/>
    <x v="0"/>
    <x v="0"/>
    <s v="Patrycja Kirsz"/>
  </r>
  <r>
    <n v="320"/>
    <x v="11"/>
    <x v="5"/>
    <x v="3"/>
    <x v="1"/>
    <n v="15.9666"/>
    <n v="0.81159700000000001"/>
    <n v="43054"/>
    <s v="Gait Analysis chod buty 1"/>
    <x v="0"/>
    <x v="0"/>
    <x v="0"/>
    <x v="0"/>
    <s v="Patrycja Kirsz"/>
  </r>
  <r>
    <n v="320"/>
    <x v="11"/>
    <x v="6"/>
    <x v="3"/>
    <x v="0"/>
    <n v="33.968899999999998"/>
    <n v="0.88507999999999998"/>
    <n v="43054"/>
    <s v="Gait Analysis chod buty 1"/>
    <x v="0"/>
    <x v="0"/>
    <x v="0"/>
    <x v="0"/>
    <s v="Patrycja Kirsz"/>
  </r>
  <r>
    <n v="320"/>
    <x v="11"/>
    <x v="6"/>
    <x v="3"/>
    <x v="1"/>
    <n v="34.663699999999999"/>
    <n v="1.02146"/>
    <n v="43054"/>
    <s v="Gait Analysis chod buty 1"/>
    <x v="0"/>
    <x v="0"/>
    <x v="0"/>
    <x v="0"/>
    <s v="Patrycja Kirsz"/>
  </r>
  <r>
    <n v="320"/>
    <x v="11"/>
    <x v="7"/>
    <x v="3"/>
    <x v="0"/>
    <n v="15.9968"/>
    <n v="0.88568500000000006"/>
    <n v="43054"/>
    <s v="Gait Analysis chod buty 1"/>
    <x v="0"/>
    <x v="0"/>
    <x v="0"/>
    <x v="0"/>
    <s v="Patrycja Kirsz"/>
  </r>
  <r>
    <n v="320"/>
    <x v="11"/>
    <x v="7"/>
    <x v="3"/>
    <x v="1"/>
    <n v="15.3225"/>
    <n v="0.751058"/>
    <n v="43054"/>
    <s v="Gait Analysis chod buty 1"/>
    <x v="0"/>
    <x v="0"/>
    <x v="0"/>
    <x v="0"/>
    <s v="Patrycja Kirsz"/>
  </r>
  <r>
    <n v="320"/>
    <x v="11"/>
    <x v="8"/>
    <x v="3"/>
    <x v="0"/>
    <n v="34.730200000000004"/>
    <n v="0.88996600000000003"/>
    <n v="43054"/>
    <s v="Gait Analysis chod buty 1"/>
    <x v="0"/>
    <x v="0"/>
    <x v="0"/>
    <x v="0"/>
    <s v="Patrycja Kirsz"/>
  </r>
  <r>
    <n v="320"/>
    <x v="11"/>
    <x v="8"/>
    <x v="3"/>
    <x v="1"/>
    <n v="34.002600000000001"/>
    <n v="0.76397099999999996"/>
    <n v="43054"/>
    <s v="Gait Analysis chod buty 1"/>
    <x v="0"/>
    <x v="0"/>
    <x v="0"/>
    <x v="0"/>
    <s v="Patrycja Kirsz"/>
  </r>
  <r>
    <n v="320"/>
    <x v="11"/>
    <x v="9"/>
    <x v="3"/>
    <x v="2"/>
    <n v="31.3139"/>
    <n v="1.01126"/>
    <n v="43054"/>
    <s v="Gait Analysis chod buty 1"/>
    <x v="0"/>
    <x v="0"/>
    <x v="0"/>
    <x v="0"/>
    <s v="Patrycja Kirsz"/>
  </r>
  <r>
    <n v="320"/>
    <x v="11"/>
    <x v="10"/>
    <x v="1"/>
    <x v="2"/>
    <n v="119.66"/>
    <n v="2.1785000000000001"/>
    <n v="43054"/>
    <s v="Gait Analysis chod buty 1"/>
    <x v="0"/>
    <x v="0"/>
    <x v="0"/>
    <x v="0"/>
    <s v="Patrycja Kirsz"/>
  </r>
  <r>
    <n v="320"/>
    <x v="11"/>
    <x v="11"/>
    <x v="2"/>
    <x v="2"/>
    <n v="1.24386"/>
    <n v="2.1972700000000001E-2"/>
    <n v="43054"/>
    <s v="Gait Analysis chod buty 1"/>
    <x v="0"/>
    <x v="0"/>
    <x v="0"/>
    <x v="0"/>
    <s v="Patrycja Kirsz"/>
  </r>
  <r>
    <n v="320"/>
    <x v="11"/>
    <x v="12"/>
    <x v="4"/>
    <x v="2"/>
    <n v="96.503299999999996"/>
    <n v="1.68085"/>
    <n v="43054"/>
    <s v="Gait Analysis chod buty 1"/>
    <x v="0"/>
    <x v="0"/>
    <x v="0"/>
    <x v="0"/>
    <s v="Patrycja Kirsz"/>
  </r>
  <r>
    <n v="320"/>
    <x v="11"/>
    <x v="13"/>
    <x v="5"/>
    <x v="2"/>
    <n v="3.4638"/>
    <n v="6.6481700000000005E-2"/>
    <n v="43054"/>
    <s v="Gait Analysis chod buty 1"/>
    <x v="0"/>
    <x v="0"/>
    <x v="0"/>
    <x v="0"/>
    <s v="Patrycja Kirsz"/>
  </r>
  <r>
    <n v="321"/>
    <x v="11"/>
    <x v="0"/>
    <x v="0"/>
    <x v="0"/>
    <n v="4.7719199999999997"/>
    <n v="1.8921300000000001"/>
    <n v="43054"/>
    <s v="Gait Analysis chod buty 2"/>
    <x v="0"/>
    <x v="0"/>
    <x v="1"/>
    <x v="0"/>
    <s v="Patrycja Kirsz"/>
  </r>
  <r>
    <n v="321"/>
    <x v="11"/>
    <x v="0"/>
    <x v="0"/>
    <x v="1"/>
    <n v="4.8435800000000002"/>
    <n v="1.6128199999999999"/>
    <n v="43054"/>
    <s v="Gait Analysis chod buty 2"/>
    <x v="0"/>
    <x v="0"/>
    <x v="1"/>
    <x v="0"/>
    <s v="Patrycja Kirsz"/>
  </r>
  <r>
    <n v="321"/>
    <x v="11"/>
    <x v="1"/>
    <x v="1"/>
    <x v="2"/>
    <n v="8.1749799999999997"/>
    <n v="2.2404999999999999"/>
    <n v="43054"/>
    <s v="Gait Analysis chod buty 2"/>
    <x v="0"/>
    <x v="0"/>
    <x v="1"/>
    <x v="0"/>
    <s v="Patrycja Kirsz"/>
  </r>
  <r>
    <n v="321"/>
    <x v="11"/>
    <x v="2"/>
    <x v="1"/>
    <x v="0"/>
    <n v="62.360799999999998"/>
    <n v="1.83324"/>
    <n v="43054"/>
    <s v="Gait Analysis chod buty 2"/>
    <x v="0"/>
    <x v="0"/>
    <x v="1"/>
    <x v="0"/>
    <s v="Patrycja Kirsz"/>
  </r>
  <r>
    <n v="321"/>
    <x v="11"/>
    <x v="2"/>
    <x v="1"/>
    <x v="1"/>
    <n v="57.317999999999998"/>
    <n v="2.3456299999999999"/>
    <n v="43054"/>
    <s v="Gait Analysis chod buty 2"/>
    <x v="0"/>
    <x v="0"/>
    <x v="1"/>
    <x v="0"/>
    <s v="Patrycja Kirsz"/>
  </r>
  <r>
    <n v="321"/>
    <x v="11"/>
    <x v="3"/>
    <x v="2"/>
    <x v="0"/>
    <n v="0.62954500000000002"/>
    <n v="1.8944200000000001E-2"/>
    <n v="43054"/>
    <s v="Gait Analysis chod buty 2"/>
    <x v="0"/>
    <x v="0"/>
    <x v="1"/>
    <x v="0"/>
    <s v="Patrycja Kirsz"/>
  </r>
  <r>
    <n v="321"/>
    <x v="11"/>
    <x v="3"/>
    <x v="2"/>
    <x v="1"/>
    <n v="0.60272700000000001"/>
    <n v="1.7627899999999998E-2"/>
    <n v="43054"/>
    <s v="Gait Analysis chod buty 2"/>
    <x v="0"/>
    <x v="0"/>
    <x v="1"/>
    <x v="0"/>
    <s v="Patrycja Kirsz"/>
  </r>
  <r>
    <n v="321"/>
    <x v="11"/>
    <x v="4"/>
    <x v="3"/>
    <x v="0"/>
    <n v="65.453100000000006"/>
    <n v="1.4308399999999999"/>
    <n v="43054"/>
    <s v="Gait Analysis chod buty 2"/>
    <x v="0"/>
    <x v="0"/>
    <x v="1"/>
    <x v="0"/>
    <s v="Patrycja Kirsz"/>
  </r>
  <r>
    <n v="321"/>
    <x v="11"/>
    <x v="4"/>
    <x v="3"/>
    <x v="1"/>
    <n v="66.760800000000003"/>
    <n v="0.88230399999999998"/>
    <n v="43054"/>
    <s v="Gait Analysis chod buty 2"/>
    <x v="0"/>
    <x v="0"/>
    <x v="1"/>
    <x v="0"/>
    <s v="Patrycja Kirsz"/>
  </r>
  <r>
    <n v="321"/>
    <x v="11"/>
    <x v="5"/>
    <x v="3"/>
    <x v="0"/>
    <n v="15.6374"/>
    <n v="1.12771"/>
    <n v="43054"/>
    <s v="Gait Analysis chod buty 2"/>
    <x v="0"/>
    <x v="0"/>
    <x v="1"/>
    <x v="0"/>
    <s v="Patrycja Kirsz"/>
  </r>
  <r>
    <n v="321"/>
    <x v="11"/>
    <x v="5"/>
    <x v="3"/>
    <x v="1"/>
    <n v="16.525099999999998"/>
    <n v="1.0388900000000001"/>
    <n v="43054"/>
    <s v="Gait Analysis chod buty 2"/>
    <x v="0"/>
    <x v="0"/>
    <x v="1"/>
    <x v="0"/>
    <s v="Patrycja Kirsz"/>
  </r>
  <r>
    <n v="321"/>
    <x v="11"/>
    <x v="6"/>
    <x v="3"/>
    <x v="0"/>
    <n v="33.262900000000002"/>
    <n v="1.00972"/>
    <n v="43054"/>
    <s v="Gait Analysis chod buty 2"/>
    <x v="0"/>
    <x v="0"/>
    <x v="1"/>
    <x v="0"/>
    <s v="Patrycja Kirsz"/>
  </r>
  <r>
    <n v="321"/>
    <x v="11"/>
    <x v="6"/>
    <x v="3"/>
    <x v="1"/>
    <n v="34.5623"/>
    <n v="1.48414"/>
    <n v="43054"/>
    <s v="Gait Analysis chod buty 2"/>
    <x v="0"/>
    <x v="0"/>
    <x v="1"/>
    <x v="0"/>
    <s v="Patrycja Kirsz"/>
  </r>
  <r>
    <n v="321"/>
    <x v="11"/>
    <x v="7"/>
    <x v="3"/>
    <x v="0"/>
    <n v="16.5213"/>
    <n v="1.0838399999999999"/>
    <n v="43054"/>
    <s v="Gait Analysis chod buty 2"/>
    <x v="0"/>
    <x v="0"/>
    <x v="1"/>
    <x v="0"/>
    <s v="Patrycja Kirsz"/>
  </r>
  <r>
    <n v="321"/>
    <x v="11"/>
    <x v="7"/>
    <x v="3"/>
    <x v="1"/>
    <n v="15.673500000000001"/>
    <n v="1.1384300000000001"/>
    <n v="43054"/>
    <s v="Gait Analysis chod buty 2"/>
    <x v="0"/>
    <x v="0"/>
    <x v="1"/>
    <x v="0"/>
    <s v="Patrycja Kirsz"/>
  </r>
  <r>
    <n v="321"/>
    <x v="11"/>
    <x v="8"/>
    <x v="3"/>
    <x v="0"/>
    <n v="34.546900000000001"/>
    <n v="1.4308399999999999"/>
    <n v="43054"/>
    <s v="Gait Analysis chod buty 2"/>
    <x v="0"/>
    <x v="0"/>
    <x v="1"/>
    <x v="0"/>
    <s v="Patrycja Kirsz"/>
  </r>
  <r>
    <n v="321"/>
    <x v="11"/>
    <x v="8"/>
    <x v="3"/>
    <x v="1"/>
    <n v="33.239199999999997"/>
    <n v="0.88230399999999998"/>
    <n v="43054"/>
    <s v="Gait Analysis chod buty 2"/>
    <x v="0"/>
    <x v="0"/>
    <x v="1"/>
    <x v="0"/>
    <s v="Patrycja Kirsz"/>
  </r>
  <r>
    <n v="321"/>
    <x v="11"/>
    <x v="9"/>
    <x v="3"/>
    <x v="2"/>
    <n v="32.166200000000003"/>
    <n v="1.3162199999999999"/>
    <n v="43054"/>
    <s v="Gait Analysis chod buty 2"/>
    <x v="0"/>
    <x v="0"/>
    <x v="1"/>
    <x v="0"/>
    <s v="Patrycja Kirsz"/>
  </r>
  <r>
    <n v="321"/>
    <x v="11"/>
    <x v="10"/>
    <x v="1"/>
    <x v="2"/>
    <n v="119.563"/>
    <n v="2.8161399999999999"/>
    <n v="43054"/>
    <s v="Gait Analysis chod buty 2"/>
    <x v="0"/>
    <x v="0"/>
    <x v="1"/>
    <x v="0"/>
    <s v="Patrycja Kirsz"/>
  </r>
  <r>
    <n v="321"/>
    <x v="11"/>
    <x v="11"/>
    <x v="2"/>
    <x v="2"/>
    <n v="1.2324999999999999"/>
    <n v="2.1545399999999999E-2"/>
    <n v="43054"/>
    <s v="Gait Analysis chod buty 2"/>
    <x v="0"/>
    <x v="0"/>
    <x v="1"/>
    <x v="0"/>
    <s v="Patrycja Kirsz"/>
  </r>
  <r>
    <n v="321"/>
    <x v="11"/>
    <x v="12"/>
    <x v="4"/>
    <x v="2"/>
    <n v="97.392799999999994"/>
    <n v="1.70068"/>
    <n v="43054"/>
    <s v="Gait Analysis chod buty 2"/>
    <x v="0"/>
    <x v="0"/>
    <x v="1"/>
    <x v="0"/>
    <s v="Patrycja Kirsz"/>
  </r>
  <r>
    <n v="321"/>
    <x v="11"/>
    <x v="13"/>
    <x v="5"/>
    <x v="2"/>
    <n v="3.4929999999999999"/>
    <n v="8.8199600000000003E-2"/>
    <n v="43054"/>
    <s v="Gait Analysis chod buty 2"/>
    <x v="0"/>
    <x v="0"/>
    <x v="1"/>
    <x v="0"/>
    <s v="Patrycja Kirsz"/>
  </r>
  <r>
    <n v="322"/>
    <x v="11"/>
    <x v="0"/>
    <x v="0"/>
    <x v="0"/>
    <n v="2.07056"/>
    <n v="2.07938"/>
    <n v="43054"/>
    <s v="Gait Analysis chod bez butow 1"/>
    <x v="0"/>
    <x v="1"/>
    <x v="0"/>
    <x v="0"/>
    <s v="Patrycja Kirsz"/>
  </r>
  <r>
    <n v="322"/>
    <x v="11"/>
    <x v="0"/>
    <x v="0"/>
    <x v="1"/>
    <n v="3.0909200000000001"/>
    <n v="2.7813500000000002"/>
    <n v="43054"/>
    <s v="Gait Analysis chod bez butow 1"/>
    <x v="0"/>
    <x v="1"/>
    <x v="0"/>
    <x v="0"/>
    <s v="Patrycja Kirsz"/>
  </r>
  <r>
    <n v="322"/>
    <x v="11"/>
    <x v="1"/>
    <x v="1"/>
    <x v="2"/>
    <n v="10.4132"/>
    <n v="2.7050000000000001"/>
    <n v="43054"/>
    <s v="Gait Analysis chod bez butow 1"/>
    <x v="0"/>
    <x v="1"/>
    <x v="0"/>
    <x v="0"/>
    <s v="Patrycja Kirsz"/>
  </r>
  <r>
    <n v="322"/>
    <x v="11"/>
    <x v="2"/>
    <x v="1"/>
    <x v="0"/>
    <n v="62.190100000000001"/>
    <n v="1.6342699999999999"/>
    <n v="43054"/>
    <s v="Gait Analysis chod bez butow 1"/>
    <x v="0"/>
    <x v="1"/>
    <x v="0"/>
    <x v="0"/>
    <s v="Patrycja Kirsz"/>
  </r>
  <r>
    <n v="322"/>
    <x v="11"/>
    <x v="2"/>
    <x v="1"/>
    <x v="1"/>
    <n v="55.010100000000001"/>
    <n v="1.97394"/>
    <n v="43054"/>
    <s v="Gait Analysis chod bez butow 1"/>
    <x v="0"/>
    <x v="1"/>
    <x v="0"/>
    <x v="0"/>
    <s v="Patrycja Kirsz"/>
  </r>
  <r>
    <n v="322"/>
    <x v="11"/>
    <x v="3"/>
    <x v="2"/>
    <x v="0"/>
    <n v="0.60956500000000002"/>
    <n v="1.6010400000000001E-2"/>
    <n v="43054"/>
    <s v="Gait Analysis chod bez butow 1"/>
    <x v="0"/>
    <x v="1"/>
    <x v="0"/>
    <x v="0"/>
    <s v="Patrycja Kirsz"/>
  </r>
  <r>
    <n v="322"/>
    <x v="11"/>
    <x v="3"/>
    <x v="2"/>
    <x v="1"/>
    <n v="0.6"/>
    <n v="1.4744200000000001E-2"/>
    <n v="43054"/>
    <s v="Gait Analysis chod bez butow 1"/>
    <x v="0"/>
    <x v="1"/>
    <x v="0"/>
    <x v="0"/>
    <s v="Patrycja Kirsz"/>
  </r>
  <r>
    <n v="322"/>
    <x v="11"/>
    <x v="4"/>
    <x v="3"/>
    <x v="0"/>
    <n v="64.707499999999996"/>
    <n v="1.02339"/>
    <n v="43054"/>
    <s v="Gait Analysis chod bez butow 1"/>
    <x v="0"/>
    <x v="1"/>
    <x v="0"/>
    <x v="0"/>
    <s v="Patrycja Kirsz"/>
  </r>
  <r>
    <n v="322"/>
    <x v="11"/>
    <x v="4"/>
    <x v="3"/>
    <x v="1"/>
    <n v="65.023899999999998"/>
    <n v="0.88698399999999999"/>
    <n v="43054"/>
    <s v="Gait Analysis chod bez butow 1"/>
    <x v="0"/>
    <x v="1"/>
    <x v="0"/>
    <x v="0"/>
    <s v="Patrycja Kirsz"/>
  </r>
  <r>
    <n v="322"/>
    <x v="11"/>
    <x v="5"/>
    <x v="3"/>
    <x v="0"/>
    <n v="14.6271"/>
    <n v="0.797655"/>
    <n v="43054"/>
    <s v="Gait Analysis chod bez butow 1"/>
    <x v="0"/>
    <x v="1"/>
    <x v="0"/>
    <x v="0"/>
    <s v="Patrycja Kirsz"/>
  </r>
  <r>
    <n v="322"/>
    <x v="11"/>
    <x v="5"/>
    <x v="3"/>
    <x v="1"/>
    <n v="15.099500000000001"/>
    <n v="0.675369"/>
    <n v="43054"/>
    <s v="Gait Analysis chod bez butow 1"/>
    <x v="0"/>
    <x v="1"/>
    <x v="0"/>
    <x v="0"/>
    <s v="Patrycja Kirsz"/>
  </r>
  <r>
    <n v="322"/>
    <x v="11"/>
    <x v="6"/>
    <x v="3"/>
    <x v="0"/>
    <n v="34.942500000000003"/>
    <n v="0.93642400000000003"/>
    <n v="43054"/>
    <s v="Gait Analysis chod bez butow 1"/>
    <x v="0"/>
    <x v="1"/>
    <x v="0"/>
    <x v="0"/>
    <s v="Patrycja Kirsz"/>
  </r>
  <r>
    <n v="322"/>
    <x v="11"/>
    <x v="6"/>
    <x v="3"/>
    <x v="1"/>
    <n v="35.294600000000003"/>
    <n v="1.1341000000000001"/>
    <n v="43054"/>
    <s v="Gait Analysis chod bez butow 1"/>
    <x v="0"/>
    <x v="1"/>
    <x v="0"/>
    <x v="0"/>
    <s v="Patrycja Kirsz"/>
  </r>
  <r>
    <n v="322"/>
    <x v="11"/>
    <x v="7"/>
    <x v="3"/>
    <x v="0"/>
    <n v="15.101599999999999"/>
    <n v="0.70810399999999996"/>
    <n v="43054"/>
    <s v="Gait Analysis chod bez butow 1"/>
    <x v="0"/>
    <x v="1"/>
    <x v="0"/>
    <x v="0"/>
    <s v="Patrycja Kirsz"/>
  </r>
  <r>
    <n v="322"/>
    <x v="11"/>
    <x v="7"/>
    <x v="3"/>
    <x v="1"/>
    <n v="14.629899999999999"/>
    <n v="0.84208099999999997"/>
    <n v="43054"/>
    <s v="Gait Analysis chod bez butow 1"/>
    <x v="0"/>
    <x v="1"/>
    <x v="0"/>
    <x v="0"/>
    <s v="Patrycja Kirsz"/>
  </r>
  <r>
    <n v="322"/>
    <x v="11"/>
    <x v="8"/>
    <x v="3"/>
    <x v="0"/>
    <n v="35.292499999999997"/>
    <n v="1.02339"/>
    <n v="43054"/>
    <s v="Gait Analysis chod bez butow 1"/>
    <x v="0"/>
    <x v="1"/>
    <x v="0"/>
    <x v="0"/>
    <s v="Patrycja Kirsz"/>
  </r>
  <r>
    <n v="322"/>
    <x v="11"/>
    <x v="8"/>
    <x v="3"/>
    <x v="1"/>
    <n v="34.976100000000002"/>
    <n v="0.88698399999999999"/>
    <n v="43054"/>
    <s v="Gait Analysis chod bez butow 1"/>
    <x v="0"/>
    <x v="1"/>
    <x v="0"/>
    <x v="0"/>
    <s v="Patrycja Kirsz"/>
  </r>
  <r>
    <n v="322"/>
    <x v="11"/>
    <x v="9"/>
    <x v="3"/>
    <x v="2"/>
    <n v="29.757400000000001"/>
    <n v="1.0264800000000001"/>
    <n v="43054"/>
    <s v="Gait Analysis chod bez butow 1"/>
    <x v="0"/>
    <x v="1"/>
    <x v="0"/>
    <x v="0"/>
    <s v="Patrycja Kirsz"/>
  </r>
  <r>
    <n v="322"/>
    <x v="11"/>
    <x v="10"/>
    <x v="1"/>
    <x v="2"/>
    <n v="117.274"/>
    <n v="2.3936299999999999"/>
    <n v="43054"/>
    <s v="Gait Analysis chod bez butow 1"/>
    <x v="0"/>
    <x v="1"/>
    <x v="0"/>
    <x v="0"/>
    <s v="Patrycja Kirsz"/>
  </r>
  <r>
    <n v="322"/>
    <x v="11"/>
    <x v="11"/>
    <x v="2"/>
    <x v="2"/>
    <n v="1.20957"/>
    <n v="1.9555599999999999E-2"/>
    <n v="43054"/>
    <s v="Gait Analysis chod bez butow 1"/>
    <x v="0"/>
    <x v="1"/>
    <x v="0"/>
    <x v="0"/>
    <s v="Patrycja Kirsz"/>
  </r>
  <r>
    <n v="322"/>
    <x v="11"/>
    <x v="12"/>
    <x v="4"/>
    <x v="2"/>
    <n v="99.235399999999998"/>
    <n v="1.6191"/>
    <n v="43054"/>
    <s v="Gait Analysis chod bez butow 1"/>
    <x v="0"/>
    <x v="1"/>
    <x v="0"/>
    <x v="0"/>
    <s v="Patrycja Kirsz"/>
  </r>
  <r>
    <n v="322"/>
    <x v="11"/>
    <x v="13"/>
    <x v="5"/>
    <x v="2"/>
    <n v="3.4906000000000001"/>
    <n v="5.7840799999999998E-2"/>
    <n v="43054"/>
    <s v="Gait Analysis chod bez butow 1"/>
    <x v="0"/>
    <x v="1"/>
    <x v="0"/>
    <x v="0"/>
    <s v="Patrycja Kirsz"/>
  </r>
  <r>
    <n v="323"/>
    <x v="11"/>
    <x v="0"/>
    <x v="0"/>
    <x v="0"/>
    <n v="2.1309100000000001"/>
    <n v="1.9713700000000001"/>
    <n v="43054"/>
    <s v="Gait Analysis chod bez butow 2"/>
    <x v="0"/>
    <x v="1"/>
    <x v="1"/>
    <x v="0"/>
    <s v="Patrycja Kirsz"/>
  </r>
  <r>
    <n v="323"/>
    <x v="11"/>
    <x v="0"/>
    <x v="0"/>
    <x v="1"/>
    <n v="2.4260700000000002"/>
    <n v="1.59778"/>
    <n v="43054"/>
    <s v="Gait Analysis chod bez butow 2"/>
    <x v="0"/>
    <x v="1"/>
    <x v="1"/>
    <x v="0"/>
    <s v="Patrycja Kirsz"/>
  </r>
  <r>
    <n v="323"/>
    <x v="11"/>
    <x v="1"/>
    <x v="1"/>
    <x v="2"/>
    <n v="9.3921299999999999"/>
    <n v="2.4302999999999999"/>
    <n v="43054"/>
    <s v="Gait Analysis chod bez butow 2"/>
    <x v="0"/>
    <x v="1"/>
    <x v="1"/>
    <x v="0"/>
    <s v="Patrycja Kirsz"/>
  </r>
  <r>
    <n v="323"/>
    <x v="11"/>
    <x v="2"/>
    <x v="1"/>
    <x v="0"/>
    <n v="62.116399999999999"/>
    <n v="2.0835400000000002"/>
    <n v="43054"/>
    <s v="Gait Analysis chod bez butow 2"/>
    <x v="0"/>
    <x v="1"/>
    <x v="1"/>
    <x v="0"/>
    <s v="Patrycja Kirsz"/>
  </r>
  <r>
    <n v="323"/>
    <x v="11"/>
    <x v="2"/>
    <x v="1"/>
    <x v="1"/>
    <n v="55.0854"/>
    <n v="3.8426900000000002"/>
    <n v="43054"/>
    <s v="Gait Analysis chod bez butow 2"/>
    <x v="0"/>
    <x v="1"/>
    <x v="1"/>
    <x v="0"/>
    <s v="Patrycja Kirsz"/>
  </r>
  <r>
    <n v="323"/>
    <x v="11"/>
    <x v="3"/>
    <x v="2"/>
    <x v="0"/>
    <n v="0.61043499999999995"/>
    <n v="1.3666299999999999E-2"/>
    <n v="43054"/>
    <s v="Gait Analysis chod bez butow 2"/>
    <x v="0"/>
    <x v="1"/>
    <x v="1"/>
    <x v="0"/>
    <s v="Patrycja Kirsz"/>
  </r>
  <r>
    <n v="323"/>
    <x v="11"/>
    <x v="3"/>
    <x v="2"/>
    <x v="1"/>
    <n v="0.59454499999999999"/>
    <n v="3.4605200000000003E-2"/>
    <n v="43054"/>
    <s v="Gait Analysis chod bez butow 2"/>
    <x v="0"/>
    <x v="1"/>
    <x v="1"/>
    <x v="0"/>
    <s v="Patrycja Kirsz"/>
  </r>
  <r>
    <n v="323"/>
    <x v="11"/>
    <x v="4"/>
    <x v="3"/>
    <x v="0"/>
    <n v="63.448799999999999"/>
    <n v="1.6063000000000001"/>
    <n v="43054"/>
    <s v="Gait Analysis chod bez butow 2"/>
    <x v="0"/>
    <x v="1"/>
    <x v="1"/>
    <x v="0"/>
    <s v="Patrycja Kirsz"/>
  </r>
  <r>
    <n v="323"/>
    <x v="11"/>
    <x v="4"/>
    <x v="3"/>
    <x v="1"/>
    <n v="64.646799999999999"/>
    <n v="1.4859500000000001"/>
    <n v="43054"/>
    <s v="Gait Analysis chod bez butow 2"/>
    <x v="0"/>
    <x v="1"/>
    <x v="1"/>
    <x v="0"/>
    <s v="Patrycja Kirsz"/>
  </r>
  <r>
    <n v="323"/>
    <x v="11"/>
    <x v="5"/>
    <x v="3"/>
    <x v="0"/>
    <n v="13.942399999999999"/>
    <n v="1.0764499999999999"/>
    <n v="43054"/>
    <s v="Gait Analysis chod bez butow 2"/>
    <x v="0"/>
    <x v="1"/>
    <x v="1"/>
    <x v="0"/>
    <s v="Patrycja Kirsz"/>
  </r>
  <r>
    <n v="323"/>
    <x v="11"/>
    <x v="5"/>
    <x v="3"/>
    <x v="1"/>
    <n v="14.1088"/>
    <n v="1.10036"/>
    <n v="43054"/>
    <s v="Gait Analysis chod bez butow 2"/>
    <x v="0"/>
    <x v="1"/>
    <x v="1"/>
    <x v="0"/>
    <s v="Patrycja Kirsz"/>
  </r>
  <r>
    <n v="323"/>
    <x v="11"/>
    <x v="6"/>
    <x v="3"/>
    <x v="0"/>
    <n v="35.340000000000003"/>
    <n v="1.3654299999999999"/>
    <n v="43054"/>
    <s v="Gait Analysis chod bez butow 2"/>
    <x v="0"/>
    <x v="1"/>
    <x v="1"/>
    <x v="0"/>
    <s v="Patrycja Kirsz"/>
  </r>
  <r>
    <n v="323"/>
    <x v="11"/>
    <x v="6"/>
    <x v="3"/>
    <x v="1"/>
    <n v="36.589199999999998"/>
    <n v="1.5886400000000001"/>
    <n v="43054"/>
    <s v="Gait Analysis chod bez butow 2"/>
    <x v="0"/>
    <x v="1"/>
    <x v="1"/>
    <x v="0"/>
    <s v="Patrycja Kirsz"/>
  </r>
  <r>
    <n v="323"/>
    <x v="11"/>
    <x v="7"/>
    <x v="3"/>
    <x v="0"/>
    <n v="14.135199999999999"/>
    <n v="0.95844499999999999"/>
    <n v="43054"/>
    <s v="Gait Analysis chod bez butow 2"/>
    <x v="0"/>
    <x v="1"/>
    <x v="1"/>
    <x v="0"/>
    <s v="Patrycja Kirsz"/>
  </r>
  <r>
    <n v="323"/>
    <x v="11"/>
    <x v="7"/>
    <x v="3"/>
    <x v="1"/>
    <n v="13.9488"/>
    <n v="1.1217299999999999"/>
    <n v="43054"/>
    <s v="Gait Analysis chod bez butow 2"/>
    <x v="0"/>
    <x v="1"/>
    <x v="1"/>
    <x v="0"/>
    <s v="Patrycja Kirsz"/>
  </r>
  <r>
    <n v="323"/>
    <x v="11"/>
    <x v="8"/>
    <x v="3"/>
    <x v="0"/>
    <n v="36.551200000000001"/>
    <n v="1.6063000000000001"/>
    <n v="43054"/>
    <s v="Gait Analysis chod bez butow 2"/>
    <x v="0"/>
    <x v="1"/>
    <x v="1"/>
    <x v="0"/>
    <s v="Patrycja Kirsz"/>
  </r>
  <r>
    <n v="323"/>
    <x v="11"/>
    <x v="8"/>
    <x v="3"/>
    <x v="1"/>
    <n v="35.353200000000001"/>
    <n v="1.4859500000000001"/>
    <n v="43054"/>
    <s v="Gait Analysis chod bez butow 2"/>
    <x v="0"/>
    <x v="1"/>
    <x v="1"/>
    <x v="0"/>
    <s v="Patrycja Kirsz"/>
  </r>
  <r>
    <n v="323"/>
    <x v="11"/>
    <x v="9"/>
    <x v="3"/>
    <x v="2"/>
    <n v="28.104800000000001"/>
    <n v="1.62429"/>
    <n v="43054"/>
    <s v="Gait Analysis chod bez butow 2"/>
    <x v="0"/>
    <x v="1"/>
    <x v="1"/>
    <x v="0"/>
    <s v="Patrycja Kirsz"/>
  </r>
  <r>
    <n v="323"/>
    <x v="11"/>
    <x v="10"/>
    <x v="1"/>
    <x v="2"/>
    <n v="117.245"/>
    <n v="4.7356199999999999"/>
    <n v="43054"/>
    <s v="Gait Analysis chod bez butow 2"/>
    <x v="0"/>
    <x v="1"/>
    <x v="1"/>
    <x v="0"/>
    <s v="Patrycja Kirsz"/>
  </r>
  <r>
    <n v="323"/>
    <x v="11"/>
    <x v="11"/>
    <x v="2"/>
    <x v="2"/>
    <n v="1.2051099999999999"/>
    <n v="4.2511300000000002E-2"/>
    <n v="43054"/>
    <s v="Gait Analysis chod bez butow 2"/>
    <x v="0"/>
    <x v="1"/>
    <x v="1"/>
    <x v="0"/>
    <s v="Patrycja Kirsz"/>
  </r>
  <r>
    <n v="323"/>
    <x v="11"/>
    <x v="12"/>
    <x v="4"/>
    <x v="2"/>
    <n v="99.709199999999996"/>
    <n v="3.7837299999999998"/>
    <n v="43054"/>
    <s v="Gait Analysis chod bez butow 2"/>
    <x v="0"/>
    <x v="1"/>
    <x v="1"/>
    <x v="0"/>
    <s v="Patrycja Kirsz"/>
  </r>
  <r>
    <n v="323"/>
    <x v="11"/>
    <x v="13"/>
    <x v="5"/>
    <x v="2"/>
    <n v="3.5026299999999999"/>
    <n v="8.0476400000000003E-2"/>
    <n v="43054"/>
    <s v="Gait Analysis chod bez butow 2"/>
    <x v="0"/>
    <x v="1"/>
    <x v="1"/>
    <x v="0"/>
    <s v="Patrycja Kirsz"/>
  </r>
  <r>
    <n v="324"/>
    <x v="12"/>
    <x v="0"/>
    <x v="0"/>
    <x v="0"/>
    <n v="10.0242"/>
    <n v="1.4547300000000001"/>
    <n v="43054"/>
    <s v="Gait Analysis chod buty 1"/>
    <x v="0"/>
    <x v="0"/>
    <x v="0"/>
    <x v="0"/>
    <s v="Natalia Klimczyk"/>
  </r>
  <r>
    <n v="324"/>
    <x v="12"/>
    <x v="0"/>
    <x v="0"/>
    <x v="1"/>
    <n v="11.772500000000001"/>
    <n v="1.0099100000000001"/>
    <n v="43054"/>
    <s v="Gait Analysis chod buty 1"/>
    <x v="0"/>
    <x v="0"/>
    <x v="0"/>
    <x v="0"/>
    <s v="Natalia Klimczyk"/>
  </r>
  <r>
    <n v="324"/>
    <x v="12"/>
    <x v="1"/>
    <x v="1"/>
    <x v="2"/>
    <n v="12.459199999999999"/>
    <n v="2.2648199999999998"/>
    <n v="43054"/>
    <s v="Gait Analysis chod buty 1"/>
    <x v="0"/>
    <x v="0"/>
    <x v="0"/>
    <x v="0"/>
    <s v="Natalia Klimczyk"/>
  </r>
  <r>
    <n v="324"/>
    <x v="12"/>
    <x v="2"/>
    <x v="1"/>
    <x v="0"/>
    <n v="63.735199999999999"/>
    <n v="0.93887900000000002"/>
    <n v="43054"/>
    <s v="Gait Analysis chod buty 1"/>
    <x v="0"/>
    <x v="0"/>
    <x v="0"/>
    <x v="0"/>
    <s v="Natalia Klimczyk"/>
  </r>
  <r>
    <n v="324"/>
    <x v="12"/>
    <x v="2"/>
    <x v="1"/>
    <x v="1"/>
    <n v="63.385300000000001"/>
    <n v="0.98796099999999998"/>
    <n v="43054"/>
    <s v="Gait Analysis chod buty 1"/>
    <x v="0"/>
    <x v="0"/>
    <x v="0"/>
    <x v="0"/>
    <s v="Natalia Klimczyk"/>
  </r>
  <r>
    <n v="324"/>
    <x v="12"/>
    <x v="3"/>
    <x v="2"/>
    <x v="0"/>
    <n v="0.53074100000000002"/>
    <n v="8.9962600000000007E-3"/>
    <n v="43054"/>
    <s v="Gait Analysis chod buty 1"/>
    <x v="0"/>
    <x v="0"/>
    <x v="0"/>
    <x v="0"/>
    <s v="Natalia Klimczyk"/>
  </r>
  <r>
    <n v="324"/>
    <x v="12"/>
    <x v="3"/>
    <x v="2"/>
    <x v="1"/>
    <n v="0.52692300000000003"/>
    <n v="7.7306700000000002E-3"/>
    <n v="43054"/>
    <s v="Gait Analysis chod buty 1"/>
    <x v="0"/>
    <x v="0"/>
    <x v="0"/>
    <x v="0"/>
    <s v="Natalia Klimczyk"/>
  </r>
  <r>
    <n v="324"/>
    <x v="12"/>
    <x v="4"/>
    <x v="3"/>
    <x v="0"/>
    <n v="63.726100000000002"/>
    <n v="0.67950600000000005"/>
    <n v="43054"/>
    <s v="Gait Analysis chod buty 1"/>
    <x v="0"/>
    <x v="0"/>
    <x v="0"/>
    <x v="0"/>
    <s v="Natalia Klimczyk"/>
  </r>
  <r>
    <n v="324"/>
    <x v="12"/>
    <x v="4"/>
    <x v="3"/>
    <x v="1"/>
    <n v="63.989400000000003"/>
    <n v="0.80689200000000005"/>
    <n v="43054"/>
    <s v="Gait Analysis chod buty 1"/>
    <x v="0"/>
    <x v="0"/>
    <x v="0"/>
    <x v="0"/>
    <s v="Natalia Klimczyk"/>
  </r>
  <r>
    <n v="324"/>
    <x v="12"/>
    <x v="5"/>
    <x v="3"/>
    <x v="0"/>
    <n v="13.779299999999999"/>
    <n v="0.69066499999999997"/>
    <n v="43054"/>
    <s v="Gait Analysis chod buty 1"/>
    <x v="0"/>
    <x v="0"/>
    <x v="0"/>
    <x v="0"/>
    <s v="Natalia Klimczyk"/>
  </r>
  <r>
    <n v="324"/>
    <x v="12"/>
    <x v="5"/>
    <x v="3"/>
    <x v="1"/>
    <n v="13.9162"/>
    <n v="0.57974599999999998"/>
    <n v="43054"/>
    <s v="Gait Analysis chod buty 1"/>
    <x v="0"/>
    <x v="0"/>
    <x v="0"/>
    <x v="0"/>
    <s v="Natalia Klimczyk"/>
  </r>
  <r>
    <n v="324"/>
    <x v="12"/>
    <x v="6"/>
    <x v="3"/>
    <x v="0"/>
    <n v="36.021599999999999"/>
    <n v="0.66350500000000001"/>
    <n v="43054"/>
    <s v="Gait Analysis chod buty 1"/>
    <x v="0"/>
    <x v="0"/>
    <x v="0"/>
    <x v="0"/>
    <s v="Natalia Klimczyk"/>
  </r>
  <r>
    <n v="324"/>
    <x v="12"/>
    <x v="6"/>
    <x v="3"/>
    <x v="1"/>
    <n v="36.301600000000001"/>
    <n v="0.76171999999999995"/>
    <n v="43054"/>
    <s v="Gait Analysis chod buty 1"/>
    <x v="0"/>
    <x v="0"/>
    <x v="0"/>
    <x v="0"/>
    <s v="Natalia Klimczyk"/>
  </r>
  <r>
    <n v="324"/>
    <x v="12"/>
    <x v="7"/>
    <x v="3"/>
    <x v="0"/>
    <n v="13.9002"/>
    <n v="0.58991000000000005"/>
    <n v="43054"/>
    <s v="Gait Analysis chod buty 1"/>
    <x v="0"/>
    <x v="0"/>
    <x v="0"/>
    <x v="0"/>
    <s v="Natalia Klimczyk"/>
  </r>
  <r>
    <n v="324"/>
    <x v="12"/>
    <x v="7"/>
    <x v="3"/>
    <x v="1"/>
    <n v="13.771699999999999"/>
    <n v="0.639011"/>
    <n v="43054"/>
    <s v="Gait Analysis chod buty 1"/>
    <x v="0"/>
    <x v="0"/>
    <x v="0"/>
    <x v="0"/>
    <s v="Natalia Klimczyk"/>
  </r>
  <r>
    <n v="324"/>
    <x v="12"/>
    <x v="8"/>
    <x v="3"/>
    <x v="0"/>
    <n v="36.273899999999998"/>
    <n v="0.67950600000000005"/>
    <n v="43054"/>
    <s v="Gait Analysis chod buty 1"/>
    <x v="0"/>
    <x v="0"/>
    <x v="0"/>
    <x v="0"/>
    <s v="Natalia Klimczyk"/>
  </r>
  <r>
    <n v="324"/>
    <x v="12"/>
    <x v="8"/>
    <x v="3"/>
    <x v="1"/>
    <n v="36.010599999999997"/>
    <n v="0.80689200000000005"/>
    <n v="43054"/>
    <s v="Gait Analysis chod buty 1"/>
    <x v="0"/>
    <x v="0"/>
    <x v="0"/>
    <x v="0"/>
    <s v="Natalia Klimczyk"/>
  </r>
  <r>
    <n v="324"/>
    <x v="12"/>
    <x v="9"/>
    <x v="3"/>
    <x v="2"/>
    <n v="27.694600000000001"/>
    <n v="0.91300400000000004"/>
    <n v="43054"/>
    <s v="Gait Analysis chod buty 1"/>
    <x v="0"/>
    <x v="0"/>
    <x v="0"/>
    <x v="0"/>
    <s v="Natalia Klimczyk"/>
  </r>
  <r>
    <n v="324"/>
    <x v="12"/>
    <x v="10"/>
    <x v="1"/>
    <x v="2"/>
    <n v="127.15900000000001"/>
    <n v="1.59836"/>
    <n v="43054"/>
    <s v="Gait Analysis chod buty 1"/>
    <x v="0"/>
    <x v="0"/>
    <x v="0"/>
    <x v="0"/>
    <s v="Natalia Klimczyk"/>
  </r>
  <r>
    <n v="324"/>
    <x v="12"/>
    <x v="11"/>
    <x v="2"/>
    <x v="2"/>
    <n v="1.0581100000000001"/>
    <n v="1.0471299999999999E-2"/>
    <n v="43054"/>
    <s v="Gait Analysis chod buty 1"/>
    <x v="0"/>
    <x v="0"/>
    <x v="0"/>
    <x v="0"/>
    <s v="Natalia Klimczyk"/>
  </r>
  <r>
    <n v="324"/>
    <x v="12"/>
    <x v="12"/>
    <x v="4"/>
    <x v="2"/>
    <n v="113.42100000000001"/>
    <n v="1.1287199999999999"/>
    <n v="43054"/>
    <s v="Gait Analysis chod buty 1"/>
    <x v="0"/>
    <x v="0"/>
    <x v="0"/>
    <x v="0"/>
    <s v="Natalia Klimczyk"/>
  </r>
  <r>
    <n v="324"/>
    <x v="12"/>
    <x v="13"/>
    <x v="5"/>
    <x v="2"/>
    <n v="4.3267800000000003"/>
    <n v="7.1988899999999995E-2"/>
    <n v="43054"/>
    <s v="Gait Analysis chod buty 1"/>
    <x v="0"/>
    <x v="0"/>
    <x v="0"/>
    <x v="0"/>
    <s v="Natalia Klimczyk"/>
  </r>
  <r>
    <n v="325"/>
    <x v="12"/>
    <x v="0"/>
    <x v="0"/>
    <x v="0"/>
    <n v="10.0242"/>
    <n v="1.28586"/>
    <n v="43054"/>
    <s v="Gait Analysis chod buty 2"/>
    <x v="0"/>
    <x v="0"/>
    <x v="1"/>
    <x v="0"/>
    <s v="Natalia Klimczyk"/>
  </r>
  <r>
    <n v="325"/>
    <x v="12"/>
    <x v="0"/>
    <x v="0"/>
    <x v="1"/>
    <n v="11.573"/>
    <n v="1.6555299999999999"/>
    <n v="43054"/>
    <s v="Gait Analysis chod buty 2"/>
    <x v="0"/>
    <x v="0"/>
    <x v="1"/>
    <x v="0"/>
    <s v="Natalia Klimczyk"/>
  </r>
  <r>
    <n v="325"/>
    <x v="12"/>
    <x v="1"/>
    <x v="1"/>
    <x v="2"/>
    <n v="11.715"/>
    <n v="2.1447799999999999"/>
    <n v="43054"/>
    <s v="Gait Analysis chod buty 2"/>
    <x v="0"/>
    <x v="0"/>
    <x v="1"/>
    <x v="0"/>
    <s v="Natalia Klimczyk"/>
  </r>
  <r>
    <n v="325"/>
    <x v="12"/>
    <x v="2"/>
    <x v="1"/>
    <x v="0"/>
    <n v="63.580800000000004"/>
    <n v="0.81103899999999995"/>
    <n v="43054"/>
    <s v="Gait Analysis chod buty 2"/>
    <x v="0"/>
    <x v="0"/>
    <x v="1"/>
    <x v="0"/>
    <s v="Natalia Klimczyk"/>
  </r>
  <r>
    <n v="325"/>
    <x v="12"/>
    <x v="2"/>
    <x v="1"/>
    <x v="1"/>
    <n v="64.329899999999995"/>
    <n v="1.23129"/>
    <n v="43054"/>
    <s v="Gait Analysis chod buty 2"/>
    <x v="0"/>
    <x v="0"/>
    <x v="1"/>
    <x v="0"/>
    <s v="Natalia Klimczyk"/>
  </r>
  <r>
    <n v="325"/>
    <x v="12"/>
    <x v="3"/>
    <x v="2"/>
    <x v="0"/>
    <n v="0.53192300000000003"/>
    <n v="7.8540699999999995E-3"/>
    <n v="43054"/>
    <s v="Gait Analysis chod buty 2"/>
    <x v="0"/>
    <x v="0"/>
    <x v="1"/>
    <x v="0"/>
    <s v="Natalia Klimczyk"/>
  </r>
  <r>
    <n v="325"/>
    <x v="12"/>
    <x v="3"/>
    <x v="2"/>
    <x v="1"/>
    <n v="0.53307700000000002"/>
    <n v="7.7306700000000002E-3"/>
    <n v="43054"/>
    <s v="Gait Analysis chod buty 2"/>
    <x v="0"/>
    <x v="0"/>
    <x v="1"/>
    <x v="0"/>
    <s v="Natalia Klimczyk"/>
  </r>
  <r>
    <n v="325"/>
    <x v="12"/>
    <x v="4"/>
    <x v="3"/>
    <x v="0"/>
    <n v="63.5608"/>
    <n v="0.54160399999999997"/>
    <n v="43054"/>
    <s v="Gait Analysis chod buty 2"/>
    <x v="0"/>
    <x v="0"/>
    <x v="1"/>
    <x v="0"/>
    <s v="Natalia Klimczyk"/>
  </r>
  <r>
    <n v="325"/>
    <x v="12"/>
    <x v="4"/>
    <x v="3"/>
    <x v="1"/>
    <n v="63.957500000000003"/>
    <n v="0.53240200000000004"/>
    <n v="43054"/>
    <s v="Gait Analysis chod buty 2"/>
    <x v="0"/>
    <x v="0"/>
    <x v="1"/>
    <x v="0"/>
    <s v="Natalia Klimczyk"/>
  </r>
  <r>
    <n v="325"/>
    <x v="12"/>
    <x v="5"/>
    <x v="3"/>
    <x v="0"/>
    <n v="14.0045"/>
    <n v="0.64059999999999995"/>
    <n v="43054"/>
    <s v="Gait Analysis chod buty 2"/>
    <x v="0"/>
    <x v="0"/>
    <x v="1"/>
    <x v="0"/>
    <s v="Natalia Klimczyk"/>
  </r>
  <r>
    <n v="325"/>
    <x v="12"/>
    <x v="5"/>
    <x v="3"/>
    <x v="1"/>
    <n v="13.5044"/>
    <n v="0.57736600000000005"/>
    <n v="43054"/>
    <s v="Gait Analysis chod buty 2"/>
    <x v="0"/>
    <x v="0"/>
    <x v="1"/>
    <x v="0"/>
    <s v="Natalia Klimczyk"/>
  </r>
  <r>
    <n v="325"/>
    <x v="12"/>
    <x v="6"/>
    <x v="3"/>
    <x v="0"/>
    <n v="36.051900000000003"/>
    <n v="0.635459"/>
    <n v="43054"/>
    <s v="Gait Analysis chod buty 2"/>
    <x v="0"/>
    <x v="0"/>
    <x v="1"/>
    <x v="0"/>
    <s v="Natalia Klimczyk"/>
  </r>
  <r>
    <n v="325"/>
    <x v="12"/>
    <x v="6"/>
    <x v="3"/>
    <x v="1"/>
    <n v="36.441299999999998"/>
    <n v="0.67339599999999999"/>
    <n v="43054"/>
    <s v="Gait Analysis chod buty 2"/>
    <x v="0"/>
    <x v="0"/>
    <x v="1"/>
    <x v="0"/>
    <s v="Natalia Klimczyk"/>
  </r>
  <r>
    <n v="325"/>
    <x v="12"/>
    <x v="7"/>
    <x v="3"/>
    <x v="0"/>
    <n v="13.506500000000001"/>
    <n v="0.62617999999999996"/>
    <n v="43054"/>
    <s v="Gait Analysis chod buty 2"/>
    <x v="0"/>
    <x v="0"/>
    <x v="1"/>
    <x v="0"/>
    <s v="Natalia Klimczyk"/>
  </r>
  <r>
    <n v="325"/>
    <x v="12"/>
    <x v="7"/>
    <x v="3"/>
    <x v="1"/>
    <n v="14.011699999999999"/>
    <n v="0.66551400000000005"/>
    <n v="43054"/>
    <s v="Gait Analysis chod buty 2"/>
    <x v="0"/>
    <x v="0"/>
    <x v="1"/>
    <x v="0"/>
    <s v="Natalia Klimczyk"/>
  </r>
  <r>
    <n v="325"/>
    <x v="12"/>
    <x v="8"/>
    <x v="3"/>
    <x v="0"/>
    <n v="36.4392"/>
    <n v="0.54160399999999997"/>
    <n v="43054"/>
    <s v="Gait Analysis chod buty 2"/>
    <x v="0"/>
    <x v="0"/>
    <x v="1"/>
    <x v="0"/>
    <s v="Natalia Klimczyk"/>
  </r>
  <r>
    <n v="325"/>
    <x v="12"/>
    <x v="8"/>
    <x v="3"/>
    <x v="1"/>
    <n v="36.042499999999997"/>
    <n v="0.53240200000000004"/>
    <n v="43054"/>
    <s v="Gait Analysis chod buty 2"/>
    <x v="0"/>
    <x v="0"/>
    <x v="1"/>
    <x v="0"/>
    <s v="Natalia Klimczyk"/>
  </r>
  <r>
    <n v="325"/>
    <x v="12"/>
    <x v="9"/>
    <x v="3"/>
    <x v="2"/>
    <n v="27.519500000000001"/>
    <n v="0.778748"/>
    <n v="43054"/>
    <s v="Gait Analysis chod buty 2"/>
    <x v="0"/>
    <x v="0"/>
    <x v="1"/>
    <x v="0"/>
    <s v="Natalia Klimczyk"/>
  </r>
  <r>
    <n v="325"/>
    <x v="12"/>
    <x v="10"/>
    <x v="1"/>
    <x v="2"/>
    <n v="127.878"/>
    <n v="1.5668500000000001"/>
    <n v="43054"/>
    <s v="Gait Analysis chod buty 2"/>
    <x v="0"/>
    <x v="0"/>
    <x v="1"/>
    <x v="0"/>
    <s v="Natalia Klimczyk"/>
  </r>
  <r>
    <n v="325"/>
    <x v="12"/>
    <x v="11"/>
    <x v="2"/>
    <x v="2"/>
    <n v="1.0649999999999999"/>
    <n v="9.9033799999999998E-3"/>
    <n v="43054"/>
    <s v="Gait Analysis chod buty 2"/>
    <x v="0"/>
    <x v="0"/>
    <x v="1"/>
    <x v="0"/>
    <s v="Natalia Klimczyk"/>
  </r>
  <r>
    <n v="325"/>
    <x v="12"/>
    <x v="12"/>
    <x v="4"/>
    <x v="2"/>
    <n v="112.68600000000001"/>
    <n v="1.0509500000000001"/>
    <n v="43054"/>
    <s v="Gait Analysis chod buty 2"/>
    <x v="0"/>
    <x v="0"/>
    <x v="1"/>
    <x v="0"/>
    <s v="Natalia Klimczyk"/>
  </r>
  <r>
    <n v="325"/>
    <x v="12"/>
    <x v="13"/>
    <x v="5"/>
    <x v="2"/>
    <n v="4.3227599999999997"/>
    <n v="4.7296400000000002E-2"/>
    <n v="43054"/>
    <s v="Gait Analysis chod buty 2"/>
    <x v="0"/>
    <x v="0"/>
    <x v="1"/>
    <x v="0"/>
    <s v="Natalia Klimczyk"/>
  </r>
  <r>
    <n v="326"/>
    <x v="12"/>
    <x v="0"/>
    <x v="0"/>
    <x v="0"/>
    <n v="9.6691000000000003"/>
    <n v="1.46119"/>
    <n v="43054"/>
    <s v="Gait Analysis chod bez butow 1"/>
    <x v="0"/>
    <x v="1"/>
    <x v="0"/>
    <x v="0"/>
    <s v="Natalia Klimczyk"/>
  </r>
  <r>
    <n v="326"/>
    <x v="12"/>
    <x v="0"/>
    <x v="0"/>
    <x v="1"/>
    <n v="9.6548999999999996"/>
    <n v="1.6004499999999999"/>
    <n v="43054"/>
    <s v="Gait Analysis chod bez butow 1"/>
    <x v="0"/>
    <x v="1"/>
    <x v="0"/>
    <x v="0"/>
    <s v="Natalia Klimczyk"/>
  </r>
  <r>
    <n v="326"/>
    <x v="12"/>
    <x v="1"/>
    <x v="1"/>
    <x v="2"/>
    <n v="11.079700000000001"/>
    <n v="2.6675800000000001"/>
    <n v="43054"/>
    <s v="Gait Analysis chod bez butow 1"/>
    <x v="0"/>
    <x v="1"/>
    <x v="0"/>
    <x v="0"/>
    <s v="Natalia Klimczyk"/>
  </r>
  <r>
    <n v="326"/>
    <x v="12"/>
    <x v="2"/>
    <x v="1"/>
    <x v="0"/>
    <n v="63.546999999999997"/>
    <n v="0.87712000000000001"/>
    <n v="43054"/>
    <s v="Gait Analysis chod bez butow 1"/>
    <x v="0"/>
    <x v="1"/>
    <x v="0"/>
    <x v="0"/>
    <s v="Natalia Klimczyk"/>
  </r>
  <r>
    <n v="326"/>
    <x v="12"/>
    <x v="2"/>
    <x v="1"/>
    <x v="1"/>
    <n v="64.604500000000002"/>
    <n v="1.0821000000000001"/>
    <n v="43054"/>
    <s v="Gait Analysis chod bez butow 1"/>
    <x v="0"/>
    <x v="1"/>
    <x v="0"/>
    <x v="0"/>
    <s v="Natalia Klimczyk"/>
  </r>
  <r>
    <n v="326"/>
    <x v="12"/>
    <x v="3"/>
    <x v="2"/>
    <x v="0"/>
    <n v="0.515185"/>
    <n v="8.3312799999999999E-3"/>
    <n v="43054"/>
    <s v="Gait Analysis chod bez butow 1"/>
    <x v="0"/>
    <x v="1"/>
    <x v="0"/>
    <x v="0"/>
    <s v="Natalia Klimczyk"/>
  </r>
  <r>
    <n v="326"/>
    <x v="12"/>
    <x v="3"/>
    <x v="2"/>
    <x v="1"/>
    <n v="0.51142900000000002"/>
    <n v="7.4230700000000004E-3"/>
    <n v="43054"/>
    <s v="Gait Analysis chod bez butow 1"/>
    <x v="0"/>
    <x v="1"/>
    <x v="0"/>
    <x v="0"/>
    <s v="Natalia Klimczyk"/>
  </r>
  <r>
    <n v="326"/>
    <x v="12"/>
    <x v="4"/>
    <x v="3"/>
    <x v="0"/>
    <n v="62.974400000000003"/>
    <n v="0.52349299999999999"/>
    <n v="43054"/>
    <s v="Gait Analysis chod bez butow 1"/>
    <x v="0"/>
    <x v="1"/>
    <x v="0"/>
    <x v="0"/>
    <s v="Natalia Klimczyk"/>
  </r>
  <r>
    <n v="326"/>
    <x v="12"/>
    <x v="4"/>
    <x v="3"/>
    <x v="1"/>
    <n v="63.573"/>
    <n v="0.71757000000000004"/>
    <n v="43054"/>
    <s v="Gait Analysis chod bez butow 1"/>
    <x v="0"/>
    <x v="1"/>
    <x v="0"/>
    <x v="0"/>
    <s v="Natalia Klimczyk"/>
  </r>
  <r>
    <n v="326"/>
    <x v="12"/>
    <x v="5"/>
    <x v="3"/>
    <x v="0"/>
    <n v="13.3887"/>
    <n v="0.61664600000000003"/>
    <n v="43054"/>
    <s v="Gait Analysis chod bez butow 1"/>
    <x v="0"/>
    <x v="1"/>
    <x v="0"/>
    <x v="0"/>
    <s v="Natalia Klimczyk"/>
  </r>
  <r>
    <n v="326"/>
    <x v="12"/>
    <x v="5"/>
    <x v="3"/>
    <x v="1"/>
    <n v="13.165699999999999"/>
    <n v="0.488514"/>
    <n v="43054"/>
    <s v="Gait Analysis chod bez butow 1"/>
    <x v="0"/>
    <x v="1"/>
    <x v="0"/>
    <x v="0"/>
    <s v="Natalia Klimczyk"/>
  </r>
  <r>
    <n v="326"/>
    <x v="12"/>
    <x v="6"/>
    <x v="3"/>
    <x v="0"/>
    <n v="36.413499999999999"/>
    <n v="0.94350900000000004"/>
    <n v="43054"/>
    <s v="Gait Analysis chod bez butow 1"/>
    <x v="0"/>
    <x v="1"/>
    <x v="0"/>
    <x v="0"/>
    <s v="Natalia Klimczyk"/>
  </r>
  <r>
    <n v="326"/>
    <x v="12"/>
    <x v="6"/>
    <x v="3"/>
    <x v="1"/>
    <n v="37.014099999999999"/>
    <n v="0.56283700000000003"/>
    <n v="43054"/>
    <s v="Gait Analysis chod bez butow 1"/>
    <x v="0"/>
    <x v="1"/>
    <x v="0"/>
    <x v="0"/>
    <s v="Natalia Klimczyk"/>
  </r>
  <r>
    <n v="326"/>
    <x v="12"/>
    <x v="7"/>
    <x v="3"/>
    <x v="0"/>
    <n v="13.1722"/>
    <n v="0.545651"/>
    <n v="43054"/>
    <s v="Gait Analysis chod bez butow 1"/>
    <x v="0"/>
    <x v="1"/>
    <x v="0"/>
    <x v="0"/>
    <s v="Natalia Klimczyk"/>
  </r>
  <r>
    <n v="326"/>
    <x v="12"/>
    <x v="7"/>
    <x v="3"/>
    <x v="1"/>
    <n v="13.3996"/>
    <n v="0.673678"/>
    <n v="43054"/>
    <s v="Gait Analysis chod bez butow 1"/>
    <x v="0"/>
    <x v="1"/>
    <x v="0"/>
    <x v="0"/>
    <s v="Natalia Klimczyk"/>
  </r>
  <r>
    <n v="326"/>
    <x v="12"/>
    <x v="8"/>
    <x v="3"/>
    <x v="0"/>
    <n v="37.025599999999997"/>
    <n v="0.52349299999999999"/>
    <n v="43054"/>
    <s v="Gait Analysis chod bez butow 1"/>
    <x v="0"/>
    <x v="1"/>
    <x v="0"/>
    <x v="0"/>
    <s v="Natalia Klimczyk"/>
  </r>
  <r>
    <n v="326"/>
    <x v="12"/>
    <x v="8"/>
    <x v="3"/>
    <x v="1"/>
    <n v="36.427"/>
    <n v="0.71757000000000004"/>
    <n v="43054"/>
    <s v="Gait Analysis chod bez butow 1"/>
    <x v="0"/>
    <x v="1"/>
    <x v="0"/>
    <x v="0"/>
    <s v="Natalia Klimczyk"/>
  </r>
  <r>
    <n v="326"/>
    <x v="12"/>
    <x v="9"/>
    <x v="3"/>
    <x v="2"/>
    <n v="26.557099999999998"/>
    <n v="0.85424800000000001"/>
    <n v="43054"/>
    <s v="Gait Analysis chod bez butow 1"/>
    <x v="0"/>
    <x v="1"/>
    <x v="0"/>
    <x v="0"/>
    <s v="Natalia Klimczyk"/>
  </r>
  <r>
    <n v="326"/>
    <x v="12"/>
    <x v="10"/>
    <x v="1"/>
    <x v="2"/>
    <n v="128.078"/>
    <n v="1.4259299999999999"/>
    <n v="43054"/>
    <s v="Gait Analysis chod bez butow 1"/>
    <x v="0"/>
    <x v="1"/>
    <x v="0"/>
    <x v="0"/>
    <s v="Natalia Klimczyk"/>
  </r>
  <r>
    <n v="326"/>
    <x v="12"/>
    <x v="11"/>
    <x v="2"/>
    <x v="2"/>
    <n v="1.0263599999999999"/>
    <n v="1.01558E-2"/>
    <n v="43054"/>
    <s v="Gait Analysis chod bez butow 1"/>
    <x v="0"/>
    <x v="1"/>
    <x v="0"/>
    <x v="0"/>
    <s v="Natalia Klimczyk"/>
  </r>
  <r>
    <n v="326"/>
    <x v="12"/>
    <x v="12"/>
    <x v="4"/>
    <x v="2"/>
    <n v="116.929"/>
    <n v="1.16307"/>
    <n v="43054"/>
    <s v="Gait Analysis chod bez butow 1"/>
    <x v="0"/>
    <x v="1"/>
    <x v="0"/>
    <x v="0"/>
    <s v="Natalia Klimczyk"/>
  </r>
  <r>
    <n v="326"/>
    <x v="12"/>
    <x v="13"/>
    <x v="5"/>
    <x v="2"/>
    <n v="4.4926199999999996"/>
    <n v="5.1664799999999997E-2"/>
    <n v="43054"/>
    <s v="Gait Analysis chod bez butow 1"/>
    <x v="0"/>
    <x v="1"/>
    <x v="0"/>
    <x v="0"/>
    <s v="Natalia Klimczyk"/>
  </r>
  <r>
    <n v="327"/>
    <x v="12"/>
    <x v="0"/>
    <x v="0"/>
    <x v="0"/>
    <n v="10.2782"/>
    <n v="1.54138"/>
    <n v="43054"/>
    <s v="Gait Analysis chod bez butow 2"/>
    <x v="0"/>
    <x v="1"/>
    <x v="1"/>
    <x v="0"/>
    <s v="Natalia Klimczyk"/>
  </r>
  <r>
    <n v="327"/>
    <x v="12"/>
    <x v="0"/>
    <x v="0"/>
    <x v="1"/>
    <n v="10.792199999999999"/>
    <n v="1.2247399999999999"/>
    <n v="43054"/>
    <s v="Gait Analysis chod bez butow 2"/>
    <x v="0"/>
    <x v="1"/>
    <x v="1"/>
    <x v="0"/>
    <s v="Natalia Klimczyk"/>
  </r>
  <r>
    <n v="327"/>
    <x v="12"/>
    <x v="1"/>
    <x v="1"/>
    <x v="2"/>
    <n v="11.299899999999999"/>
    <n v="2.0860799999999999"/>
    <n v="43054"/>
    <s v="Gait Analysis chod bez butow 2"/>
    <x v="0"/>
    <x v="1"/>
    <x v="1"/>
    <x v="0"/>
    <s v="Natalia Klimczyk"/>
  </r>
  <r>
    <n v="327"/>
    <x v="12"/>
    <x v="2"/>
    <x v="1"/>
    <x v="0"/>
    <n v="64.004199999999997"/>
    <n v="0.71138599999999996"/>
    <n v="43054"/>
    <s v="Gait Analysis chod bez butow 2"/>
    <x v="0"/>
    <x v="1"/>
    <x v="1"/>
    <x v="0"/>
    <s v="Natalia Klimczyk"/>
  </r>
  <r>
    <n v="327"/>
    <x v="12"/>
    <x v="2"/>
    <x v="1"/>
    <x v="1"/>
    <n v="65.648499999999999"/>
    <n v="0.93257100000000004"/>
    <n v="43054"/>
    <s v="Gait Analysis chod bez butow 2"/>
    <x v="0"/>
    <x v="1"/>
    <x v="1"/>
    <x v="0"/>
    <s v="Natalia Klimczyk"/>
  </r>
  <r>
    <n v="327"/>
    <x v="12"/>
    <x v="3"/>
    <x v="2"/>
    <x v="0"/>
    <n v="0.52153799999999995"/>
    <n v="9.0691000000000001E-3"/>
    <n v="43054"/>
    <s v="Gait Analysis chod bez butow 2"/>
    <x v="0"/>
    <x v="1"/>
    <x v="1"/>
    <x v="0"/>
    <s v="Natalia Klimczyk"/>
  </r>
  <r>
    <n v="327"/>
    <x v="12"/>
    <x v="3"/>
    <x v="2"/>
    <x v="1"/>
    <n v="0.51814800000000005"/>
    <n v="8.1817499999999998E-3"/>
    <n v="43054"/>
    <s v="Gait Analysis chod bez butow 2"/>
    <x v="0"/>
    <x v="1"/>
    <x v="1"/>
    <x v="0"/>
    <s v="Natalia Klimczyk"/>
  </r>
  <r>
    <n v="327"/>
    <x v="12"/>
    <x v="4"/>
    <x v="3"/>
    <x v="0"/>
    <n v="62.982100000000003"/>
    <n v="0.46521200000000001"/>
    <n v="43054"/>
    <s v="Gait Analysis chod bez butow 2"/>
    <x v="0"/>
    <x v="1"/>
    <x v="1"/>
    <x v="0"/>
    <s v="Natalia Klimczyk"/>
  </r>
  <r>
    <n v="327"/>
    <x v="12"/>
    <x v="4"/>
    <x v="3"/>
    <x v="1"/>
    <n v="63.5563"/>
    <n v="0.65757200000000005"/>
    <n v="43054"/>
    <s v="Gait Analysis chod bez butow 2"/>
    <x v="0"/>
    <x v="1"/>
    <x v="1"/>
    <x v="0"/>
    <s v="Natalia Klimczyk"/>
  </r>
  <r>
    <n v="327"/>
    <x v="12"/>
    <x v="5"/>
    <x v="3"/>
    <x v="0"/>
    <n v="13.4238"/>
    <n v="0.45579900000000001"/>
    <n v="43054"/>
    <s v="Gait Analysis chod bez butow 2"/>
    <x v="0"/>
    <x v="1"/>
    <x v="1"/>
    <x v="0"/>
    <s v="Natalia Klimczyk"/>
  </r>
  <r>
    <n v="327"/>
    <x v="12"/>
    <x v="5"/>
    <x v="3"/>
    <x v="1"/>
    <n v="13.126899999999999"/>
    <n v="0.462281"/>
    <n v="43054"/>
    <s v="Gait Analysis chod bez butow 2"/>
    <x v="0"/>
    <x v="1"/>
    <x v="1"/>
    <x v="0"/>
    <s v="Natalia Klimczyk"/>
  </r>
  <r>
    <n v="327"/>
    <x v="12"/>
    <x v="6"/>
    <x v="3"/>
    <x v="0"/>
    <n v="36.429000000000002"/>
    <n v="0.80008699999999999"/>
    <n v="43054"/>
    <s v="Gait Analysis chod bez butow 2"/>
    <x v="0"/>
    <x v="1"/>
    <x v="1"/>
    <x v="0"/>
    <s v="Natalia Klimczyk"/>
  </r>
  <r>
    <n v="327"/>
    <x v="12"/>
    <x v="6"/>
    <x v="3"/>
    <x v="1"/>
    <n v="37.020400000000002"/>
    <n v="0.62089300000000003"/>
    <n v="43054"/>
    <s v="Gait Analysis chod bez butow 2"/>
    <x v="0"/>
    <x v="1"/>
    <x v="1"/>
    <x v="0"/>
    <s v="Natalia Klimczyk"/>
  </r>
  <r>
    <n v="327"/>
    <x v="12"/>
    <x v="7"/>
    <x v="3"/>
    <x v="0"/>
    <n v="13.129300000000001"/>
    <n v="0.52937900000000004"/>
    <n v="43054"/>
    <s v="Gait Analysis chod bez butow 2"/>
    <x v="0"/>
    <x v="1"/>
    <x v="1"/>
    <x v="0"/>
    <s v="Natalia Klimczyk"/>
  </r>
  <r>
    <n v="327"/>
    <x v="12"/>
    <x v="7"/>
    <x v="3"/>
    <x v="1"/>
    <n v="13.3965"/>
    <n v="0.53599799999999997"/>
    <n v="43054"/>
    <s v="Gait Analysis chod bez butow 2"/>
    <x v="0"/>
    <x v="1"/>
    <x v="1"/>
    <x v="0"/>
    <s v="Natalia Klimczyk"/>
  </r>
  <r>
    <n v="327"/>
    <x v="12"/>
    <x v="8"/>
    <x v="3"/>
    <x v="0"/>
    <n v="37.017899999999997"/>
    <n v="0.46521200000000001"/>
    <n v="43054"/>
    <s v="Gait Analysis chod bez butow 2"/>
    <x v="0"/>
    <x v="1"/>
    <x v="1"/>
    <x v="0"/>
    <s v="Natalia Klimczyk"/>
  </r>
  <r>
    <n v="327"/>
    <x v="12"/>
    <x v="8"/>
    <x v="3"/>
    <x v="1"/>
    <n v="36.4437"/>
    <n v="0.65757200000000005"/>
    <n v="43054"/>
    <s v="Gait Analysis chod bez butow 2"/>
    <x v="0"/>
    <x v="1"/>
    <x v="1"/>
    <x v="0"/>
    <s v="Natalia Klimczyk"/>
  </r>
  <r>
    <n v="327"/>
    <x v="12"/>
    <x v="9"/>
    <x v="3"/>
    <x v="2"/>
    <n v="26.534500000000001"/>
    <n v="0.72632600000000003"/>
    <n v="43054"/>
    <s v="Gait Analysis chod bez butow 2"/>
    <x v="0"/>
    <x v="1"/>
    <x v="1"/>
    <x v="0"/>
    <s v="Natalia Klimczyk"/>
  </r>
  <r>
    <n v="327"/>
    <x v="12"/>
    <x v="10"/>
    <x v="1"/>
    <x v="2"/>
    <n v="129.636"/>
    <n v="1.0893699999999999"/>
    <n v="43054"/>
    <s v="Gait Analysis chod bez butow 2"/>
    <x v="0"/>
    <x v="1"/>
    <x v="1"/>
    <x v="0"/>
    <s v="Natalia Klimczyk"/>
  </r>
  <r>
    <n v="327"/>
    <x v="12"/>
    <x v="11"/>
    <x v="2"/>
    <x v="2"/>
    <n v="1.0398099999999999"/>
    <n v="1.05492E-2"/>
    <n v="43054"/>
    <s v="Gait Analysis chod bez butow 2"/>
    <x v="0"/>
    <x v="1"/>
    <x v="1"/>
    <x v="0"/>
    <s v="Natalia Klimczyk"/>
  </r>
  <r>
    <n v="327"/>
    <x v="12"/>
    <x v="12"/>
    <x v="4"/>
    <x v="2"/>
    <n v="115.41800000000001"/>
    <n v="1.1778599999999999"/>
    <n v="43054"/>
    <s v="Gait Analysis chod bez butow 2"/>
    <x v="0"/>
    <x v="1"/>
    <x v="1"/>
    <x v="0"/>
    <s v="Natalia Klimczyk"/>
  </r>
  <r>
    <n v="327"/>
    <x v="12"/>
    <x v="13"/>
    <x v="5"/>
    <x v="2"/>
    <n v="4.4884500000000003"/>
    <n v="3.9401400000000003E-2"/>
    <n v="43054"/>
    <s v="Gait Analysis chod bez butow 2"/>
    <x v="0"/>
    <x v="1"/>
    <x v="1"/>
    <x v="0"/>
    <s v="Natalia Klimczyk"/>
  </r>
  <r>
    <n v="328"/>
    <x v="13"/>
    <x v="0"/>
    <x v="0"/>
    <x v="0"/>
    <n v="9.1320099999999993"/>
    <n v="1.0861499999999999"/>
    <n v="43074"/>
    <s v="Gait Analysis chod buty 1"/>
    <x v="0"/>
    <x v="0"/>
    <x v="0"/>
    <x v="0"/>
    <s v="Adriana Kopciuch"/>
  </r>
  <r>
    <n v="328"/>
    <x v="13"/>
    <x v="0"/>
    <x v="0"/>
    <x v="1"/>
    <n v="8.1991700000000005"/>
    <n v="1.0562100000000001"/>
    <n v="43074"/>
    <s v="Gait Analysis chod buty 1"/>
    <x v="0"/>
    <x v="0"/>
    <x v="0"/>
    <x v="0"/>
    <s v="Adriana Kopciuch"/>
  </r>
  <r>
    <n v="328"/>
    <x v="13"/>
    <x v="1"/>
    <x v="1"/>
    <x v="2"/>
    <n v="10.0921"/>
    <n v="2.9468200000000002"/>
    <n v="43074"/>
    <s v="Gait Analysis chod buty 1"/>
    <x v="0"/>
    <x v="0"/>
    <x v="0"/>
    <x v="0"/>
    <s v="Adriana Kopciuch"/>
  </r>
  <r>
    <n v="328"/>
    <x v="13"/>
    <x v="2"/>
    <x v="1"/>
    <x v="0"/>
    <n v="60.466900000000003"/>
    <n v="1.3336600000000001"/>
    <n v="43074"/>
    <s v="Gait Analysis chod buty 1"/>
    <x v="0"/>
    <x v="0"/>
    <x v="0"/>
    <x v="0"/>
    <s v="Adriana Kopciuch"/>
  </r>
  <r>
    <n v="328"/>
    <x v="13"/>
    <x v="2"/>
    <x v="1"/>
    <x v="1"/>
    <n v="63.312399999999997"/>
    <n v="1.3396699999999999"/>
    <n v="43074"/>
    <s v="Gait Analysis chod buty 1"/>
    <x v="0"/>
    <x v="0"/>
    <x v="0"/>
    <x v="0"/>
    <s v="Adriana Kopciuch"/>
  </r>
  <r>
    <n v="328"/>
    <x v="13"/>
    <x v="3"/>
    <x v="2"/>
    <x v="0"/>
    <n v="0.55640000000000001"/>
    <n v="1.09105E-2"/>
    <n v="43074"/>
    <s v="Gait Analysis chod buty 1"/>
    <x v="0"/>
    <x v="0"/>
    <x v="0"/>
    <x v="0"/>
    <s v="Adriana Kopciuch"/>
  </r>
  <r>
    <n v="328"/>
    <x v="13"/>
    <x v="3"/>
    <x v="2"/>
    <x v="1"/>
    <n v="0.56320000000000003"/>
    <n v="1.19063E-2"/>
    <n v="43074"/>
    <s v="Gait Analysis chod buty 1"/>
    <x v="0"/>
    <x v="0"/>
    <x v="0"/>
    <x v="0"/>
    <s v="Adriana Kopciuch"/>
  </r>
  <r>
    <n v="328"/>
    <x v="13"/>
    <x v="4"/>
    <x v="3"/>
    <x v="0"/>
    <n v="63.9268"/>
    <n v="0.73448199999999997"/>
    <n v="43074"/>
    <s v="Gait Analysis chod buty 1"/>
    <x v="0"/>
    <x v="0"/>
    <x v="0"/>
    <x v="0"/>
    <s v="Adriana Kopciuch"/>
  </r>
  <r>
    <n v="328"/>
    <x v="13"/>
    <x v="4"/>
    <x v="3"/>
    <x v="1"/>
    <n v="63.591700000000003"/>
    <n v="0.62596399999999996"/>
    <n v="43074"/>
    <s v="Gait Analysis chod buty 1"/>
    <x v="0"/>
    <x v="0"/>
    <x v="0"/>
    <x v="0"/>
    <s v="Adriana Kopciuch"/>
  </r>
  <r>
    <n v="328"/>
    <x v="13"/>
    <x v="5"/>
    <x v="3"/>
    <x v="0"/>
    <n v="13.9095"/>
    <n v="0.71493899999999999"/>
    <n v="43074"/>
    <s v="Gait Analysis chod buty 1"/>
    <x v="0"/>
    <x v="0"/>
    <x v="0"/>
    <x v="0"/>
    <s v="Adriana Kopciuch"/>
  </r>
  <r>
    <n v="328"/>
    <x v="13"/>
    <x v="5"/>
    <x v="3"/>
    <x v="1"/>
    <n v="13.6084"/>
    <n v="0.67578800000000006"/>
    <n v="43074"/>
    <s v="Gait Analysis chod buty 1"/>
    <x v="0"/>
    <x v="0"/>
    <x v="0"/>
    <x v="0"/>
    <s v="Adriana Kopciuch"/>
  </r>
  <r>
    <n v="328"/>
    <x v="13"/>
    <x v="6"/>
    <x v="3"/>
    <x v="0"/>
    <n v="36.387099999999997"/>
    <n v="0.68859999999999999"/>
    <n v="43074"/>
    <s v="Gait Analysis chod buty 1"/>
    <x v="0"/>
    <x v="0"/>
    <x v="0"/>
    <x v="0"/>
    <s v="Adriana Kopciuch"/>
  </r>
  <r>
    <n v="328"/>
    <x v="13"/>
    <x v="6"/>
    <x v="3"/>
    <x v="1"/>
    <n v="36.088799999999999"/>
    <n v="0.84219699999999997"/>
    <n v="43074"/>
    <s v="Gait Analysis chod buty 1"/>
    <x v="0"/>
    <x v="0"/>
    <x v="0"/>
    <x v="0"/>
    <s v="Adriana Kopciuch"/>
  </r>
  <r>
    <n v="328"/>
    <x v="13"/>
    <x v="7"/>
    <x v="3"/>
    <x v="0"/>
    <n v="13.606299999999999"/>
    <n v="0.73323199999999999"/>
    <n v="43074"/>
    <s v="Gait Analysis chod buty 1"/>
    <x v="0"/>
    <x v="0"/>
    <x v="0"/>
    <x v="0"/>
    <s v="Adriana Kopciuch"/>
  </r>
  <r>
    <n v="328"/>
    <x v="13"/>
    <x v="7"/>
    <x v="3"/>
    <x v="1"/>
    <n v="13.894500000000001"/>
    <n v="0.71433199999999997"/>
    <n v="43074"/>
    <s v="Gait Analysis chod buty 1"/>
    <x v="0"/>
    <x v="0"/>
    <x v="0"/>
    <x v="0"/>
    <s v="Adriana Kopciuch"/>
  </r>
  <r>
    <n v="328"/>
    <x v="13"/>
    <x v="8"/>
    <x v="3"/>
    <x v="0"/>
    <n v="36.0732"/>
    <n v="0.73448199999999997"/>
    <n v="43074"/>
    <s v="Gait Analysis chod buty 1"/>
    <x v="0"/>
    <x v="0"/>
    <x v="0"/>
    <x v="0"/>
    <s v="Adriana Kopciuch"/>
  </r>
  <r>
    <n v="328"/>
    <x v="13"/>
    <x v="8"/>
    <x v="3"/>
    <x v="1"/>
    <n v="36.408299999999997"/>
    <n v="0.62596399999999996"/>
    <n v="43074"/>
    <s v="Gait Analysis chod buty 1"/>
    <x v="0"/>
    <x v="0"/>
    <x v="0"/>
    <x v="0"/>
    <s v="Adriana Kopciuch"/>
  </r>
  <r>
    <n v="328"/>
    <x v="13"/>
    <x v="9"/>
    <x v="3"/>
    <x v="2"/>
    <n v="27.4954"/>
    <n v="0.92907899999999999"/>
    <n v="43074"/>
    <s v="Gait Analysis chod buty 1"/>
    <x v="0"/>
    <x v="0"/>
    <x v="0"/>
    <x v="0"/>
    <s v="Adriana Kopciuch"/>
  </r>
  <r>
    <n v="328"/>
    <x v="13"/>
    <x v="10"/>
    <x v="1"/>
    <x v="2"/>
    <n v="123.779"/>
    <n v="1.70523"/>
    <n v="43074"/>
    <s v="Gait Analysis chod buty 1"/>
    <x v="0"/>
    <x v="0"/>
    <x v="0"/>
    <x v="0"/>
    <s v="Adriana Kopciuch"/>
  </r>
  <r>
    <n v="328"/>
    <x v="13"/>
    <x v="11"/>
    <x v="2"/>
    <x v="2"/>
    <n v="1.1197999999999999"/>
    <n v="1.5032E-2"/>
    <n v="43074"/>
    <s v="Gait Analysis chod buty 1"/>
    <x v="0"/>
    <x v="0"/>
    <x v="0"/>
    <x v="0"/>
    <s v="Adriana Kopciuch"/>
  </r>
  <r>
    <n v="328"/>
    <x v="13"/>
    <x v="12"/>
    <x v="4"/>
    <x v="2"/>
    <n v="107.181"/>
    <n v="1.4436899999999999"/>
    <n v="43074"/>
    <s v="Gait Analysis chod buty 1"/>
    <x v="0"/>
    <x v="0"/>
    <x v="0"/>
    <x v="0"/>
    <s v="Adriana Kopciuch"/>
  </r>
  <r>
    <n v="328"/>
    <x v="13"/>
    <x v="13"/>
    <x v="5"/>
    <x v="2"/>
    <n v="3.9799699999999998"/>
    <n v="7.2423000000000001E-2"/>
    <n v="43074"/>
    <s v="Gait Analysis chod buty 1"/>
    <x v="0"/>
    <x v="0"/>
    <x v="0"/>
    <x v="0"/>
    <s v="Adriana Kopciuch"/>
  </r>
  <r>
    <n v="329"/>
    <x v="13"/>
    <x v="0"/>
    <x v="0"/>
    <x v="0"/>
    <n v="9.7249400000000001"/>
    <n v="1.50658"/>
    <n v="43074"/>
    <s v="Gait Analysis chod buty 2"/>
    <x v="0"/>
    <x v="0"/>
    <x v="1"/>
    <x v="0"/>
    <s v="Adriana Kopciuch"/>
  </r>
  <r>
    <n v="329"/>
    <x v="13"/>
    <x v="0"/>
    <x v="0"/>
    <x v="1"/>
    <n v="7.6990499999999997"/>
    <n v="1.5795600000000001"/>
    <n v="43074"/>
    <s v="Gait Analysis chod buty 2"/>
    <x v="0"/>
    <x v="0"/>
    <x v="1"/>
    <x v="0"/>
    <s v="Adriana Kopciuch"/>
  </r>
  <r>
    <n v="329"/>
    <x v="13"/>
    <x v="1"/>
    <x v="1"/>
    <x v="2"/>
    <n v="10.613899999999999"/>
    <n v="2.1808100000000001"/>
    <n v="43074"/>
    <s v="Gait Analysis chod buty 2"/>
    <x v="0"/>
    <x v="0"/>
    <x v="1"/>
    <x v="0"/>
    <s v="Adriana Kopciuch"/>
  </r>
  <r>
    <n v="329"/>
    <x v="13"/>
    <x v="2"/>
    <x v="1"/>
    <x v="0"/>
    <n v="60.410400000000003"/>
    <n v="1.3315699999999999"/>
    <n v="43074"/>
    <s v="Gait Analysis chod buty 2"/>
    <x v="0"/>
    <x v="0"/>
    <x v="1"/>
    <x v="0"/>
    <s v="Adriana Kopciuch"/>
  </r>
  <r>
    <n v="329"/>
    <x v="13"/>
    <x v="2"/>
    <x v="1"/>
    <x v="1"/>
    <n v="62.973599999999998"/>
    <n v="1.8380099999999999"/>
    <n v="43074"/>
    <s v="Gait Analysis chod buty 2"/>
    <x v="0"/>
    <x v="0"/>
    <x v="1"/>
    <x v="0"/>
    <s v="Adriana Kopciuch"/>
  </r>
  <r>
    <n v="329"/>
    <x v="13"/>
    <x v="3"/>
    <x v="2"/>
    <x v="0"/>
    <n v="0.56583300000000003"/>
    <n v="9.0905900000000008E-3"/>
    <n v="43074"/>
    <s v="Gait Analysis chod buty 2"/>
    <x v="0"/>
    <x v="0"/>
    <x v="1"/>
    <x v="0"/>
    <s v="Adriana Kopciuch"/>
  </r>
  <r>
    <n v="329"/>
    <x v="13"/>
    <x v="3"/>
    <x v="2"/>
    <x v="1"/>
    <n v="0.5524"/>
    <n v="1.42211E-2"/>
    <n v="43074"/>
    <s v="Gait Analysis chod buty 2"/>
    <x v="0"/>
    <x v="0"/>
    <x v="1"/>
    <x v="0"/>
    <s v="Adriana Kopciuch"/>
  </r>
  <r>
    <n v="329"/>
    <x v="13"/>
    <x v="4"/>
    <x v="3"/>
    <x v="0"/>
    <n v="63.360700000000001"/>
    <n v="0.61528499999999997"/>
    <n v="43074"/>
    <s v="Gait Analysis chod buty 2"/>
    <x v="0"/>
    <x v="0"/>
    <x v="1"/>
    <x v="0"/>
    <s v="Adriana Kopciuch"/>
  </r>
  <r>
    <n v="329"/>
    <x v="13"/>
    <x v="4"/>
    <x v="3"/>
    <x v="1"/>
    <n v="64.189300000000003"/>
    <n v="0.74012100000000003"/>
    <n v="43074"/>
    <s v="Gait Analysis chod buty 2"/>
    <x v="0"/>
    <x v="0"/>
    <x v="1"/>
    <x v="0"/>
    <s v="Adriana Kopciuch"/>
  </r>
  <r>
    <n v="329"/>
    <x v="13"/>
    <x v="5"/>
    <x v="3"/>
    <x v="0"/>
    <n v="13.565200000000001"/>
    <n v="0.53159599999999996"/>
    <n v="43074"/>
    <s v="Gait Analysis chod buty 2"/>
    <x v="0"/>
    <x v="0"/>
    <x v="1"/>
    <x v="0"/>
    <s v="Adriana Kopciuch"/>
  </r>
  <r>
    <n v="329"/>
    <x v="13"/>
    <x v="5"/>
    <x v="3"/>
    <x v="1"/>
    <n v="13.9758"/>
    <n v="0.35586400000000001"/>
    <n v="43074"/>
    <s v="Gait Analysis chod buty 2"/>
    <x v="0"/>
    <x v="0"/>
    <x v="1"/>
    <x v="0"/>
    <s v="Adriana Kopciuch"/>
  </r>
  <r>
    <n v="329"/>
    <x v="13"/>
    <x v="6"/>
    <x v="3"/>
    <x v="0"/>
    <n v="35.814700000000002"/>
    <n v="0.67566499999999996"/>
    <n v="43074"/>
    <s v="Gait Analysis chod buty 2"/>
    <x v="0"/>
    <x v="0"/>
    <x v="1"/>
    <x v="0"/>
    <s v="Adriana Kopciuch"/>
  </r>
  <r>
    <n v="329"/>
    <x v="13"/>
    <x v="6"/>
    <x v="3"/>
    <x v="1"/>
    <n v="36.644199999999998"/>
    <n v="0.92789299999999997"/>
    <n v="43074"/>
    <s v="Gait Analysis chod buty 2"/>
    <x v="0"/>
    <x v="0"/>
    <x v="1"/>
    <x v="0"/>
    <s v="Adriana Kopciuch"/>
  </r>
  <r>
    <n v="329"/>
    <x v="13"/>
    <x v="7"/>
    <x v="3"/>
    <x v="0"/>
    <n v="13.9808"/>
    <n v="0.49643300000000001"/>
    <n v="43074"/>
    <s v="Gait Analysis chod buty 2"/>
    <x v="0"/>
    <x v="0"/>
    <x v="1"/>
    <x v="0"/>
    <s v="Adriana Kopciuch"/>
  </r>
  <r>
    <n v="329"/>
    <x v="13"/>
    <x v="7"/>
    <x v="3"/>
    <x v="1"/>
    <n v="13.594099999999999"/>
    <n v="0.55873200000000001"/>
    <n v="43074"/>
    <s v="Gait Analysis chod buty 2"/>
    <x v="0"/>
    <x v="0"/>
    <x v="1"/>
    <x v="0"/>
    <s v="Adriana Kopciuch"/>
  </r>
  <r>
    <n v="329"/>
    <x v="13"/>
    <x v="8"/>
    <x v="3"/>
    <x v="0"/>
    <n v="36.639299999999999"/>
    <n v="0.61528499999999997"/>
    <n v="43074"/>
    <s v="Gait Analysis chod buty 2"/>
    <x v="0"/>
    <x v="0"/>
    <x v="1"/>
    <x v="0"/>
    <s v="Adriana Kopciuch"/>
  </r>
  <r>
    <n v="329"/>
    <x v="13"/>
    <x v="8"/>
    <x v="3"/>
    <x v="1"/>
    <n v="35.810699999999997"/>
    <n v="0.74012100000000003"/>
    <n v="43074"/>
    <s v="Gait Analysis chod buty 2"/>
    <x v="0"/>
    <x v="0"/>
    <x v="1"/>
    <x v="0"/>
    <s v="Adriana Kopciuch"/>
  </r>
  <r>
    <n v="329"/>
    <x v="13"/>
    <x v="9"/>
    <x v="3"/>
    <x v="2"/>
    <n v="27.543500000000002"/>
    <n v="0.65230600000000005"/>
    <n v="43074"/>
    <s v="Gait Analysis chod buty 2"/>
    <x v="0"/>
    <x v="0"/>
    <x v="1"/>
    <x v="0"/>
    <s v="Adriana Kopciuch"/>
  </r>
  <r>
    <n v="329"/>
    <x v="13"/>
    <x v="10"/>
    <x v="1"/>
    <x v="2"/>
    <n v="123.367"/>
    <n v="2.0911900000000001"/>
    <n v="43074"/>
    <s v="Gait Analysis chod buty 2"/>
    <x v="0"/>
    <x v="0"/>
    <x v="1"/>
    <x v="0"/>
    <s v="Adriana Kopciuch"/>
  </r>
  <r>
    <n v="329"/>
    <x v="13"/>
    <x v="11"/>
    <x v="2"/>
    <x v="2"/>
    <n v="1.1179600000000001"/>
    <n v="1.6159900000000001E-2"/>
    <n v="43074"/>
    <s v="Gait Analysis chod buty 2"/>
    <x v="0"/>
    <x v="0"/>
    <x v="1"/>
    <x v="0"/>
    <s v="Adriana Kopciuch"/>
  </r>
  <r>
    <n v="329"/>
    <x v="13"/>
    <x v="12"/>
    <x v="4"/>
    <x v="2"/>
    <n v="107.361"/>
    <n v="1.54108"/>
    <n v="43074"/>
    <s v="Gait Analysis chod buty 2"/>
    <x v="0"/>
    <x v="0"/>
    <x v="1"/>
    <x v="0"/>
    <s v="Adriana Kopciuch"/>
  </r>
  <r>
    <n v="329"/>
    <x v="13"/>
    <x v="13"/>
    <x v="5"/>
    <x v="2"/>
    <n v="3.97309"/>
    <n v="7.1263300000000002E-2"/>
    <n v="43074"/>
    <s v="Gait Analysis chod buty 2"/>
    <x v="0"/>
    <x v="0"/>
    <x v="1"/>
    <x v="0"/>
    <s v="Adriana Kopciuch"/>
  </r>
  <r>
    <n v="330"/>
    <x v="13"/>
    <x v="0"/>
    <x v="0"/>
    <x v="0"/>
    <n v="6.6975300000000004"/>
    <n v="1.19401"/>
    <n v="43074"/>
    <s v="Gait Analysis chod bez butow 1"/>
    <x v="0"/>
    <x v="1"/>
    <x v="0"/>
    <x v="0"/>
    <s v="Adriana Kopciuch"/>
  </r>
  <r>
    <n v="330"/>
    <x v="13"/>
    <x v="0"/>
    <x v="0"/>
    <x v="1"/>
    <n v="6.4730100000000004"/>
    <n v="1.5057499999999999"/>
    <n v="43074"/>
    <s v="Gait Analysis chod bez butow 1"/>
    <x v="0"/>
    <x v="1"/>
    <x v="0"/>
    <x v="0"/>
    <s v="Adriana Kopciuch"/>
  </r>
  <r>
    <n v="330"/>
    <x v="13"/>
    <x v="1"/>
    <x v="1"/>
    <x v="2"/>
    <n v="8.4231700000000007"/>
    <n v="2.3618000000000001"/>
    <n v="43074"/>
    <s v="Gait Analysis chod bez butow 1"/>
    <x v="0"/>
    <x v="1"/>
    <x v="0"/>
    <x v="0"/>
    <s v="Adriana Kopciuch"/>
  </r>
  <r>
    <n v="330"/>
    <x v="13"/>
    <x v="2"/>
    <x v="1"/>
    <x v="0"/>
    <n v="59.387099999999997"/>
    <n v="1.3236000000000001"/>
    <n v="43074"/>
    <s v="Gait Analysis chod bez butow 1"/>
    <x v="0"/>
    <x v="1"/>
    <x v="0"/>
    <x v="0"/>
    <s v="Adriana Kopciuch"/>
  </r>
  <r>
    <n v="330"/>
    <x v="13"/>
    <x v="2"/>
    <x v="1"/>
    <x v="1"/>
    <n v="63.176900000000003"/>
    <n v="1.14876"/>
    <n v="43074"/>
    <s v="Gait Analysis chod bez butow 1"/>
    <x v="0"/>
    <x v="1"/>
    <x v="0"/>
    <x v="0"/>
    <s v="Adriana Kopciuch"/>
  </r>
  <r>
    <n v="330"/>
    <x v="13"/>
    <x v="3"/>
    <x v="2"/>
    <x v="0"/>
    <n v="0.55500000000000005"/>
    <n v="1.1547E-2"/>
    <n v="43074"/>
    <s v="Gait Analysis chod bez butow 1"/>
    <x v="0"/>
    <x v="1"/>
    <x v="0"/>
    <x v="0"/>
    <s v="Adriana Kopciuch"/>
  </r>
  <r>
    <n v="330"/>
    <x v="13"/>
    <x v="3"/>
    <x v="2"/>
    <x v="1"/>
    <n v="0.55359999999999998"/>
    <n v="9.7488499999999999E-3"/>
    <n v="43074"/>
    <s v="Gait Analysis chod bez butow 1"/>
    <x v="0"/>
    <x v="1"/>
    <x v="0"/>
    <x v="0"/>
    <s v="Adriana Kopciuch"/>
  </r>
  <r>
    <n v="330"/>
    <x v="13"/>
    <x v="4"/>
    <x v="3"/>
    <x v="0"/>
    <n v="62.672699999999999"/>
    <n v="0.72351900000000002"/>
    <n v="43074"/>
    <s v="Gait Analysis chod bez butow 1"/>
    <x v="0"/>
    <x v="1"/>
    <x v="0"/>
    <x v="0"/>
    <s v="Adriana Kopciuch"/>
  </r>
  <r>
    <n v="330"/>
    <x v="13"/>
    <x v="4"/>
    <x v="3"/>
    <x v="1"/>
    <n v="62.7121"/>
    <n v="0.62127399999999999"/>
    <n v="43074"/>
    <s v="Gait Analysis chod bez butow 1"/>
    <x v="0"/>
    <x v="1"/>
    <x v="0"/>
    <x v="0"/>
    <s v="Adriana Kopciuch"/>
  </r>
  <r>
    <n v="330"/>
    <x v="13"/>
    <x v="5"/>
    <x v="3"/>
    <x v="0"/>
    <n v="12.633100000000001"/>
    <n v="0.63443400000000005"/>
    <n v="43074"/>
    <s v="Gait Analysis chod bez butow 1"/>
    <x v="0"/>
    <x v="1"/>
    <x v="0"/>
    <x v="0"/>
    <s v="Adriana Kopciuch"/>
  </r>
  <r>
    <n v="330"/>
    <x v="13"/>
    <x v="5"/>
    <x v="3"/>
    <x v="1"/>
    <n v="12.7453"/>
    <n v="0.75275800000000004"/>
    <n v="43074"/>
    <s v="Gait Analysis chod bez butow 1"/>
    <x v="0"/>
    <x v="1"/>
    <x v="0"/>
    <x v="0"/>
    <s v="Adriana Kopciuch"/>
  </r>
  <r>
    <n v="330"/>
    <x v="13"/>
    <x v="6"/>
    <x v="3"/>
    <x v="0"/>
    <n v="37.293100000000003"/>
    <n v="0.54281199999999996"/>
    <n v="43074"/>
    <s v="Gait Analysis chod bez butow 1"/>
    <x v="0"/>
    <x v="1"/>
    <x v="0"/>
    <x v="0"/>
    <s v="Adriana Kopciuch"/>
  </r>
  <r>
    <n v="330"/>
    <x v="13"/>
    <x v="6"/>
    <x v="3"/>
    <x v="1"/>
    <n v="37.328400000000002"/>
    <n v="0.85225399999999996"/>
    <n v="43074"/>
    <s v="Gait Analysis chod bez butow 1"/>
    <x v="0"/>
    <x v="1"/>
    <x v="0"/>
    <x v="0"/>
    <s v="Adriana Kopciuch"/>
  </r>
  <r>
    <n v="330"/>
    <x v="13"/>
    <x v="7"/>
    <x v="3"/>
    <x v="0"/>
    <n v="12.7464"/>
    <n v="0.76496299999999995"/>
    <n v="43074"/>
    <s v="Gait Analysis chod bez butow 1"/>
    <x v="0"/>
    <x v="1"/>
    <x v="0"/>
    <x v="0"/>
    <s v="Adriana Kopciuch"/>
  </r>
  <r>
    <n v="330"/>
    <x v="13"/>
    <x v="7"/>
    <x v="3"/>
    <x v="1"/>
    <n v="12.6236"/>
    <n v="0.63968899999999995"/>
    <n v="43074"/>
    <s v="Gait Analysis chod bez butow 1"/>
    <x v="0"/>
    <x v="1"/>
    <x v="0"/>
    <x v="0"/>
    <s v="Adriana Kopciuch"/>
  </r>
  <r>
    <n v="330"/>
    <x v="13"/>
    <x v="8"/>
    <x v="3"/>
    <x v="0"/>
    <n v="37.327300000000001"/>
    <n v="0.72351900000000002"/>
    <n v="43074"/>
    <s v="Gait Analysis chod bez butow 1"/>
    <x v="0"/>
    <x v="1"/>
    <x v="0"/>
    <x v="0"/>
    <s v="Adriana Kopciuch"/>
  </r>
  <r>
    <n v="330"/>
    <x v="13"/>
    <x v="8"/>
    <x v="3"/>
    <x v="1"/>
    <n v="37.2879"/>
    <n v="0.62127399999999999"/>
    <n v="43074"/>
    <s v="Gait Analysis chod bez butow 1"/>
    <x v="0"/>
    <x v="1"/>
    <x v="0"/>
    <x v="0"/>
    <s v="Adriana Kopciuch"/>
  </r>
  <r>
    <n v="330"/>
    <x v="13"/>
    <x v="9"/>
    <x v="3"/>
    <x v="2"/>
    <n v="25.379100000000001"/>
    <n v="0.98374799999999996"/>
    <n v="43074"/>
    <s v="Gait Analysis chod bez butow 1"/>
    <x v="0"/>
    <x v="1"/>
    <x v="0"/>
    <x v="0"/>
    <s v="Adriana Kopciuch"/>
  </r>
  <r>
    <n v="330"/>
    <x v="13"/>
    <x v="10"/>
    <x v="1"/>
    <x v="2"/>
    <n v="122.589"/>
    <n v="2.1268799999999999"/>
    <n v="43074"/>
    <s v="Gait Analysis chod bez butow 1"/>
    <x v="0"/>
    <x v="1"/>
    <x v="0"/>
    <x v="0"/>
    <s v="Adriana Kopciuch"/>
  </r>
  <r>
    <n v="330"/>
    <x v="13"/>
    <x v="11"/>
    <x v="2"/>
    <x v="2"/>
    <n v="1.1087800000000001"/>
    <n v="1.6242099999999999E-2"/>
    <n v="43074"/>
    <s v="Gait Analysis chod bez butow 1"/>
    <x v="0"/>
    <x v="1"/>
    <x v="0"/>
    <x v="0"/>
    <s v="Adriana Kopciuch"/>
  </r>
  <r>
    <n v="330"/>
    <x v="13"/>
    <x v="12"/>
    <x v="4"/>
    <x v="2"/>
    <n v="108.251"/>
    <n v="1.5879799999999999"/>
    <n v="43074"/>
    <s v="Gait Analysis chod bez butow 1"/>
    <x v="0"/>
    <x v="1"/>
    <x v="0"/>
    <x v="0"/>
    <s v="Adriana Kopciuch"/>
  </r>
  <r>
    <n v="330"/>
    <x v="13"/>
    <x v="13"/>
    <x v="5"/>
    <x v="2"/>
    <n v="3.9807399999999999"/>
    <n v="7.12343E-2"/>
    <n v="43074"/>
    <s v="Gait Analysis chod bez butow 1"/>
    <x v="0"/>
    <x v="1"/>
    <x v="0"/>
    <x v="0"/>
    <s v="Adriana Kopciuch"/>
  </r>
  <r>
    <n v="331"/>
    <x v="13"/>
    <x v="0"/>
    <x v="0"/>
    <x v="0"/>
    <n v="7.4846599999999999"/>
    <n v="1.08219"/>
    <n v="43074"/>
    <s v="Gait Analysis  chod bez butow 2"/>
    <x v="0"/>
    <x v="1"/>
    <x v="1"/>
    <x v="0"/>
    <s v="Adriana Kopciuch"/>
  </r>
  <r>
    <n v="331"/>
    <x v="13"/>
    <x v="0"/>
    <x v="0"/>
    <x v="1"/>
    <n v="6.98"/>
    <n v="1.2682599999999999"/>
    <n v="43074"/>
    <s v="Gait Analysis  chod bez butow 2"/>
    <x v="0"/>
    <x v="1"/>
    <x v="1"/>
    <x v="0"/>
    <s v="Adriana Kopciuch"/>
  </r>
  <r>
    <n v="331"/>
    <x v="13"/>
    <x v="1"/>
    <x v="1"/>
    <x v="2"/>
    <n v="7.5323200000000003"/>
    <n v="2.0194800000000002"/>
    <n v="43074"/>
    <s v="Gait Analysis  chod bez butow 2"/>
    <x v="0"/>
    <x v="1"/>
    <x v="1"/>
    <x v="0"/>
    <s v="Adriana Kopciuch"/>
  </r>
  <r>
    <n v="331"/>
    <x v="13"/>
    <x v="2"/>
    <x v="1"/>
    <x v="0"/>
    <n v="59.552300000000002"/>
    <n v="0.91900599999999999"/>
    <n v="43074"/>
    <s v="Gait Analysis  chod bez butow 2"/>
    <x v="0"/>
    <x v="1"/>
    <x v="1"/>
    <x v="0"/>
    <s v="Adriana Kopciuch"/>
  </r>
  <r>
    <n v="331"/>
    <x v="13"/>
    <x v="2"/>
    <x v="1"/>
    <x v="1"/>
    <n v="62.634900000000002"/>
    <n v="0.94243100000000002"/>
    <n v="43074"/>
    <s v="Gait Analysis  chod bez butow 2"/>
    <x v="0"/>
    <x v="1"/>
    <x v="1"/>
    <x v="0"/>
    <s v="Adriana Kopciuch"/>
  </r>
  <r>
    <n v="331"/>
    <x v="13"/>
    <x v="3"/>
    <x v="2"/>
    <x v="0"/>
    <n v="0.55559999999999998"/>
    <n v="8.5229099999999999E-3"/>
    <n v="43074"/>
    <s v="Gait Analysis  chod bez butow 2"/>
    <x v="0"/>
    <x v="1"/>
    <x v="1"/>
    <x v="0"/>
    <s v="Adriana Kopciuch"/>
  </r>
  <r>
    <n v="331"/>
    <x v="13"/>
    <x v="3"/>
    <x v="2"/>
    <x v="1"/>
    <n v="0.54759999999999998"/>
    <n v="9.9116099999999995E-3"/>
    <n v="43074"/>
    <s v="Gait Analysis  chod bez butow 2"/>
    <x v="0"/>
    <x v="1"/>
    <x v="1"/>
    <x v="0"/>
    <s v="Adriana Kopciuch"/>
  </r>
  <r>
    <n v="331"/>
    <x v="13"/>
    <x v="4"/>
    <x v="3"/>
    <x v="0"/>
    <n v="62.037300000000002"/>
    <n v="0.71107299999999996"/>
    <n v="43074"/>
    <s v="Gait Analysis  chod bez butow 2"/>
    <x v="0"/>
    <x v="1"/>
    <x v="1"/>
    <x v="0"/>
    <s v="Adriana Kopciuch"/>
  </r>
  <r>
    <n v="331"/>
    <x v="13"/>
    <x v="4"/>
    <x v="3"/>
    <x v="1"/>
    <n v="62.572600000000001"/>
    <n v="0.60023899999999997"/>
    <n v="43074"/>
    <s v="Gait Analysis  chod bez butow 2"/>
    <x v="0"/>
    <x v="1"/>
    <x v="1"/>
    <x v="0"/>
    <s v="Adriana Kopciuch"/>
  </r>
  <r>
    <n v="331"/>
    <x v="13"/>
    <x v="5"/>
    <x v="3"/>
    <x v="0"/>
    <n v="12.182399999999999"/>
    <n v="0.56046200000000002"/>
    <n v="43074"/>
    <s v="Gait Analysis  chod bez butow 2"/>
    <x v="0"/>
    <x v="1"/>
    <x v="1"/>
    <x v="0"/>
    <s v="Adriana Kopciuch"/>
  </r>
  <r>
    <n v="331"/>
    <x v="13"/>
    <x v="5"/>
    <x v="3"/>
    <x v="1"/>
    <n v="12.424099999999999"/>
    <n v="0.58500099999999999"/>
    <n v="43074"/>
    <s v="Gait Analysis  chod bez butow 2"/>
    <x v="0"/>
    <x v="1"/>
    <x v="1"/>
    <x v="0"/>
    <s v="Adriana Kopciuch"/>
  </r>
  <r>
    <n v="331"/>
    <x v="13"/>
    <x v="6"/>
    <x v="3"/>
    <x v="0"/>
    <n v="37.453899999999997"/>
    <n v="0.61257600000000001"/>
    <n v="43074"/>
    <s v="Gait Analysis  chod bez butow 2"/>
    <x v="0"/>
    <x v="1"/>
    <x v="1"/>
    <x v="0"/>
    <s v="Adriana Kopciuch"/>
  </r>
  <r>
    <n v="331"/>
    <x v="13"/>
    <x v="6"/>
    <x v="3"/>
    <x v="1"/>
    <n v="37.954799999999999"/>
    <n v="0.74766299999999997"/>
    <n v="43074"/>
    <s v="Gait Analysis  chod bez butow 2"/>
    <x v="0"/>
    <x v="1"/>
    <x v="1"/>
    <x v="0"/>
    <s v="Adriana Kopciuch"/>
  </r>
  <r>
    <n v="331"/>
    <x v="13"/>
    <x v="7"/>
    <x v="3"/>
    <x v="0"/>
    <n v="12.401"/>
    <n v="0.61461500000000002"/>
    <n v="43074"/>
    <s v="Gait Analysis  chod bez butow 2"/>
    <x v="0"/>
    <x v="1"/>
    <x v="1"/>
    <x v="0"/>
    <s v="Adriana Kopciuch"/>
  </r>
  <r>
    <n v="331"/>
    <x v="13"/>
    <x v="7"/>
    <x v="3"/>
    <x v="1"/>
    <n v="12.1731"/>
    <n v="0.54364400000000002"/>
    <n v="43074"/>
    <s v="Gait Analysis  chod bez butow 2"/>
    <x v="0"/>
    <x v="1"/>
    <x v="1"/>
    <x v="0"/>
    <s v="Adriana Kopciuch"/>
  </r>
  <r>
    <n v="331"/>
    <x v="13"/>
    <x v="8"/>
    <x v="3"/>
    <x v="0"/>
    <n v="37.962699999999998"/>
    <n v="0.71107299999999996"/>
    <n v="43074"/>
    <s v="Gait Analysis  chod bez butow 2"/>
    <x v="0"/>
    <x v="1"/>
    <x v="1"/>
    <x v="0"/>
    <s v="Adriana Kopciuch"/>
  </r>
  <r>
    <n v="331"/>
    <x v="13"/>
    <x v="8"/>
    <x v="3"/>
    <x v="1"/>
    <n v="37.427399999999999"/>
    <n v="0.60023899999999997"/>
    <n v="43074"/>
    <s v="Gait Analysis  chod bez butow 2"/>
    <x v="0"/>
    <x v="1"/>
    <x v="1"/>
    <x v="0"/>
    <s v="Adriana Kopciuch"/>
  </r>
  <r>
    <n v="331"/>
    <x v="13"/>
    <x v="9"/>
    <x v="3"/>
    <x v="2"/>
    <n v="24.583500000000001"/>
    <n v="0.83993600000000002"/>
    <n v="43074"/>
    <s v="Gait Analysis  chod bez butow 2"/>
    <x v="0"/>
    <x v="1"/>
    <x v="1"/>
    <x v="0"/>
    <s v="Adriana Kopciuch"/>
  </r>
  <r>
    <n v="331"/>
    <x v="13"/>
    <x v="10"/>
    <x v="1"/>
    <x v="2"/>
    <n v="122.17"/>
    <n v="1.4747300000000001"/>
    <n v="43074"/>
    <s v="Gait Analysis  chod bez butow 2"/>
    <x v="0"/>
    <x v="1"/>
    <x v="1"/>
    <x v="0"/>
    <s v="Adriana Kopciuch"/>
  </r>
  <r>
    <n v="331"/>
    <x v="13"/>
    <x v="11"/>
    <x v="2"/>
    <x v="2"/>
    <n v="1.1035999999999999"/>
    <n v="1.2126E-2"/>
    <n v="43074"/>
    <s v="Gait Analysis  chod bez butow 2"/>
    <x v="0"/>
    <x v="1"/>
    <x v="1"/>
    <x v="0"/>
    <s v="Adriana Kopciuch"/>
  </r>
  <r>
    <n v="331"/>
    <x v="13"/>
    <x v="12"/>
    <x v="4"/>
    <x v="2"/>
    <n v="108.748"/>
    <n v="1.1939599999999999"/>
    <n v="43074"/>
    <s v="Gait Analysis  chod bez butow 2"/>
    <x v="0"/>
    <x v="1"/>
    <x v="1"/>
    <x v="0"/>
    <s v="Adriana Kopciuch"/>
  </r>
  <r>
    <n v="331"/>
    <x v="13"/>
    <x v="13"/>
    <x v="5"/>
    <x v="2"/>
    <n v="3.9855399999999999"/>
    <n v="5.1809599999999997E-2"/>
    <n v="43074"/>
    <s v="Gait Analysis  chod bez butow 2"/>
    <x v="0"/>
    <x v="1"/>
    <x v="1"/>
    <x v="0"/>
    <s v="Adriana Kopciuch"/>
  </r>
  <r>
    <n v="332"/>
    <x v="14"/>
    <x v="0"/>
    <x v="0"/>
    <x v="0"/>
    <n v="7.7199499999999999"/>
    <n v="1.6384300000000001"/>
    <n v="43074"/>
    <s v="Gait Analysis dynamika buty 1"/>
    <x v="0"/>
    <x v="0"/>
    <x v="0"/>
    <x v="0"/>
    <s v="Patrycja Krzyszczak"/>
  </r>
  <r>
    <n v="332"/>
    <x v="14"/>
    <x v="0"/>
    <x v="0"/>
    <x v="1"/>
    <n v="4.7038599999999997"/>
    <n v="1.56229"/>
    <n v="43074"/>
    <s v="Gait Analysis dynamika buty 1"/>
    <x v="0"/>
    <x v="0"/>
    <x v="0"/>
    <x v="0"/>
    <s v="Patrycja Krzyszczak"/>
  </r>
  <r>
    <n v="332"/>
    <x v="14"/>
    <x v="1"/>
    <x v="1"/>
    <x v="2"/>
    <n v="8.99803"/>
    <n v="1.6689000000000001"/>
    <n v="43074"/>
    <s v="Gait Analysis dynamika buty 1"/>
    <x v="0"/>
    <x v="0"/>
    <x v="0"/>
    <x v="0"/>
    <s v="Patrycja Krzyszczak"/>
  </r>
  <r>
    <n v="332"/>
    <x v="14"/>
    <x v="2"/>
    <x v="1"/>
    <x v="0"/>
    <n v="59.74"/>
    <n v="1.24607"/>
    <n v="43074"/>
    <s v="Gait Analysis dynamika buty 1"/>
    <x v="0"/>
    <x v="0"/>
    <x v="0"/>
    <x v="0"/>
    <s v="Patrycja Krzyszczak"/>
  </r>
  <r>
    <n v="332"/>
    <x v="14"/>
    <x v="2"/>
    <x v="1"/>
    <x v="1"/>
    <n v="60.941099999999999"/>
    <n v="1.61538"/>
    <n v="43074"/>
    <s v="Gait Analysis dynamika buty 1"/>
    <x v="0"/>
    <x v="0"/>
    <x v="0"/>
    <x v="0"/>
    <s v="Patrycja Krzyszczak"/>
  </r>
  <r>
    <n v="332"/>
    <x v="14"/>
    <x v="3"/>
    <x v="2"/>
    <x v="0"/>
    <n v="0.56958299999999995"/>
    <n v="1.0984499999999999E-2"/>
    <n v="43074"/>
    <s v="Gait Analysis dynamika buty 1"/>
    <x v="0"/>
    <x v="0"/>
    <x v="0"/>
    <x v="0"/>
    <s v="Patrycja Krzyszczak"/>
  </r>
  <r>
    <n v="332"/>
    <x v="14"/>
    <x v="3"/>
    <x v="2"/>
    <x v="1"/>
    <n v="0.5696"/>
    <n v="1.2800000000000001E-2"/>
    <n v="43074"/>
    <s v="Gait Analysis dynamika buty 1"/>
    <x v="0"/>
    <x v="0"/>
    <x v="0"/>
    <x v="0"/>
    <s v="Patrycja Krzyszczak"/>
  </r>
  <r>
    <n v="332"/>
    <x v="14"/>
    <x v="4"/>
    <x v="3"/>
    <x v="0"/>
    <n v="63.791200000000003"/>
    <n v="0.88487199999999999"/>
    <n v="43074"/>
    <s v="Gait Analysis dynamika buty 1"/>
    <x v="0"/>
    <x v="0"/>
    <x v="0"/>
    <x v="0"/>
    <s v="Patrycja Krzyszczak"/>
  </r>
  <r>
    <n v="332"/>
    <x v="14"/>
    <x v="4"/>
    <x v="3"/>
    <x v="1"/>
    <n v="64.657600000000002"/>
    <n v="0.83171300000000004"/>
    <n v="43074"/>
    <s v="Gait Analysis dynamika buty 1"/>
    <x v="0"/>
    <x v="0"/>
    <x v="0"/>
    <x v="0"/>
    <s v="Patrycja Krzyszczak"/>
  </r>
  <r>
    <n v="332"/>
    <x v="14"/>
    <x v="5"/>
    <x v="3"/>
    <x v="0"/>
    <n v="14.652900000000001"/>
    <n v="0.66406799999999999"/>
    <n v="43074"/>
    <s v="Gait Analysis dynamika buty 1"/>
    <x v="0"/>
    <x v="0"/>
    <x v="0"/>
    <x v="0"/>
    <s v="Patrycja Krzyszczak"/>
  </r>
  <r>
    <n v="332"/>
    <x v="14"/>
    <x v="5"/>
    <x v="3"/>
    <x v="1"/>
    <n v="13.7517"/>
    <n v="0.58562599999999998"/>
    <n v="43074"/>
    <s v="Gait Analysis dynamika buty 1"/>
    <x v="0"/>
    <x v="0"/>
    <x v="0"/>
    <x v="0"/>
    <s v="Patrycja Krzyszczak"/>
  </r>
  <r>
    <n v="332"/>
    <x v="14"/>
    <x v="6"/>
    <x v="3"/>
    <x v="0"/>
    <n v="35.401400000000002"/>
    <n v="0.90698599999999996"/>
    <n v="43074"/>
    <s v="Gait Analysis dynamika buty 1"/>
    <x v="0"/>
    <x v="0"/>
    <x v="0"/>
    <x v="0"/>
    <s v="Patrycja Krzyszczak"/>
  </r>
  <r>
    <n v="332"/>
    <x v="14"/>
    <x v="6"/>
    <x v="3"/>
    <x v="1"/>
    <n v="36.250300000000003"/>
    <n v="0.84216999999999997"/>
    <n v="43074"/>
    <s v="Gait Analysis dynamika buty 1"/>
    <x v="0"/>
    <x v="0"/>
    <x v="0"/>
    <x v="0"/>
    <s v="Patrycja Krzyszczak"/>
  </r>
  <r>
    <n v="332"/>
    <x v="14"/>
    <x v="7"/>
    <x v="3"/>
    <x v="0"/>
    <n v="13.736800000000001"/>
    <n v="0.61374200000000001"/>
    <n v="43074"/>
    <s v="Gait Analysis dynamika buty 1"/>
    <x v="0"/>
    <x v="0"/>
    <x v="0"/>
    <x v="0"/>
    <s v="Patrycja Krzyszczak"/>
  </r>
  <r>
    <n v="332"/>
    <x v="14"/>
    <x v="7"/>
    <x v="3"/>
    <x v="1"/>
    <n v="14.638400000000001"/>
    <n v="0.63597899999999996"/>
    <n v="43074"/>
    <s v="Gait Analysis dynamika buty 1"/>
    <x v="0"/>
    <x v="0"/>
    <x v="0"/>
    <x v="0"/>
    <s v="Patrycja Krzyszczak"/>
  </r>
  <r>
    <n v="332"/>
    <x v="14"/>
    <x v="8"/>
    <x v="3"/>
    <x v="0"/>
    <n v="36.208799999999997"/>
    <n v="0.88487199999999999"/>
    <n v="43074"/>
    <s v="Gait Analysis dynamika buty 1"/>
    <x v="0"/>
    <x v="0"/>
    <x v="0"/>
    <x v="0"/>
    <s v="Patrycja Krzyszczak"/>
  </r>
  <r>
    <n v="332"/>
    <x v="14"/>
    <x v="8"/>
    <x v="3"/>
    <x v="1"/>
    <n v="35.342399999999998"/>
    <n v="0.83171300000000004"/>
    <n v="43074"/>
    <s v="Gait Analysis dynamika buty 1"/>
    <x v="0"/>
    <x v="0"/>
    <x v="0"/>
    <x v="0"/>
    <s v="Patrycja Krzyszczak"/>
  </r>
  <r>
    <n v="332"/>
    <x v="14"/>
    <x v="9"/>
    <x v="3"/>
    <x v="2"/>
    <n v="28.405000000000001"/>
    <n v="0.88710999999999995"/>
    <n v="43074"/>
    <s v="Gait Analysis dynamika buty 1"/>
    <x v="0"/>
    <x v="0"/>
    <x v="0"/>
    <x v="0"/>
    <s v="Patrycja Krzyszczak"/>
  </r>
  <r>
    <n v="332"/>
    <x v="14"/>
    <x v="10"/>
    <x v="1"/>
    <x v="2"/>
    <n v="120.792"/>
    <n v="1.91055"/>
    <n v="43074"/>
    <s v="Gait Analysis dynamika buty 1"/>
    <x v="0"/>
    <x v="0"/>
    <x v="0"/>
    <x v="0"/>
    <s v="Patrycja Krzyszczak"/>
  </r>
  <r>
    <n v="332"/>
    <x v="14"/>
    <x v="11"/>
    <x v="2"/>
    <x v="2"/>
    <n v="1.1399999999999999"/>
    <n v="1.6288199999999999E-2"/>
    <n v="43074"/>
    <s v="Gait Analysis dynamika buty 1"/>
    <x v="0"/>
    <x v="0"/>
    <x v="0"/>
    <x v="0"/>
    <s v="Patrycja Krzyszczak"/>
  </r>
  <r>
    <n v="332"/>
    <x v="14"/>
    <x v="12"/>
    <x v="4"/>
    <x v="2"/>
    <n v="105.285"/>
    <n v="1.5133399999999999"/>
    <n v="43074"/>
    <s v="Gait Analysis dynamika buty 1"/>
    <x v="0"/>
    <x v="0"/>
    <x v="0"/>
    <x v="0"/>
    <s v="Patrycja Krzyszczak"/>
  </r>
  <r>
    <n v="332"/>
    <x v="14"/>
    <x v="13"/>
    <x v="5"/>
    <x v="2"/>
    <n v="3.8148900000000001"/>
    <n v="6.1405000000000001E-2"/>
    <n v="43074"/>
    <s v="Gait Analysis dynamika buty 1"/>
    <x v="0"/>
    <x v="0"/>
    <x v="0"/>
    <x v="0"/>
    <s v="Patrycja Krzyszczak"/>
  </r>
  <r>
    <n v="333"/>
    <x v="14"/>
    <x v="0"/>
    <x v="0"/>
    <x v="0"/>
    <n v="7.3906400000000003"/>
    <n v="1.4307099999999999"/>
    <n v="43074"/>
    <s v="Gait Analysis dynamika buty 2"/>
    <x v="0"/>
    <x v="0"/>
    <x v="1"/>
    <x v="0"/>
    <s v="Patrycja Krzyszczak"/>
  </r>
  <r>
    <n v="333"/>
    <x v="14"/>
    <x v="0"/>
    <x v="0"/>
    <x v="1"/>
    <n v="3.87412"/>
    <n v="1.5395399999999999"/>
    <n v="43074"/>
    <s v="Gait Analysis dynamika buty 2"/>
    <x v="0"/>
    <x v="0"/>
    <x v="1"/>
    <x v="0"/>
    <s v="Patrycja Krzyszczak"/>
  </r>
  <r>
    <n v="333"/>
    <x v="14"/>
    <x v="1"/>
    <x v="1"/>
    <x v="2"/>
    <n v="9.1774900000000006"/>
    <n v="1.6817200000000001"/>
    <n v="43074"/>
    <s v="Gait Analysis dynamika buty 2"/>
    <x v="0"/>
    <x v="0"/>
    <x v="1"/>
    <x v="0"/>
    <s v="Patrycja Krzyszczak"/>
  </r>
  <r>
    <n v="333"/>
    <x v="14"/>
    <x v="2"/>
    <x v="1"/>
    <x v="0"/>
    <n v="59.810499999999998"/>
    <n v="1.21777"/>
    <n v="43074"/>
    <s v="Gait Analysis dynamika buty 2"/>
    <x v="0"/>
    <x v="0"/>
    <x v="1"/>
    <x v="0"/>
    <s v="Patrycja Krzyszczak"/>
  </r>
  <r>
    <n v="333"/>
    <x v="14"/>
    <x v="2"/>
    <x v="1"/>
    <x v="1"/>
    <n v="60.805599999999998"/>
    <n v="1.3967000000000001"/>
    <n v="43074"/>
    <s v="Gait Analysis dynamika buty 2"/>
    <x v="0"/>
    <x v="0"/>
    <x v="1"/>
    <x v="0"/>
    <s v="Patrycja Krzyszczak"/>
  </r>
  <r>
    <n v="333"/>
    <x v="14"/>
    <x v="3"/>
    <x v="2"/>
    <x v="0"/>
    <n v="0.56583300000000003"/>
    <n v="1.0374899999999999E-2"/>
    <n v="43074"/>
    <s v="Gait Analysis dynamika buty 2"/>
    <x v="0"/>
    <x v="0"/>
    <x v="1"/>
    <x v="0"/>
    <s v="Patrycja Krzyszczak"/>
  </r>
  <r>
    <n v="333"/>
    <x v="14"/>
    <x v="3"/>
    <x v="2"/>
    <x v="1"/>
    <n v="0.5736"/>
    <n v="1.46642E-2"/>
    <n v="43074"/>
    <s v="Gait Analysis dynamika buty 2"/>
    <x v="0"/>
    <x v="0"/>
    <x v="1"/>
    <x v="0"/>
    <s v="Patrycja Krzyszczak"/>
  </r>
  <r>
    <n v="333"/>
    <x v="14"/>
    <x v="4"/>
    <x v="3"/>
    <x v="0"/>
    <n v="64.391300000000001"/>
    <n v="1.15724"/>
    <n v="43074"/>
    <s v="Gait Analysis dynamika buty 2"/>
    <x v="0"/>
    <x v="0"/>
    <x v="1"/>
    <x v="0"/>
    <s v="Patrycja Krzyszczak"/>
  </r>
  <r>
    <n v="333"/>
    <x v="14"/>
    <x v="4"/>
    <x v="3"/>
    <x v="1"/>
    <n v="64.124399999999994"/>
    <n v="1.02294"/>
    <n v="43074"/>
    <s v="Gait Analysis dynamika buty 2"/>
    <x v="0"/>
    <x v="0"/>
    <x v="1"/>
    <x v="0"/>
    <s v="Patrycja Krzyszczak"/>
  </r>
  <r>
    <n v="333"/>
    <x v="14"/>
    <x v="5"/>
    <x v="3"/>
    <x v="0"/>
    <n v="14.454000000000001"/>
    <n v="0.71255599999999997"/>
    <n v="43074"/>
    <s v="Gait Analysis dynamika buty 2"/>
    <x v="0"/>
    <x v="0"/>
    <x v="1"/>
    <x v="0"/>
    <s v="Patrycja Krzyszczak"/>
  </r>
  <r>
    <n v="333"/>
    <x v="14"/>
    <x v="5"/>
    <x v="3"/>
    <x v="1"/>
    <n v="14.074299999999999"/>
    <n v="0.68916500000000003"/>
    <n v="43074"/>
    <s v="Gait Analysis dynamika buty 2"/>
    <x v="0"/>
    <x v="0"/>
    <x v="1"/>
    <x v="0"/>
    <s v="Patrycja Krzyszczak"/>
  </r>
  <r>
    <n v="333"/>
    <x v="14"/>
    <x v="6"/>
    <x v="3"/>
    <x v="0"/>
    <n v="35.853099999999998"/>
    <n v="1.2492700000000001"/>
    <n v="43074"/>
    <s v="Gait Analysis dynamika buty 2"/>
    <x v="0"/>
    <x v="0"/>
    <x v="1"/>
    <x v="0"/>
    <s v="Patrycja Krzyszczak"/>
  </r>
  <r>
    <n v="333"/>
    <x v="14"/>
    <x v="6"/>
    <x v="3"/>
    <x v="1"/>
    <n v="35.582700000000003"/>
    <n v="1.0787599999999999"/>
    <n v="43074"/>
    <s v="Gait Analysis dynamika buty 2"/>
    <x v="0"/>
    <x v="0"/>
    <x v="1"/>
    <x v="0"/>
    <s v="Patrycja Krzyszczak"/>
  </r>
  <r>
    <n v="333"/>
    <x v="14"/>
    <x v="7"/>
    <x v="3"/>
    <x v="0"/>
    <n v="14.084199999999999"/>
    <n v="0.702403"/>
    <n v="43074"/>
    <s v="Gait Analysis dynamika buty 2"/>
    <x v="0"/>
    <x v="0"/>
    <x v="1"/>
    <x v="0"/>
    <s v="Patrycja Krzyszczak"/>
  </r>
  <r>
    <n v="333"/>
    <x v="14"/>
    <x v="7"/>
    <x v="3"/>
    <x v="1"/>
    <n v="14.471399999999999"/>
    <n v="0.76595000000000002"/>
    <n v="43074"/>
    <s v="Gait Analysis dynamika buty 2"/>
    <x v="0"/>
    <x v="0"/>
    <x v="1"/>
    <x v="0"/>
    <s v="Patrycja Krzyszczak"/>
  </r>
  <r>
    <n v="333"/>
    <x v="14"/>
    <x v="8"/>
    <x v="3"/>
    <x v="0"/>
    <n v="35.608699999999999"/>
    <n v="1.15724"/>
    <n v="43074"/>
    <s v="Gait Analysis dynamika buty 2"/>
    <x v="0"/>
    <x v="0"/>
    <x v="1"/>
    <x v="0"/>
    <s v="Patrycja Krzyszczak"/>
  </r>
  <r>
    <n v="333"/>
    <x v="14"/>
    <x v="8"/>
    <x v="3"/>
    <x v="1"/>
    <n v="35.875599999999999"/>
    <n v="1.02294"/>
    <n v="43074"/>
    <s v="Gait Analysis dynamika buty 2"/>
    <x v="0"/>
    <x v="0"/>
    <x v="1"/>
    <x v="0"/>
    <s v="Patrycja Krzyszczak"/>
  </r>
  <r>
    <n v="333"/>
    <x v="14"/>
    <x v="9"/>
    <x v="3"/>
    <x v="2"/>
    <n v="28.548400000000001"/>
    <n v="0.97323599999999999"/>
    <n v="43074"/>
    <s v="Gait Analysis dynamika buty 2"/>
    <x v="0"/>
    <x v="0"/>
    <x v="1"/>
    <x v="0"/>
    <s v="Patrycja Krzyszczak"/>
  </r>
  <r>
    <n v="333"/>
    <x v="14"/>
    <x v="10"/>
    <x v="1"/>
    <x v="2"/>
    <n v="120.602"/>
    <n v="1.57666"/>
    <n v="43074"/>
    <s v="Gait Analysis dynamika buty 2"/>
    <x v="0"/>
    <x v="0"/>
    <x v="1"/>
    <x v="0"/>
    <s v="Patrycja Krzyszczak"/>
  </r>
  <r>
    <n v="333"/>
    <x v="14"/>
    <x v="11"/>
    <x v="2"/>
    <x v="2"/>
    <n v="1.1389800000000001"/>
    <n v="1.8097800000000001E-2"/>
    <n v="43074"/>
    <s v="Gait Analysis dynamika buty 2"/>
    <x v="0"/>
    <x v="0"/>
    <x v="1"/>
    <x v="0"/>
    <s v="Patrycja Krzyszczak"/>
  </r>
  <r>
    <n v="333"/>
    <x v="14"/>
    <x v="12"/>
    <x v="4"/>
    <x v="2"/>
    <n v="105.384"/>
    <n v="1.6639999999999999"/>
    <n v="43074"/>
    <s v="Gait Analysis dynamika buty 2"/>
    <x v="0"/>
    <x v="0"/>
    <x v="1"/>
    <x v="0"/>
    <s v="Patrycja Krzyszczak"/>
  </r>
  <r>
    <n v="333"/>
    <x v="14"/>
    <x v="13"/>
    <x v="5"/>
    <x v="2"/>
    <n v="3.8127599999999999"/>
    <n v="7.3517600000000002E-2"/>
    <n v="43074"/>
    <s v="Gait Analysis dynamika buty 2"/>
    <x v="0"/>
    <x v="0"/>
    <x v="1"/>
    <x v="0"/>
    <s v="Patrycja Krzyszczak"/>
  </r>
  <r>
    <n v="334"/>
    <x v="14"/>
    <x v="0"/>
    <x v="0"/>
    <x v="0"/>
    <n v="3.8186"/>
    <n v="2.5374599999999998"/>
    <n v="43074"/>
    <s v="Gait Analysis dynamika bez butow 1"/>
    <x v="0"/>
    <x v="1"/>
    <x v="0"/>
    <x v="0"/>
    <s v="Patrycja Krzyszczak"/>
  </r>
  <r>
    <n v="334"/>
    <x v="14"/>
    <x v="0"/>
    <x v="0"/>
    <x v="1"/>
    <n v="3.8927999999999998"/>
    <n v="2.0801799999999999"/>
    <n v="43074"/>
    <s v="Gait Analysis dynamika bez butow 1"/>
    <x v="0"/>
    <x v="1"/>
    <x v="0"/>
    <x v="0"/>
    <s v="Patrycja Krzyszczak"/>
  </r>
  <r>
    <n v="334"/>
    <x v="14"/>
    <x v="1"/>
    <x v="1"/>
    <x v="2"/>
    <n v="7.4760099999999996"/>
    <n v="1.7634000000000001"/>
    <n v="43074"/>
    <s v="Gait Analysis dynamika bez butow 1"/>
    <x v="0"/>
    <x v="1"/>
    <x v="0"/>
    <x v="0"/>
    <s v="Patrycja Krzyszczak"/>
  </r>
  <r>
    <n v="334"/>
    <x v="14"/>
    <x v="2"/>
    <x v="1"/>
    <x v="0"/>
    <n v="58.399099999999997"/>
    <n v="1.6486700000000001"/>
    <n v="43074"/>
    <s v="Gait Analysis dynamika bez butow 1"/>
    <x v="0"/>
    <x v="1"/>
    <x v="0"/>
    <x v="0"/>
    <s v="Patrycja Krzyszczak"/>
  </r>
  <r>
    <n v="334"/>
    <x v="14"/>
    <x v="2"/>
    <x v="1"/>
    <x v="1"/>
    <n v="57.093499999999999"/>
    <n v="1.7444500000000001"/>
    <n v="43074"/>
    <s v="Gait Analysis dynamika bez butow 1"/>
    <x v="0"/>
    <x v="1"/>
    <x v="0"/>
    <x v="0"/>
    <s v="Patrycja Krzyszczak"/>
  </r>
  <r>
    <n v="334"/>
    <x v="14"/>
    <x v="3"/>
    <x v="2"/>
    <x v="0"/>
    <n v="0.57333299999999998"/>
    <n v="1.2472199999999999E-2"/>
    <n v="43074"/>
    <s v="Gait Analysis dynamika bez butow 1"/>
    <x v="0"/>
    <x v="1"/>
    <x v="0"/>
    <x v="0"/>
    <s v="Patrycja Krzyszczak"/>
  </r>
  <r>
    <n v="334"/>
    <x v="14"/>
    <x v="3"/>
    <x v="2"/>
    <x v="1"/>
    <n v="0.56999999999999995"/>
    <n v="1.52753E-2"/>
    <n v="43074"/>
    <s v="Gait Analysis dynamika bez butow 1"/>
    <x v="0"/>
    <x v="1"/>
    <x v="0"/>
    <x v="0"/>
    <s v="Patrycja Krzyszczak"/>
  </r>
  <r>
    <n v="334"/>
    <x v="14"/>
    <x v="4"/>
    <x v="3"/>
    <x v="0"/>
    <n v="64.354500000000002"/>
    <n v="1.11226"/>
    <n v="43074"/>
    <s v="Gait Analysis dynamika bez butow 1"/>
    <x v="0"/>
    <x v="1"/>
    <x v="0"/>
    <x v="0"/>
    <s v="Patrycja Krzyszczak"/>
  </r>
  <r>
    <n v="334"/>
    <x v="14"/>
    <x v="4"/>
    <x v="3"/>
    <x v="1"/>
    <n v="64.660700000000006"/>
    <n v="1.55016"/>
    <n v="43074"/>
    <s v="Gait Analysis dynamika bez butow 1"/>
    <x v="0"/>
    <x v="1"/>
    <x v="0"/>
    <x v="0"/>
    <s v="Patrycja Krzyszczak"/>
  </r>
  <r>
    <n v="334"/>
    <x v="14"/>
    <x v="5"/>
    <x v="3"/>
    <x v="0"/>
    <n v="14.5053"/>
    <n v="1.0186999999999999"/>
    <n v="43074"/>
    <s v="Gait Analysis dynamika bez butow 1"/>
    <x v="0"/>
    <x v="1"/>
    <x v="0"/>
    <x v="0"/>
    <s v="Patrycja Krzyszczak"/>
  </r>
  <r>
    <n v="334"/>
    <x v="14"/>
    <x v="5"/>
    <x v="3"/>
    <x v="1"/>
    <n v="14.521000000000001"/>
    <n v="1.3960300000000001"/>
    <n v="43074"/>
    <s v="Gait Analysis dynamika bez butow 1"/>
    <x v="0"/>
    <x v="1"/>
    <x v="0"/>
    <x v="0"/>
    <s v="Patrycja Krzyszczak"/>
  </r>
  <r>
    <n v="334"/>
    <x v="14"/>
    <x v="6"/>
    <x v="3"/>
    <x v="0"/>
    <n v="35.3459"/>
    <n v="1.6935899999999999"/>
    <n v="43074"/>
    <s v="Gait Analysis dynamika bez butow 1"/>
    <x v="0"/>
    <x v="1"/>
    <x v="0"/>
    <x v="0"/>
    <s v="Patrycja Krzyszczak"/>
  </r>
  <r>
    <n v="334"/>
    <x v="14"/>
    <x v="6"/>
    <x v="3"/>
    <x v="1"/>
    <n v="35.653500000000001"/>
    <n v="1.02556"/>
    <n v="43074"/>
    <s v="Gait Analysis dynamika bez butow 1"/>
    <x v="0"/>
    <x v="1"/>
    <x v="0"/>
    <x v="0"/>
    <s v="Patrycja Krzyszczak"/>
  </r>
  <r>
    <n v="334"/>
    <x v="14"/>
    <x v="7"/>
    <x v="3"/>
    <x v="0"/>
    <n v="14.5032"/>
    <n v="1.35015"/>
    <n v="43074"/>
    <s v="Gait Analysis dynamika bez butow 1"/>
    <x v="0"/>
    <x v="1"/>
    <x v="0"/>
    <x v="0"/>
    <s v="Patrycja Krzyszczak"/>
  </r>
  <r>
    <n v="334"/>
    <x v="14"/>
    <x v="7"/>
    <x v="3"/>
    <x v="1"/>
    <n v="14.511900000000001"/>
    <n v="1.11008"/>
    <n v="43074"/>
    <s v="Gait Analysis dynamika bez butow 1"/>
    <x v="0"/>
    <x v="1"/>
    <x v="0"/>
    <x v="0"/>
    <s v="Patrycja Krzyszczak"/>
  </r>
  <r>
    <n v="334"/>
    <x v="14"/>
    <x v="8"/>
    <x v="3"/>
    <x v="0"/>
    <n v="35.645499999999998"/>
    <n v="1.11226"/>
    <n v="43074"/>
    <s v="Gait Analysis dynamika bez butow 1"/>
    <x v="0"/>
    <x v="1"/>
    <x v="0"/>
    <x v="0"/>
    <s v="Patrycja Krzyszczak"/>
  </r>
  <r>
    <n v="334"/>
    <x v="14"/>
    <x v="8"/>
    <x v="3"/>
    <x v="1"/>
    <n v="35.339300000000001"/>
    <n v="1.55016"/>
    <n v="43074"/>
    <s v="Gait Analysis dynamika bez butow 1"/>
    <x v="0"/>
    <x v="1"/>
    <x v="0"/>
    <x v="0"/>
    <s v="Patrycja Krzyszczak"/>
  </r>
  <r>
    <n v="334"/>
    <x v="14"/>
    <x v="9"/>
    <x v="3"/>
    <x v="2"/>
    <n v="29.046800000000001"/>
    <n v="1.9609700000000001"/>
    <n v="43074"/>
    <s v="Gait Analysis dynamika bez butow 1"/>
    <x v="0"/>
    <x v="1"/>
    <x v="0"/>
    <x v="0"/>
    <s v="Patrycja Krzyszczak"/>
  </r>
  <r>
    <n v="334"/>
    <x v="14"/>
    <x v="10"/>
    <x v="1"/>
    <x v="2"/>
    <n v="115.47499999999999"/>
    <n v="2.2305299999999999"/>
    <n v="43074"/>
    <s v="Gait Analysis dynamika bez butow 1"/>
    <x v="0"/>
    <x v="1"/>
    <x v="0"/>
    <x v="0"/>
    <s v="Patrycja Krzyszczak"/>
  </r>
  <r>
    <n v="334"/>
    <x v="14"/>
    <x v="11"/>
    <x v="2"/>
    <x v="2"/>
    <n v="1.14333"/>
    <n v="1.73606E-2"/>
    <n v="43074"/>
    <s v="Gait Analysis dynamika bez butow 1"/>
    <x v="0"/>
    <x v="1"/>
    <x v="0"/>
    <x v="0"/>
    <s v="Patrycja Krzyszczak"/>
  </r>
  <r>
    <n v="334"/>
    <x v="14"/>
    <x v="12"/>
    <x v="4"/>
    <x v="2"/>
    <n v="104.98099999999999"/>
    <n v="1.5960399999999999"/>
    <n v="43074"/>
    <s v="Gait Analysis dynamika bez butow 1"/>
    <x v="0"/>
    <x v="1"/>
    <x v="0"/>
    <x v="0"/>
    <s v="Patrycja Krzyszczak"/>
  </r>
  <r>
    <n v="334"/>
    <x v="14"/>
    <x v="13"/>
    <x v="5"/>
    <x v="2"/>
    <n v="3.63625"/>
    <n v="6.4191700000000004E-2"/>
    <n v="43074"/>
    <s v="Gait Analysis dynamika bez butow 1"/>
    <x v="0"/>
    <x v="1"/>
    <x v="0"/>
    <x v="0"/>
    <s v="Patrycja Krzyszczak"/>
  </r>
  <r>
    <n v="335"/>
    <x v="14"/>
    <x v="0"/>
    <x v="0"/>
    <x v="0"/>
    <n v="3.4752700000000001"/>
    <n v="2.0737100000000002"/>
    <n v="43074"/>
    <s v="Gait Analysis dynamika bez butow 2"/>
    <x v="0"/>
    <x v="1"/>
    <x v="1"/>
    <x v="0"/>
    <s v="Patrycja Krzyszczak"/>
  </r>
  <r>
    <n v="335"/>
    <x v="14"/>
    <x v="0"/>
    <x v="0"/>
    <x v="1"/>
    <n v="3.9690500000000002"/>
    <n v="2.4121700000000001"/>
    <n v="43074"/>
    <s v="Gait Analysis dynamika bez butow 2"/>
    <x v="0"/>
    <x v="1"/>
    <x v="1"/>
    <x v="0"/>
    <s v="Patrycja Krzyszczak"/>
  </r>
  <r>
    <n v="335"/>
    <x v="14"/>
    <x v="1"/>
    <x v="1"/>
    <x v="2"/>
    <n v="7.4772299999999996"/>
    <n v="1.73041"/>
    <n v="43074"/>
    <s v="Gait Analysis dynamika bez butow 2"/>
    <x v="0"/>
    <x v="1"/>
    <x v="1"/>
    <x v="0"/>
    <s v="Patrycja Krzyszczak"/>
  </r>
  <r>
    <n v="335"/>
    <x v="14"/>
    <x v="2"/>
    <x v="1"/>
    <x v="0"/>
    <n v="56.599499999999999"/>
    <n v="1.35382"/>
    <n v="43074"/>
    <s v="Gait Analysis dynamika bez butow 2"/>
    <x v="0"/>
    <x v="1"/>
    <x v="1"/>
    <x v="0"/>
    <s v="Patrycja Krzyszczak"/>
  </r>
  <r>
    <n v="335"/>
    <x v="14"/>
    <x v="2"/>
    <x v="1"/>
    <x v="1"/>
    <n v="58.857799999999997"/>
    <n v="1.29362"/>
    <n v="43074"/>
    <s v="Gait Analysis dynamika bez butow 2"/>
    <x v="0"/>
    <x v="1"/>
    <x v="1"/>
    <x v="0"/>
    <s v="Patrycja Krzyszczak"/>
  </r>
  <r>
    <n v="335"/>
    <x v="14"/>
    <x v="3"/>
    <x v="2"/>
    <x v="0"/>
    <n v="0.56499999999999995"/>
    <n v="1.1180300000000001E-2"/>
    <n v="43074"/>
    <s v="Gait Analysis dynamika bez butow 2"/>
    <x v="0"/>
    <x v="1"/>
    <x v="1"/>
    <x v="0"/>
    <s v="Patrycja Krzyszczak"/>
  </r>
  <r>
    <n v="335"/>
    <x v="14"/>
    <x v="3"/>
    <x v="2"/>
    <x v="1"/>
    <n v="0.58333299999999999"/>
    <n v="1.3123299999999999E-2"/>
    <n v="43074"/>
    <s v="Gait Analysis dynamika bez butow 2"/>
    <x v="0"/>
    <x v="1"/>
    <x v="1"/>
    <x v="0"/>
    <s v="Patrycja Krzyszczak"/>
  </r>
  <r>
    <n v="335"/>
    <x v="14"/>
    <x v="4"/>
    <x v="3"/>
    <x v="0"/>
    <n v="64.294600000000003"/>
    <n v="1.3656600000000001"/>
    <n v="43074"/>
    <s v="Gait Analysis dynamika bez butow 2"/>
    <x v="0"/>
    <x v="1"/>
    <x v="1"/>
    <x v="0"/>
    <s v="Patrycja Krzyszczak"/>
  </r>
  <r>
    <n v="335"/>
    <x v="14"/>
    <x v="4"/>
    <x v="3"/>
    <x v="1"/>
    <n v="64.346999999999994"/>
    <n v="0.90700700000000001"/>
    <n v="43074"/>
    <s v="Gait Analysis dynamika bez butow 2"/>
    <x v="0"/>
    <x v="1"/>
    <x v="1"/>
    <x v="0"/>
    <s v="Patrycja Krzyszczak"/>
  </r>
  <r>
    <n v="335"/>
    <x v="14"/>
    <x v="5"/>
    <x v="3"/>
    <x v="0"/>
    <n v="15.1334"/>
    <n v="0.83823199999999998"/>
    <n v="43074"/>
    <s v="Gait Analysis dynamika bez butow 2"/>
    <x v="0"/>
    <x v="1"/>
    <x v="1"/>
    <x v="0"/>
    <s v="Patrycja Krzyszczak"/>
  </r>
  <r>
    <n v="335"/>
    <x v="14"/>
    <x v="5"/>
    <x v="3"/>
    <x v="1"/>
    <n v="13.515000000000001"/>
    <n v="1.12903"/>
    <n v="43074"/>
    <s v="Gait Analysis dynamika bez butow 2"/>
    <x v="0"/>
    <x v="1"/>
    <x v="1"/>
    <x v="0"/>
    <s v="Patrycja Krzyszczak"/>
  </r>
  <r>
    <n v="335"/>
    <x v="14"/>
    <x v="6"/>
    <x v="3"/>
    <x v="0"/>
    <n v="35.6633"/>
    <n v="0.76450799999999997"/>
    <n v="43074"/>
    <s v="Gait Analysis dynamika bez butow 2"/>
    <x v="0"/>
    <x v="1"/>
    <x v="1"/>
    <x v="0"/>
    <s v="Patrycja Krzyszczak"/>
  </r>
  <r>
    <n v="335"/>
    <x v="14"/>
    <x v="6"/>
    <x v="3"/>
    <x v="1"/>
    <n v="35.634700000000002"/>
    <n v="1.4415899999999999"/>
    <n v="43074"/>
    <s v="Gait Analysis dynamika bez butow 2"/>
    <x v="0"/>
    <x v="1"/>
    <x v="1"/>
    <x v="0"/>
    <s v="Patrycja Krzyszczak"/>
  </r>
  <r>
    <n v="335"/>
    <x v="14"/>
    <x v="7"/>
    <x v="3"/>
    <x v="0"/>
    <n v="13.4978"/>
    <n v="1.1369499999999999"/>
    <n v="43074"/>
    <s v="Gait Analysis dynamika bez butow 2"/>
    <x v="0"/>
    <x v="1"/>
    <x v="1"/>
    <x v="0"/>
    <s v="Patrycja Krzyszczak"/>
  </r>
  <r>
    <n v="335"/>
    <x v="14"/>
    <x v="7"/>
    <x v="3"/>
    <x v="1"/>
    <n v="15.1259"/>
    <n v="0.80679699999999999"/>
    <n v="43074"/>
    <s v="Gait Analysis dynamika bez butow 2"/>
    <x v="0"/>
    <x v="1"/>
    <x v="1"/>
    <x v="0"/>
    <s v="Patrycja Krzyszczak"/>
  </r>
  <r>
    <n v="335"/>
    <x v="14"/>
    <x v="8"/>
    <x v="3"/>
    <x v="0"/>
    <n v="35.705399999999997"/>
    <n v="1.3656600000000001"/>
    <n v="43074"/>
    <s v="Gait Analysis dynamika bez butow 2"/>
    <x v="0"/>
    <x v="1"/>
    <x v="1"/>
    <x v="0"/>
    <s v="Patrycja Krzyszczak"/>
  </r>
  <r>
    <n v="335"/>
    <x v="14"/>
    <x v="8"/>
    <x v="3"/>
    <x v="1"/>
    <n v="35.652999999999999"/>
    <n v="0.90700700000000001"/>
    <n v="43074"/>
    <s v="Gait Analysis dynamika bez butow 2"/>
    <x v="0"/>
    <x v="1"/>
    <x v="1"/>
    <x v="0"/>
    <s v="Patrycja Krzyszczak"/>
  </r>
  <r>
    <n v="335"/>
    <x v="14"/>
    <x v="9"/>
    <x v="3"/>
    <x v="2"/>
    <n v="28.646000000000001"/>
    <n v="1.45808"/>
    <n v="43074"/>
    <s v="Gait Analysis dynamika bez butow 2"/>
    <x v="0"/>
    <x v="1"/>
    <x v="1"/>
    <x v="0"/>
    <s v="Patrycja Krzyszczak"/>
  </r>
  <r>
    <n v="335"/>
    <x v="14"/>
    <x v="10"/>
    <x v="1"/>
    <x v="2"/>
    <n v="115.51"/>
    <n v="2.1082700000000001"/>
    <n v="43074"/>
    <s v="Gait Analysis dynamika bez butow 2"/>
    <x v="0"/>
    <x v="1"/>
    <x v="1"/>
    <x v="0"/>
    <s v="Patrycja Krzyszczak"/>
  </r>
  <r>
    <n v="335"/>
    <x v="14"/>
    <x v="11"/>
    <x v="2"/>
    <x v="2"/>
    <n v="1.1485399999999999"/>
    <n v="1.7910599999999999E-2"/>
    <n v="43074"/>
    <s v="Gait Analysis dynamika bez butow 2"/>
    <x v="0"/>
    <x v="1"/>
    <x v="1"/>
    <x v="0"/>
    <s v="Patrycja Krzyszczak"/>
  </r>
  <r>
    <n v="335"/>
    <x v="14"/>
    <x v="12"/>
    <x v="4"/>
    <x v="2"/>
    <n v="104.506"/>
    <n v="1.6411100000000001"/>
    <n v="43074"/>
    <s v="Gait Analysis dynamika bez butow 2"/>
    <x v="0"/>
    <x v="1"/>
    <x v="1"/>
    <x v="0"/>
    <s v="Patrycja Krzyszczak"/>
  </r>
  <r>
    <n v="335"/>
    <x v="14"/>
    <x v="13"/>
    <x v="5"/>
    <x v="2"/>
    <n v="3.6207699999999998"/>
    <n v="5.1928799999999997E-2"/>
    <n v="43074"/>
    <s v="Gait Analysis dynamika bez butow 2"/>
    <x v="0"/>
    <x v="1"/>
    <x v="1"/>
    <x v="0"/>
    <s v="Patrycja Krzyszczak"/>
  </r>
  <r>
    <n v="336"/>
    <x v="15"/>
    <x v="0"/>
    <x v="0"/>
    <x v="0"/>
    <n v="3.1931400000000001"/>
    <n v="1.4549399999999999"/>
    <n v="43074"/>
    <s v="Gait Analysis chod buty 1"/>
    <x v="0"/>
    <x v="0"/>
    <x v="0"/>
    <x v="0"/>
    <s v="Ania Kudelska"/>
  </r>
  <r>
    <n v="336"/>
    <x v="15"/>
    <x v="0"/>
    <x v="0"/>
    <x v="1"/>
    <n v="5.5427400000000002"/>
    <n v="1.6057900000000001"/>
    <n v="43074"/>
    <s v="Gait Analysis chod buty 1"/>
    <x v="0"/>
    <x v="0"/>
    <x v="0"/>
    <x v="0"/>
    <s v="Ania Kudelska"/>
  </r>
  <r>
    <n v="336"/>
    <x v="15"/>
    <x v="1"/>
    <x v="1"/>
    <x v="2"/>
    <n v="10.333299999999999"/>
    <n v="2.0286400000000002"/>
    <n v="43074"/>
    <s v="Gait Analysis chod buty 1"/>
    <x v="0"/>
    <x v="0"/>
    <x v="0"/>
    <x v="0"/>
    <s v="Ania Kudelska"/>
  </r>
  <r>
    <n v="336"/>
    <x v="15"/>
    <x v="2"/>
    <x v="1"/>
    <x v="0"/>
    <n v="57.403399999999998"/>
    <n v="1.3438300000000001"/>
    <n v="43074"/>
    <s v="Gait Analysis chod buty 1"/>
    <x v="0"/>
    <x v="0"/>
    <x v="0"/>
    <x v="0"/>
    <s v="Ania Kudelska"/>
  </r>
  <r>
    <n v="336"/>
    <x v="15"/>
    <x v="2"/>
    <x v="1"/>
    <x v="1"/>
    <n v="56.887900000000002"/>
    <n v="1.3598699999999999"/>
    <n v="43074"/>
    <s v="Gait Analysis chod buty 1"/>
    <x v="0"/>
    <x v="0"/>
    <x v="0"/>
    <x v="0"/>
    <s v="Ania Kudelska"/>
  </r>
  <r>
    <n v="336"/>
    <x v="15"/>
    <x v="3"/>
    <x v="2"/>
    <x v="0"/>
    <n v="0.59739100000000001"/>
    <n v="9.4258599999999994E-3"/>
    <n v="43074"/>
    <s v="Gait Analysis chod buty 1"/>
    <x v="0"/>
    <x v="0"/>
    <x v="0"/>
    <x v="0"/>
    <s v="Ania Kudelska"/>
  </r>
  <r>
    <n v="336"/>
    <x v="15"/>
    <x v="3"/>
    <x v="2"/>
    <x v="1"/>
    <n v="0.604348"/>
    <n v="8.7606300000000002E-3"/>
    <n v="43074"/>
    <s v="Gait Analysis chod buty 1"/>
    <x v="0"/>
    <x v="0"/>
    <x v="0"/>
    <x v="0"/>
    <s v="Ania Kudelska"/>
  </r>
  <r>
    <n v="336"/>
    <x v="15"/>
    <x v="4"/>
    <x v="3"/>
    <x v="0"/>
    <n v="66.593900000000005"/>
    <n v="0.71624399999999999"/>
    <n v="43074"/>
    <s v="Gait Analysis chod buty 1"/>
    <x v="0"/>
    <x v="0"/>
    <x v="0"/>
    <x v="0"/>
    <s v="Ania Kudelska"/>
  </r>
  <r>
    <n v="336"/>
    <x v="15"/>
    <x v="4"/>
    <x v="3"/>
    <x v="1"/>
    <n v="66.8977"/>
    <n v="0.61872400000000005"/>
    <n v="43074"/>
    <s v="Gait Analysis chod buty 1"/>
    <x v="0"/>
    <x v="0"/>
    <x v="0"/>
    <x v="0"/>
    <s v="Ania Kudelska"/>
  </r>
  <r>
    <n v="336"/>
    <x v="15"/>
    <x v="5"/>
    <x v="3"/>
    <x v="0"/>
    <n v="17.2164"/>
    <n v="0.54632199999999997"/>
    <n v="43074"/>
    <s v="Gait Analysis chod buty 1"/>
    <x v="0"/>
    <x v="0"/>
    <x v="0"/>
    <x v="0"/>
    <s v="Ania Kudelska"/>
  </r>
  <r>
    <n v="336"/>
    <x v="15"/>
    <x v="5"/>
    <x v="3"/>
    <x v="1"/>
    <n v="16.280799999999999"/>
    <n v="0.70901700000000001"/>
    <n v="43074"/>
    <s v="Gait Analysis chod buty 1"/>
    <x v="0"/>
    <x v="0"/>
    <x v="0"/>
    <x v="0"/>
    <s v="Ania Kudelska"/>
  </r>
  <r>
    <n v="336"/>
    <x v="15"/>
    <x v="6"/>
    <x v="3"/>
    <x v="0"/>
    <n v="33.105400000000003"/>
    <n v="0.70303700000000002"/>
    <n v="43074"/>
    <s v="Gait Analysis chod buty 1"/>
    <x v="0"/>
    <x v="0"/>
    <x v="0"/>
    <x v="0"/>
    <s v="Ania Kudelska"/>
  </r>
  <r>
    <n v="336"/>
    <x v="15"/>
    <x v="6"/>
    <x v="3"/>
    <x v="1"/>
    <n v="33.429400000000001"/>
    <n v="0.67003699999999999"/>
    <n v="43074"/>
    <s v="Gait Analysis chod buty 1"/>
    <x v="0"/>
    <x v="0"/>
    <x v="0"/>
    <x v="0"/>
    <s v="Ania Kudelska"/>
  </r>
  <r>
    <n v="336"/>
    <x v="15"/>
    <x v="7"/>
    <x v="3"/>
    <x v="0"/>
    <n v="16.2684"/>
    <n v="0.69686300000000001"/>
    <n v="43074"/>
    <s v="Gait Analysis chod buty 1"/>
    <x v="0"/>
    <x v="0"/>
    <x v="0"/>
    <x v="0"/>
    <s v="Ania Kudelska"/>
  </r>
  <r>
    <n v="336"/>
    <x v="15"/>
    <x v="7"/>
    <x v="3"/>
    <x v="1"/>
    <n v="17.1875"/>
    <n v="0.57521800000000001"/>
    <n v="43074"/>
    <s v="Gait Analysis chod buty 1"/>
    <x v="0"/>
    <x v="0"/>
    <x v="0"/>
    <x v="0"/>
    <s v="Ania Kudelska"/>
  </r>
  <r>
    <n v="336"/>
    <x v="15"/>
    <x v="8"/>
    <x v="3"/>
    <x v="0"/>
    <n v="33.406100000000002"/>
    <n v="0.71624399999999999"/>
    <n v="43074"/>
    <s v="Gait Analysis chod buty 1"/>
    <x v="0"/>
    <x v="0"/>
    <x v="0"/>
    <x v="0"/>
    <s v="Ania Kudelska"/>
  </r>
  <r>
    <n v="336"/>
    <x v="15"/>
    <x v="8"/>
    <x v="3"/>
    <x v="1"/>
    <n v="33.1023"/>
    <n v="0.61872400000000005"/>
    <n v="43074"/>
    <s v="Gait Analysis chod buty 1"/>
    <x v="0"/>
    <x v="0"/>
    <x v="0"/>
    <x v="0"/>
    <s v="Ania Kudelska"/>
  </r>
  <r>
    <n v="336"/>
    <x v="15"/>
    <x v="9"/>
    <x v="3"/>
    <x v="2"/>
    <n v="33.494599999999998"/>
    <n v="0.77403200000000005"/>
    <n v="43074"/>
    <s v="Gait Analysis chod buty 1"/>
    <x v="0"/>
    <x v="0"/>
    <x v="0"/>
    <x v="0"/>
    <s v="Ania Kudelska"/>
  </r>
  <r>
    <n v="336"/>
    <x v="15"/>
    <x v="10"/>
    <x v="1"/>
    <x v="2"/>
    <n v="114.273"/>
    <n v="1.6603000000000001"/>
    <n v="43074"/>
    <s v="Gait Analysis chod buty 1"/>
    <x v="0"/>
    <x v="0"/>
    <x v="0"/>
    <x v="0"/>
    <s v="Ania Kudelska"/>
  </r>
  <r>
    <n v="336"/>
    <x v="15"/>
    <x v="11"/>
    <x v="2"/>
    <x v="2"/>
    <n v="1.20217"/>
    <n v="1.1212E-2"/>
    <n v="43074"/>
    <s v="Gait Analysis chod buty 1"/>
    <x v="0"/>
    <x v="0"/>
    <x v="0"/>
    <x v="0"/>
    <s v="Ania Kudelska"/>
  </r>
  <r>
    <n v="336"/>
    <x v="15"/>
    <x v="12"/>
    <x v="4"/>
    <x v="2"/>
    <n v="99.827799999999996"/>
    <n v="0.92782600000000004"/>
    <n v="43074"/>
    <s v="Gait Analysis chod buty 1"/>
    <x v="0"/>
    <x v="0"/>
    <x v="0"/>
    <x v="0"/>
    <s v="Ania Kudelska"/>
  </r>
  <r>
    <n v="336"/>
    <x v="15"/>
    <x v="13"/>
    <x v="5"/>
    <x v="2"/>
    <n v="3.4222100000000002"/>
    <n v="5.4524599999999999E-2"/>
    <n v="43074"/>
    <s v="Gait Analysis chod buty 1"/>
    <x v="0"/>
    <x v="0"/>
    <x v="0"/>
    <x v="0"/>
    <s v="Ania Kudelska"/>
  </r>
  <r>
    <n v="337"/>
    <x v="15"/>
    <x v="0"/>
    <x v="0"/>
    <x v="0"/>
    <n v="2.3309000000000002"/>
    <n v="1.8960900000000001"/>
    <n v="43074"/>
    <s v="Gait Analysis  chod bez butow 1"/>
    <x v="0"/>
    <x v="1"/>
    <x v="0"/>
    <x v="0"/>
    <s v="Ania Kudelska"/>
  </r>
  <r>
    <n v="337"/>
    <x v="15"/>
    <x v="0"/>
    <x v="0"/>
    <x v="1"/>
    <n v="4.3052400000000004"/>
    <n v="2.0312899999999998"/>
    <n v="43074"/>
    <s v="Gait Analysis  chod bez butow 1"/>
    <x v="0"/>
    <x v="1"/>
    <x v="0"/>
    <x v="0"/>
    <s v="Ania Kudelska"/>
  </r>
  <r>
    <n v="337"/>
    <x v="15"/>
    <x v="1"/>
    <x v="1"/>
    <x v="2"/>
    <n v="10.0068"/>
    <n v="2.0039699999999998"/>
    <n v="43074"/>
    <s v="Gait Analysis  chod bez butow 1"/>
    <x v="0"/>
    <x v="1"/>
    <x v="0"/>
    <x v="0"/>
    <s v="Ania Kudelska"/>
  </r>
  <r>
    <n v="337"/>
    <x v="15"/>
    <x v="2"/>
    <x v="1"/>
    <x v="0"/>
    <n v="56.663600000000002"/>
    <n v="1.9598100000000001"/>
    <n v="43074"/>
    <s v="Gait Analysis  chod bez butow 1"/>
    <x v="0"/>
    <x v="1"/>
    <x v="0"/>
    <x v="0"/>
    <s v="Ania Kudelska"/>
  </r>
  <r>
    <n v="337"/>
    <x v="15"/>
    <x v="2"/>
    <x v="1"/>
    <x v="1"/>
    <n v="55.2393"/>
    <n v="1.5306"/>
    <n v="43074"/>
    <s v="Gait Analysis  chod bez butow 1"/>
    <x v="0"/>
    <x v="1"/>
    <x v="0"/>
    <x v="0"/>
    <s v="Ania Kudelska"/>
  </r>
  <r>
    <n v="337"/>
    <x v="15"/>
    <x v="3"/>
    <x v="2"/>
    <x v="0"/>
    <n v="0.61045499999999997"/>
    <n v="1.2239E-2"/>
    <n v="43074"/>
    <s v="Gait Analysis  chod bez butow 1"/>
    <x v="0"/>
    <x v="1"/>
    <x v="0"/>
    <x v="0"/>
    <s v="Ania Kudelska"/>
  </r>
  <r>
    <n v="337"/>
    <x v="15"/>
    <x v="3"/>
    <x v="2"/>
    <x v="1"/>
    <n v="0.61499999999999999"/>
    <n v="1.2339899999999999E-2"/>
    <n v="43074"/>
    <s v="Gait Analysis  chod bez butow 1"/>
    <x v="0"/>
    <x v="1"/>
    <x v="0"/>
    <x v="0"/>
    <s v="Ania Kudelska"/>
  </r>
  <r>
    <n v="337"/>
    <x v="15"/>
    <x v="4"/>
    <x v="3"/>
    <x v="0"/>
    <n v="65.441400000000002"/>
    <n v="0.747035"/>
    <n v="43074"/>
    <s v="Gait Analysis  chod bez butow 1"/>
    <x v="0"/>
    <x v="1"/>
    <x v="0"/>
    <x v="0"/>
    <s v="Ania Kudelska"/>
  </r>
  <r>
    <n v="337"/>
    <x v="15"/>
    <x v="4"/>
    <x v="3"/>
    <x v="1"/>
    <n v="64.912199999999999"/>
    <n v="1.01674"/>
    <n v="43074"/>
    <s v="Gait Analysis  chod bez butow 1"/>
    <x v="0"/>
    <x v="1"/>
    <x v="0"/>
    <x v="0"/>
    <s v="Ania Kudelska"/>
  </r>
  <r>
    <n v="337"/>
    <x v="15"/>
    <x v="5"/>
    <x v="3"/>
    <x v="0"/>
    <n v="15.130100000000001"/>
    <n v="1.12391"/>
    <n v="43074"/>
    <s v="Gait Analysis  chod bez butow 1"/>
    <x v="0"/>
    <x v="1"/>
    <x v="0"/>
    <x v="0"/>
    <s v="Ania Kudelska"/>
  </r>
  <r>
    <n v="337"/>
    <x v="15"/>
    <x v="5"/>
    <x v="3"/>
    <x v="1"/>
    <n v="15.2807"/>
    <n v="0.80634700000000004"/>
    <n v="43074"/>
    <s v="Gait Analysis  chod bez butow 1"/>
    <x v="0"/>
    <x v="1"/>
    <x v="0"/>
    <x v="0"/>
    <s v="Ania Kudelska"/>
  </r>
  <r>
    <n v="337"/>
    <x v="15"/>
    <x v="6"/>
    <x v="3"/>
    <x v="0"/>
    <n v="35.025799999999997"/>
    <n v="0.88325299999999995"/>
    <n v="43074"/>
    <s v="Gait Analysis  chod bez butow 1"/>
    <x v="0"/>
    <x v="1"/>
    <x v="0"/>
    <x v="0"/>
    <s v="Ania Kudelska"/>
  </r>
  <r>
    <n v="337"/>
    <x v="15"/>
    <x v="6"/>
    <x v="3"/>
    <x v="1"/>
    <n v="34.533900000000003"/>
    <n v="0.72470900000000005"/>
    <n v="43074"/>
    <s v="Gait Analysis  chod bez butow 1"/>
    <x v="0"/>
    <x v="1"/>
    <x v="0"/>
    <x v="0"/>
    <s v="Ania Kudelska"/>
  </r>
  <r>
    <n v="337"/>
    <x v="15"/>
    <x v="7"/>
    <x v="3"/>
    <x v="0"/>
    <n v="15.2926"/>
    <n v="0.83161200000000002"/>
    <n v="43074"/>
    <s v="Gait Analysis  chod bez butow 1"/>
    <x v="0"/>
    <x v="1"/>
    <x v="0"/>
    <x v="0"/>
    <s v="Ania Kudelska"/>
  </r>
  <r>
    <n v="337"/>
    <x v="15"/>
    <x v="7"/>
    <x v="3"/>
    <x v="1"/>
    <n v="15.0976"/>
    <n v="1.02921"/>
    <n v="43074"/>
    <s v="Gait Analysis  chod bez butow 1"/>
    <x v="0"/>
    <x v="1"/>
    <x v="0"/>
    <x v="0"/>
    <s v="Ania Kudelska"/>
  </r>
  <r>
    <n v="337"/>
    <x v="15"/>
    <x v="8"/>
    <x v="3"/>
    <x v="0"/>
    <n v="34.558599999999998"/>
    <n v="0.747035"/>
    <n v="43074"/>
    <s v="Gait Analysis  chod bez butow 1"/>
    <x v="0"/>
    <x v="1"/>
    <x v="0"/>
    <x v="0"/>
    <s v="Ania Kudelska"/>
  </r>
  <r>
    <n v="337"/>
    <x v="15"/>
    <x v="8"/>
    <x v="3"/>
    <x v="1"/>
    <n v="35.087800000000001"/>
    <n v="1.01674"/>
    <n v="43074"/>
    <s v="Gait Analysis  chod bez butow 1"/>
    <x v="0"/>
    <x v="1"/>
    <x v="0"/>
    <x v="0"/>
    <s v="Ania Kudelska"/>
  </r>
  <r>
    <n v="337"/>
    <x v="15"/>
    <x v="9"/>
    <x v="3"/>
    <x v="2"/>
    <n v="30.3934"/>
    <n v="1.1416500000000001"/>
    <n v="43074"/>
    <s v="Gait Analysis  chod bez butow 1"/>
    <x v="0"/>
    <x v="1"/>
    <x v="0"/>
    <x v="0"/>
    <s v="Ania Kudelska"/>
  </r>
  <r>
    <n v="337"/>
    <x v="15"/>
    <x v="10"/>
    <x v="1"/>
    <x v="2"/>
    <n v="111.864"/>
    <n v="2.38043"/>
    <n v="43074"/>
    <s v="Gait Analysis  chod bez butow 1"/>
    <x v="0"/>
    <x v="1"/>
    <x v="0"/>
    <x v="0"/>
    <s v="Ania Kudelska"/>
  </r>
  <r>
    <n v="337"/>
    <x v="15"/>
    <x v="11"/>
    <x v="2"/>
    <x v="2"/>
    <n v="1.2250000000000001"/>
    <n v="1.6166699999999999E-2"/>
    <n v="43074"/>
    <s v="Gait Analysis  chod bez butow 1"/>
    <x v="0"/>
    <x v="1"/>
    <x v="0"/>
    <x v="0"/>
    <s v="Ania Kudelska"/>
  </r>
  <r>
    <n v="337"/>
    <x v="15"/>
    <x v="12"/>
    <x v="4"/>
    <x v="2"/>
    <n v="97.976399999999998"/>
    <n v="1.3048299999999999"/>
    <n v="43074"/>
    <s v="Gait Analysis  chod bez butow 1"/>
    <x v="0"/>
    <x v="1"/>
    <x v="0"/>
    <x v="0"/>
    <s v="Ania Kudelska"/>
  </r>
  <r>
    <n v="337"/>
    <x v="15"/>
    <x v="13"/>
    <x v="5"/>
    <x v="2"/>
    <n v="3.2875999999999999"/>
    <n v="6.3634700000000002E-2"/>
    <n v="43074"/>
    <s v="Gait Analysis  chod bez butow 1"/>
    <x v="0"/>
    <x v="1"/>
    <x v="0"/>
    <x v="0"/>
    <s v="Ania Kudelska"/>
  </r>
  <r>
    <n v="338"/>
    <x v="15"/>
    <x v="0"/>
    <x v="0"/>
    <x v="0"/>
    <n v="1.89951"/>
    <n v="2.3021600000000002"/>
    <n v="43074"/>
    <s v="Gait Analysis chod bez butow 2"/>
    <x v="0"/>
    <x v="1"/>
    <x v="1"/>
    <x v="0"/>
    <s v="Ania Kudelska"/>
  </r>
  <r>
    <n v="338"/>
    <x v="15"/>
    <x v="0"/>
    <x v="0"/>
    <x v="1"/>
    <n v="2.9745200000000001"/>
    <n v="1.6706000000000001"/>
    <n v="43074"/>
    <s v="Gait Analysis chod bez butow 2"/>
    <x v="0"/>
    <x v="1"/>
    <x v="1"/>
    <x v="0"/>
    <s v="Ania Kudelska"/>
  </r>
  <r>
    <n v="338"/>
    <x v="15"/>
    <x v="1"/>
    <x v="1"/>
    <x v="2"/>
    <n v="9.6611399999999996"/>
    <n v="2.1839200000000001"/>
    <n v="43074"/>
    <s v="Gait Analysis chod bez butow 2"/>
    <x v="0"/>
    <x v="1"/>
    <x v="1"/>
    <x v="0"/>
    <s v="Ania Kudelska"/>
  </r>
  <r>
    <n v="338"/>
    <x v="15"/>
    <x v="2"/>
    <x v="1"/>
    <x v="0"/>
    <n v="57.9724"/>
    <n v="1.3685799999999999"/>
    <n v="43074"/>
    <s v="Gait Analysis chod bez butow 2"/>
    <x v="0"/>
    <x v="1"/>
    <x v="1"/>
    <x v="0"/>
    <s v="Ania Kudelska"/>
  </r>
  <r>
    <n v="338"/>
    <x v="15"/>
    <x v="2"/>
    <x v="1"/>
    <x v="1"/>
    <n v="56.240200000000002"/>
    <n v="1.7627699999999999"/>
    <n v="43074"/>
    <s v="Gait Analysis chod bez butow 2"/>
    <x v="0"/>
    <x v="1"/>
    <x v="1"/>
    <x v="0"/>
    <s v="Ania Kudelska"/>
  </r>
  <r>
    <n v="338"/>
    <x v="15"/>
    <x v="3"/>
    <x v="2"/>
    <x v="0"/>
    <n v="0.61727299999999996"/>
    <n v="9.6209099999999999E-3"/>
    <n v="43074"/>
    <s v="Gait Analysis chod bez butow 2"/>
    <x v="0"/>
    <x v="1"/>
    <x v="1"/>
    <x v="0"/>
    <s v="Ania Kudelska"/>
  </r>
  <r>
    <n v="338"/>
    <x v="15"/>
    <x v="3"/>
    <x v="2"/>
    <x v="1"/>
    <n v="0.63136400000000004"/>
    <n v="1.2896599999999999E-2"/>
    <n v="43074"/>
    <s v="Gait Analysis chod bez butow 2"/>
    <x v="0"/>
    <x v="1"/>
    <x v="1"/>
    <x v="0"/>
    <s v="Ania Kudelska"/>
  </r>
  <r>
    <n v="338"/>
    <x v="15"/>
    <x v="4"/>
    <x v="3"/>
    <x v="0"/>
    <n v="65.267700000000005"/>
    <n v="0.77314400000000005"/>
    <n v="43074"/>
    <s v="Gait Analysis chod bez butow 2"/>
    <x v="0"/>
    <x v="1"/>
    <x v="1"/>
    <x v="0"/>
    <s v="Ania Kudelska"/>
  </r>
  <r>
    <n v="338"/>
    <x v="15"/>
    <x v="4"/>
    <x v="3"/>
    <x v="1"/>
    <n v="64.694699999999997"/>
    <n v="0.94128299999999998"/>
    <n v="43074"/>
    <s v="Gait Analysis chod bez butow 2"/>
    <x v="0"/>
    <x v="1"/>
    <x v="1"/>
    <x v="0"/>
    <s v="Ania Kudelska"/>
  </r>
  <r>
    <n v="338"/>
    <x v="15"/>
    <x v="5"/>
    <x v="3"/>
    <x v="0"/>
    <n v="15.2127"/>
    <n v="0.87302400000000002"/>
    <n v="43074"/>
    <s v="Gait Analysis chod bez butow 2"/>
    <x v="0"/>
    <x v="1"/>
    <x v="1"/>
    <x v="0"/>
    <s v="Ania Kudelska"/>
  </r>
  <r>
    <n v="338"/>
    <x v="15"/>
    <x v="5"/>
    <x v="3"/>
    <x v="1"/>
    <n v="14.745200000000001"/>
    <n v="0.53059100000000003"/>
    <n v="43074"/>
    <s v="Gait Analysis chod bez butow 2"/>
    <x v="0"/>
    <x v="1"/>
    <x v="1"/>
    <x v="0"/>
    <s v="Ania Kudelska"/>
  </r>
  <r>
    <n v="338"/>
    <x v="15"/>
    <x v="6"/>
    <x v="3"/>
    <x v="0"/>
    <n v="35.337600000000002"/>
    <n v="1.0530200000000001"/>
    <n v="43074"/>
    <s v="Gait Analysis chod bez butow 2"/>
    <x v="0"/>
    <x v="1"/>
    <x v="1"/>
    <x v="0"/>
    <s v="Ania Kudelska"/>
  </r>
  <r>
    <n v="338"/>
    <x v="15"/>
    <x v="6"/>
    <x v="3"/>
    <x v="1"/>
    <n v="34.692799999999998"/>
    <n v="0.71418599999999999"/>
    <n v="43074"/>
    <s v="Gait Analysis chod bez butow 2"/>
    <x v="0"/>
    <x v="1"/>
    <x v="1"/>
    <x v="0"/>
    <s v="Ania Kudelska"/>
  </r>
  <r>
    <n v="338"/>
    <x v="15"/>
    <x v="7"/>
    <x v="3"/>
    <x v="0"/>
    <n v="14.761200000000001"/>
    <n v="0.52468099999999995"/>
    <n v="43074"/>
    <s v="Gait Analysis chod bez butow 2"/>
    <x v="0"/>
    <x v="1"/>
    <x v="1"/>
    <x v="0"/>
    <s v="Ania Kudelska"/>
  </r>
  <r>
    <n v="338"/>
    <x v="15"/>
    <x v="7"/>
    <x v="3"/>
    <x v="1"/>
    <n v="15.256600000000001"/>
    <n v="0.91278800000000004"/>
    <n v="43074"/>
    <s v="Gait Analysis chod bez butow 2"/>
    <x v="0"/>
    <x v="1"/>
    <x v="1"/>
    <x v="0"/>
    <s v="Ania Kudelska"/>
  </r>
  <r>
    <n v="338"/>
    <x v="15"/>
    <x v="8"/>
    <x v="3"/>
    <x v="0"/>
    <n v="34.732300000000002"/>
    <n v="0.77314400000000005"/>
    <n v="43074"/>
    <s v="Gait Analysis chod bez butow 2"/>
    <x v="0"/>
    <x v="1"/>
    <x v="1"/>
    <x v="0"/>
    <s v="Ania Kudelska"/>
  </r>
  <r>
    <n v="338"/>
    <x v="15"/>
    <x v="8"/>
    <x v="3"/>
    <x v="1"/>
    <n v="35.305300000000003"/>
    <n v="0.94128299999999998"/>
    <n v="43074"/>
    <s v="Gait Analysis chod bez butow 2"/>
    <x v="0"/>
    <x v="1"/>
    <x v="1"/>
    <x v="0"/>
    <s v="Ania Kudelska"/>
  </r>
  <r>
    <n v="338"/>
    <x v="15"/>
    <x v="9"/>
    <x v="3"/>
    <x v="2"/>
    <n v="30.0047"/>
    <n v="0.98388200000000003"/>
    <n v="43074"/>
    <s v="Gait Analysis chod bez butow 2"/>
    <x v="0"/>
    <x v="1"/>
    <x v="1"/>
    <x v="0"/>
    <s v="Ania Kudelska"/>
  </r>
  <r>
    <n v="338"/>
    <x v="15"/>
    <x v="10"/>
    <x v="1"/>
    <x v="2"/>
    <n v="114.27"/>
    <n v="2.1994899999999999"/>
    <n v="43074"/>
    <s v="Gait Analysis chod bez butow 2"/>
    <x v="0"/>
    <x v="1"/>
    <x v="1"/>
    <x v="0"/>
    <s v="Ania Kudelska"/>
  </r>
  <r>
    <n v="338"/>
    <x v="15"/>
    <x v="11"/>
    <x v="2"/>
    <x v="2"/>
    <n v="1.2479499999999999"/>
    <n v="1.8287999999999999E-2"/>
    <n v="43074"/>
    <s v="Gait Analysis chod bez butow 2"/>
    <x v="0"/>
    <x v="1"/>
    <x v="1"/>
    <x v="0"/>
    <s v="Ania Kudelska"/>
  </r>
  <r>
    <n v="338"/>
    <x v="15"/>
    <x v="12"/>
    <x v="4"/>
    <x v="2"/>
    <n v="96.178100000000001"/>
    <n v="1.41709"/>
    <n v="43074"/>
    <s v="Gait Analysis chod bez butow 2"/>
    <x v="0"/>
    <x v="1"/>
    <x v="1"/>
    <x v="0"/>
    <s v="Ania Kudelska"/>
  </r>
  <r>
    <n v="338"/>
    <x v="15"/>
    <x v="13"/>
    <x v="5"/>
    <x v="2"/>
    <n v="3.2965100000000001"/>
    <n v="5.0539300000000002E-2"/>
    <n v="43074"/>
    <s v="Gait Analysis chod bez butow 2"/>
    <x v="0"/>
    <x v="1"/>
    <x v="1"/>
    <x v="0"/>
    <s v="Ania Kudelska"/>
  </r>
  <r>
    <n v="339"/>
    <x v="16"/>
    <x v="0"/>
    <x v="0"/>
    <x v="0"/>
    <n v="10.309900000000001"/>
    <n v="1.1254500000000001"/>
    <n v="43074"/>
    <s v="Gait Analysis chod buty 1"/>
    <x v="0"/>
    <x v="0"/>
    <x v="0"/>
    <x v="0"/>
    <s v="Weronika Lara"/>
  </r>
  <r>
    <n v="339"/>
    <x v="16"/>
    <x v="0"/>
    <x v="0"/>
    <x v="1"/>
    <n v="14.2033"/>
    <n v="1.26061"/>
    <n v="43074"/>
    <s v="Gait Analysis chod buty 1"/>
    <x v="0"/>
    <x v="0"/>
    <x v="0"/>
    <x v="0"/>
    <s v="Weronika Lara"/>
  </r>
  <r>
    <n v="339"/>
    <x v="16"/>
    <x v="1"/>
    <x v="1"/>
    <x v="2"/>
    <n v="10.132"/>
    <n v="2.3112300000000001"/>
    <n v="43074"/>
    <s v="Gait Analysis chod buty 1"/>
    <x v="0"/>
    <x v="0"/>
    <x v="0"/>
    <x v="0"/>
    <s v="Weronika Lara"/>
  </r>
  <r>
    <n v="339"/>
    <x v="16"/>
    <x v="2"/>
    <x v="1"/>
    <x v="0"/>
    <n v="62.447800000000001"/>
    <n v="1.06589"/>
    <n v="43074"/>
    <s v="Gait Analysis chod buty 1"/>
    <x v="0"/>
    <x v="0"/>
    <x v="0"/>
    <x v="0"/>
    <s v="Weronika Lara"/>
  </r>
  <r>
    <n v="339"/>
    <x v="16"/>
    <x v="2"/>
    <x v="1"/>
    <x v="1"/>
    <n v="64.115499999999997"/>
    <n v="1.3932599999999999"/>
    <n v="43074"/>
    <s v="Gait Analysis chod buty 1"/>
    <x v="0"/>
    <x v="0"/>
    <x v="0"/>
    <x v="0"/>
    <s v="Weronika Lara"/>
  </r>
  <r>
    <n v="339"/>
    <x v="16"/>
    <x v="3"/>
    <x v="2"/>
    <x v="0"/>
    <n v="0.58347800000000005"/>
    <n v="9.1407799999999994E-3"/>
    <n v="43074"/>
    <s v="Gait Analysis chod buty 1"/>
    <x v="0"/>
    <x v="0"/>
    <x v="0"/>
    <x v="0"/>
    <s v="Weronika Lara"/>
  </r>
  <r>
    <n v="339"/>
    <x v="16"/>
    <x v="3"/>
    <x v="2"/>
    <x v="1"/>
    <n v="0.56999999999999995"/>
    <n v="9.5742699999999993E-3"/>
    <n v="43074"/>
    <s v="Gait Analysis chod buty 1"/>
    <x v="0"/>
    <x v="0"/>
    <x v="0"/>
    <x v="0"/>
    <s v="Weronika Lara"/>
  </r>
  <r>
    <n v="339"/>
    <x v="16"/>
    <x v="4"/>
    <x v="3"/>
    <x v="0"/>
    <n v="63.5488"/>
    <n v="0.69719500000000001"/>
    <n v="43074"/>
    <s v="Gait Analysis chod buty 1"/>
    <x v="0"/>
    <x v="0"/>
    <x v="0"/>
    <x v="0"/>
    <s v="Weronika Lara"/>
  </r>
  <r>
    <n v="339"/>
    <x v="16"/>
    <x v="4"/>
    <x v="3"/>
    <x v="1"/>
    <n v="64.147499999999994"/>
    <n v="0.38410300000000003"/>
    <n v="43074"/>
    <s v="Gait Analysis chod buty 1"/>
    <x v="0"/>
    <x v="0"/>
    <x v="0"/>
    <x v="0"/>
    <s v="Weronika Lara"/>
  </r>
  <r>
    <n v="339"/>
    <x v="16"/>
    <x v="5"/>
    <x v="3"/>
    <x v="0"/>
    <n v="13.6065"/>
    <n v="0.56054400000000004"/>
    <n v="43074"/>
    <s v="Gait Analysis chod buty 1"/>
    <x v="0"/>
    <x v="0"/>
    <x v="0"/>
    <x v="0"/>
    <s v="Weronika Lara"/>
  </r>
  <r>
    <n v="339"/>
    <x v="16"/>
    <x v="5"/>
    <x v="3"/>
    <x v="1"/>
    <n v="14.135400000000001"/>
    <n v="0.52454199999999995"/>
    <n v="43074"/>
    <s v="Gait Analysis chod buty 1"/>
    <x v="0"/>
    <x v="0"/>
    <x v="0"/>
    <x v="0"/>
    <s v="Weronika Lara"/>
  </r>
  <r>
    <n v="339"/>
    <x v="16"/>
    <x v="6"/>
    <x v="3"/>
    <x v="0"/>
    <n v="35.808700000000002"/>
    <n v="0.32979999999999998"/>
    <n v="43074"/>
    <s v="Gait Analysis chod buty 1"/>
    <x v="0"/>
    <x v="0"/>
    <x v="0"/>
    <x v="0"/>
    <s v="Weronika Lara"/>
  </r>
  <r>
    <n v="339"/>
    <x v="16"/>
    <x v="6"/>
    <x v="3"/>
    <x v="1"/>
    <n v="36.449399999999997"/>
    <n v="0.54759100000000005"/>
    <n v="43074"/>
    <s v="Gait Analysis chod buty 1"/>
    <x v="0"/>
    <x v="0"/>
    <x v="0"/>
    <x v="0"/>
    <s v="Weronika Lara"/>
  </r>
  <r>
    <n v="339"/>
    <x v="16"/>
    <x v="7"/>
    <x v="3"/>
    <x v="0"/>
    <n v="14.133599999999999"/>
    <n v="0.48043799999999998"/>
    <n v="43074"/>
    <s v="Gait Analysis chod buty 1"/>
    <x v="0"/>
    <x v="0"/>
    <x v="0"/>
    <x v="0"/>
    <s v="Weronika Lara"/>
  </r>
  <r>
    <n v="339"/>
    <x v="16"/>
    <x v="7"/>
    <x v="3"/>
    <x v="1"/>
    <n v="13.5871"/>
    <n v="0.53104799999999996"/>
    <n v="43074"/>
    <s v="Gait Analysis chod buty 1"/>
    <x v="0"/>
    <x v="0"/>
    <x v="0"/>
    <x v="0"/>
    <s v="Weronika Lara"/>
  </r>
  <r>
    <n v="339"/>
    <x v="16"/>
    <x v="8"/>
    <x v="3"/>
    <x v="0"/>
    <n v="36.4512"/>
    <n v="0.69719500000000001"/>
    <n v="43074"/>
    <s v="Gait Analysis chod buty 1"/>
    <x v="0"/>
    <x v="0"/>
    <x v="0"/>
    <x v="0"/>
    <s v="Weronika Lara"/>
  </r>
  <r>
    <n v="339"/>
    <x v="16"/>
    <x v="8"/>
    <x v="3"/>
    <x v="1"/>
    <n v="35.852499999999999"/>
    <n v="0.38410300000000003"/>
    <n v="43074"/>
    <s v="Gait Analysis chod buty 1"/>
    <x v="0"/>
    <x v="0"/>
    <x v="0"/>
    <x v="0"/>
    <s v="Weronika Lara"/>
  </r>
  <r>
    <n v="339"/>
    <x v="16"/>
    <x v="9"/>
    <x v="3"/>
    <x v="2"/>
    <n v="27.721599999999999"/>
    <n v="0.61579600000000001"/>
    <n v="43074"/>
    <s v="Gait Analysis chod buty 1"/>
    <x v="0"/>
    <x v="0"/>
    <x v="0"/>
    <x v="0"/>
    <s v="Weronika Lara"/>
  </r>
  <r>
    <n v="339"/>
    <x v="16"/>
    <x v="10"/>
    <x v="1"/>
    <x v="2"/>
    <n v="126.545"/>
    <n v="1.96675"/>
    <n v="43074"/>
    <s v="Gait Analysis chod buty 1"/>
    <x v="0"/>
    <x v="0"/>
    <x v="0"/>
    <x v="0"/>
    <s v="Weronika Lara"/>
  </r>
  <r>
    <n v="339"/>
    <x v="16"/>
    <x v="11"/>
    <x v="2"/>
    <x v="2"/>
    <n v="1.1531899999999999"/>
    <n v="1.2734000000000001E-2"/>
    <n v="43074"/>
    <s v="Gait Analysis chod buty 1"/>
    <x v="0"/>
    <x v="0"/>
    <x v="0"/>
    <x v="0"/>
    <s v="Weronika Lara"/>
  </r>
  <r>
    <n v="339"/>
    <x v="16"/>
    <x v="12"/>
    <x v="4"/>
    <x v="2"/>
    <n v="104.072"/>
    <n v="1.1472100000000001"/>
    <n v="43074"/>
    <s v="Gait Analysis chod buty 1"/>
    <x v="0"/>
    <x v="0"/>
    <x v="0"/>
    <x v="0"/>
    <s v="Weronika Lara"/>
  </r>
  <r>
    <n v="339"/>
    <x v="16"/>
    <x v="13"/>
    <x v="5"/>
    <x v="2"/>
    <n v="3.9509699999999999"/>
    <n v="7.7775700000000003E-2"/>
    <n v="43074"/>
    <s v="Gait Analysis chod buty 1"/>
    <x v="0"/>
    <x v="0"/>
    <x v="0"/>
    <x v="0"/>
    <s v="Weronika Lara"/>
  </r>
  <r>
    <n v="340"/>
    <x v="16"/>
    <x v="0"/>
    <x v="0"/>
    <x v="0"/>
    <n v="11.332100000000001"/>
    <n v="1.6588099999999999"/>
    <n v="43074"/>
    <s v="Gait Analysis chod buty 2"/>
    <x v="0"/>
    <x v="0"/>
    <x v="1"/>
    <x v="0"/>
    <s v="Weronika Lara"/>
  </r>
  <r>
    <n v="340"/>
    <x v="16"/>
    <x v="0"/>
    <x v="0"/>
    <x v="1"/>
    <n v="14.2424"/>
    <n v="1.15523"/>
    <n v="43074"/>
    <s v="Gait Analysis chod buty 2"/>
    <x v="0"/>
    <x v="0"/>
    <x v="1"/>
    <x v="0"/>
    <s v="Weronika Lara"/>
  </r>
  <r>
    <n v="340"/>
    <x v="16"/>
    <x v="1"/>
    <x v="1"/>
    <x v="2"/>
    <n v="11.321999999999999"/>
    <n v="1.6752199999999999"/>
    <n v="43074"/>
    <s v="Gait Analysis chod buty 2"/>
    <x v="0"/>
    <x v="0"/>
    <x v="1"/>
    <x v="0"/>
    <s v="Weronika Lara"/>
  </r>
  <r>
    <n v="340"/>
    <x v="16"/>
    <x v="2"/>
    <x v="1"/>
    <x v="0"/>
    <n v="62.3005"/>
    <n v="1.1119600000000001"/>
    <n v="43074"/>
    <s v="Gait Analysis chod buty 2"/>
    <x v="0"/>
    <x v="0"/>
    <x v="1"/>
    <x v="0"/>
    <s v="Weronika Lara"/>
  </r>
  <r>
    <n v="340"/>
    <x v="16"/>
    <x v="2"/>
    <x v="1"/>
    <x v="1"/>
    <n v="66.424499999999995"/>
    <n v="1.1667000000000001"/>
    <n v="43074"/>
    <s v="Gait Analysis chod buty 2"/>
    <x v="0"/>
    <x v="0"/>
    <x v="1"/>
    <x v="0"/>
    <s v="Weronika Lara"/>
  </r>
  <r>
    <n v="340"/>
    <x v="16"/>
    <x v="3"/>
    <x v="2"/>
    <x v="0"/>
    <n v="0.59217399999999998"/>
    <n v="1.14042E-2"/>
    <n v="43074"/>
    <s v="Gait Analysis chod buty 2"/>
    <x v="0"/>
    <x v="0"/>
    <x v="1"/>
    <x v="0"/>
    <s v="Weronika Lara"/>
  </r>
  <r>
    <n v="340"/>
    <x v="16"/>
    <x v="3"/>
    <x v="2"/>
    <x v="1"/>
    <n v="0.58260900000000004"/>
    <n v="8.4531399999999996E-3"/>
    <n v="43074"/>
    <s v="Gait Analysis chod buty 2"/>
    <x v="0"/>
    <x v="0"/>
    <x v="1"/>
    <x v="0"/>
    <s v="Weronika Lara"/>
  </r>
  <r>
    <n v="340"/>
    <x v="16"/>
    <x v="4"/>
    <x v="3"/>
    <x v="0"/>
    <n v="63.435600000000001"/>
    <n v="0.91381000000000001"/>
    <n v="43074"/>
    <s v="Gait Analysis chod buty 2"/>
    <x v="0"/>
    <x v="0"/>
    <x v="1"/>
    <x v="0"/>
    <s v="Weronika Lara"/>
  </r>
  <r>
    <n v="340"/>
    <x v="16"/>
    <x v="4"/>
    <x v="3"/>
    <x v="1"/>
    <n v="63.793799999999997"/>
    <n v="0.75798399999999999"/>
    <n v="43074"/>
    <s v="Gait Analysis chod buty 2"/>
    <x v="0"/>
    <x v="0"/>
    <x v="1"/>
    <x v="0"/>
    <s v="Weronika Lara"/>
  </r>
  <r>
    <n v="340"/>
    <x v="16"/>
    <x v="5"/>
    <x v="3"/>
    <x v="0"/>
    <n v="13.3626"/>
    <n v="0.50751800000000002"/>
    <n v="43074"/>
    <s v="Gait Analysis chod buty 2"/>
    <x v="0"/>
    <x v="0"/>
    <x v="1"/>
    <x v="0"/>
    <s v="Weronika Lara"/>
  </r>
  <r>
    <n v="340"/>
    <x v="16"/>
    <x v="5"/>
    <x v="3"/>
    <x v="1"/>
    <n v="13.799200000000001"/>
    <n v="0.53167600000000004"/>
    <n v="43074"/>
    <s v="Gait Analysis chod buty 2"/>
    <x v="0"/>
    <x v="0"/>
    <x v="1"/>
    <x v="0"/>
    <s v="Weronika Lara"/>
  </r>
  <r>
    <n v="340"/>
    <x v="16"/>
    <x v="6"/>
    <x v="3"/>
    <x v="0"/>
    <n v="36.232399999999998"/>
    <n v="0.74905699999999997"/>
    <n v="43074"/>
    <s v="Gait Analysis chod buty 2"/>
    <x v="0"/>
    <x v="0"/>
    <x v="1"/>
    <x v="0"/>
    <s v="Weronika Lara"/>
  </r>
  <r>
    <n v="340"/>
    <x v="16"/>
    <x v="6"/>
    <x v="3"/>
    <x v="1"/>
    <n v="36.604500000000002"/>
    <n v="0.82320000000000004"/>
    <n v="43074"/>
    <s v="Gait Analysis chod buty 2"/>
    <x v="0"/>
    <x v="0"/>
    <x v="1"/>
    <x v="0"/>
    <s v="Weronika Lara"/>
  </r>
  <r>
    <n v="340"/>
    <x v="16"/>
    <x v="7"/>
    <x v="3"/>
    <x v="0"/>
    <n v="13.8407"/>
    <n v="0.53199200000000002"/>
    <n v="43074"/>
    <s v="Gait Analysis chod buty 2"/>
    <x v="0"/>
    <x v="0"/>
    <x v="1"/>
    <x v="0"/>
    <s v="Weronika Lara"/>
  </r>
  <r>
    <n v="340"/>
    <x v="16"/>
    <x v="7"/>
    <x v="3"/>
    <x v="1"/>
    <n v="13.351900000000001"/>
    <n v="0.47897299999999998"/>
    <n v="43074"/>
    <s v="Gait Analysis chod buty 2"/>
    <x v="0"/>
    <x v="0"/>
    <x v="1"/>
    <x v="0"/>
    <s v="Weronika Lara"/>
  </r>
  <r>
    <n v="340"/>
    <x v="16"/>
    <x v="8"/>
    <x v="3"/>
    <x v="0"/>
    <n v="36.564399999999999"/>
    <n v="0.91381000000000001"/>
    <n v="43074"/>
    <s v="Gait Analysis chod buty 2"/>
    <x v="0"/>
    <x v="0"/>
    <x v="1"/>
    <x v="0"/>
    <s v="Weronika Lara"/>
  </r>
  <r>
    <n v="340"/>
    <x v="16"/>
    <x v="8"/>
    <x v="3"/>
    <x v="1"/>
    <n v="36.206200000000003"/>
    <n v="0.75798399999999999"/>
    <n v="43074"/>
    <s v="Gait Analysis chod buty 2"/>
    <x v="0"/>
    <x v="0"/>
    <x v="1"/>
    <x v="0"/>
    <s v="Weronika Lara"/>
  </r>
  <r>
    <n v="340"/>
    <x v="16"/>
    <x v="9"/>
    <x v="3"/>
    <x v="2"/>
    <n v="27.189499999999999"/>
    <n v="0.78459599999999996"/>
    <n v="43074"/>
    <s v="Gait Analysis chod buty 2"/>
    <x v="0"/>
    <x v="0"/>
    <x v="1"/>
    <x v="0"/>
    <s v="Weronika Lara"/>
  </r>
  <r>
    <n v="340"/>
    <x v="16"/>
    <x v="10"/>
    <x v="1"/>
    <x v="2"/>
    <n v="128.74299999999999"/>
    <n v="1.73458"/>
    <n v="43074"/>
    <s v="Gait Analysis chod buty 2"/>
    <x v="0"/>
    <x v="0"/>
    <x v="1"/>
    <x v="0"/>
    <s v="Weronika Lara"/>
  </r>
  <r>
    <n v="340"/>
    <x v="16"/>
    <x v="11"/>
    <x v="2"/>
    <x v="2"/>
    <n v="1.1752199999999999"/>
    <n v="1.21116E-2"/>
    <n v="43074"/>
    <s v="Gait Analysis chod buty 2"/>
    <x v="0"/>
    <x v="0"/>
    <x v="1"/>
    <x v="0"/>
    <s v="Weronika Lara"/>
  </r>
  <r>
    <n v="340"/>
    <x v="16"/>
    <x v="12"/>
    <x v="4"/>
    <x v="2"/>
    <n v="102.12"/>
    <n v="1.0539799999999999"/>
    <n v="43074"/>
    <s v="Gait Analysis chod buty 2"/>
    <x v="0"/>
    <x v="0"/>
    <x v="1"/>
    <x v="0"/>
    <s v="Weronika Lara"/>
  </r>
  <r>
    <n v="340"/>
    <x v="16"/>
    <x v="13"/>
    <x v="5"/>
    <x v="2"/>
    <n v="3.9441899999999999"/>
    <n v="6.7865700000000001E-2"/>
    <n v="43074"/>
    <s v="Gait Analysis chod buty 2"/>
    <x v="0"/>
    <x v="0"/>
    <x v="1"/>
    <x v="0"/>
    <s v="Weronika Lara"/>
  </r>
  <r>
    <n v="341"/>
    <x v="16"/>
    <x v="0"/>
    <x v="0"/>
    <x v="0"/>
    <n v="8.2943499999999997"/>
    <n v="1.85059"/>
    <n v="43074"/>
    <s v="Gait Analysis chod bez butow 1"/>
    <x v="0"/>
    <x v="1"/>
    <x v="0"/>
    <x v="0"/>
    <s v="Weronika Lara"/>
  </r>
  <r>
    <n v="341"/>
    <x v="16"/>
    <x v="0"/>
    <x v="0"/>
    <x v="1"/>
    <n v="11.9335"/>
    <n v="1.5058400000000001"/>
    <n v="43074"/>
    <s v="Gait Analysis chod bez butow 1"/>
    <x v="0"/>
    <x v="1"/>
    <x v="0"/>
    <x v="0"/>
    <s v="Weronika Lara"/>
  </r>
  <r>
    <n v="341"/>
    <x v="16"/>
    <x v="1"/>
    <x v="1"/>
    <x v="2"/>
    <n v="10.4079"/>
    <n v="1.97688"/>
    <n v="43074"/>
    <s v="Gait Analysis chod bez butow 1"/>
    <x v="0"/>
    <x v="1"/>
    <x v="0"/>
    <x v="0"/>
    <s v="Weronika Lara"/>
  </r>
  <r>
    <n v="341"/>
    <x v="16"/>
    <x v="2"/>
    <x v="1"/>
    <x v="0"/>
    <n v="58.807000000000002"/>
    <n v="1.1754199999999999"/>
    <n v="43074"/>
    <s v="Gait Analysis chod bez butow 1"/>
    <x v="0"/>
    <x v="1"/>
    <x v="0"/>
    <x v="0"/>
    <s v="Weronika Lara"/>
  </r>
  <r>
    <n v="341"/>
    <x v="16"/>
    <x v="2"/>
    <x v="1"/>
    <x v="1"/>
    <n v="63.346299999999999"/>
    <n v="0.79443900000000001"/>
    <n v="43074"/>
    <s v="Gait Analysis chod bez butow 1"/>
    <x v="0"/>
    <x v="1"/>
    <x v="0"/>
    <x v="0"/>
    <s v="Weronika Lara"/>
  </r>
  <r>
    <n v="341"/>
    <x v="16"/>
    <x v="3"/>
    <x v="2"/>
    <x v="0"/>
    <n v="0.56399999999999995"/>
    <n v="1.0198E-2"/>
    <n v="43074"/>
    <s v="Gait Analysis chod bez butow 1"/>
    <x v="0"/>
    <x v="1"/>
    <x v="0"/>
    <x v="0"/>
    <s v="Weronika Lara"/>
  </r>
  <r>
    <n v="341"/>
    <x v="16"/>
    <x v="3"/>
    <x v="2"/>
    <x v="1"/>
    <n v="0.54679999999999995"/>
    <n v="8.8181600000000002E-3"/>
    <n v="43074"/>
    <s v="Gait Analysis chod bez butow 1"/>
    <x v="0"/>
    <x v="1"/>
    <x v="0"/>
    <x v="0"/>
    <s v="Weronika Lara"/>
  </r>
  <r>
    <n v="341"/>
    <x v="16"/>
    <x v="4"/>
    <x v="3"/>
    <x v="0"/>
    <n v="63.483400000000003"/>
    <n v="0.872865"/>
    <n v="43074"/>
    <s v="Gait Analysis chod bez butow 1"/>
    <x v="0"/>
    <x v="1"/>
    <x v="0"/>
    <x v="0"/>
    <s v="Weronika Lara"/>
  </r>
  <r>
    <n v="341"/>
    <x v="16"/>
    <x v="4"/>
    <x v="3"/>
    <x v="1"/>
    <n v="61.066899999999997"/>
    <n v="1.07928"/>
    <n v="43074"/>
    <s v="Gait Analysis chod bez butow 1"/>
    <x v="0"/>
    <x v="1"/>
    <x v="0"/>
    <x v="0"/>
    <s v="Weronika Lara"/>
  </r>
  <r>
    <n v="341"/>
    <x v="16"/>
    <x v="5"/>
    <x v="3"/>
    <x v="0"/>
    <n v="10.2973"/>
    <n v="0.84881399999999996"/>
    <n v="43074"/>
    <s v="Gait Analysis chod bez butow 1"/>
    <x v="0"/>
    <x v="1"/>
    <x v="0"/>
    <x v="0"/>
    <s v="Weronika Lara"/>
  </r>
  <r>
    <n v="341"/>
    <x v="16"/>
    <x v="5"/>
    <x v="3"/>
    <x v="1"/>
    <n v="14.3383"/>
    <n v="0.58387999999999995"/>
    <n v="43074"/>
    <s v="Gait Analysis chod bez butow 1"/>
    <x v="0"/>
    <x v="1"/>
    <x v="0"/>
    <x v="0"/>
    <s v="Weronika Lara"/>
  </r>
  <r>
    <n v="341"/>
    <x v="16"/>
    <x v="6"/>
    <x v="3"/>
    <x v="0"/>
    <n v="38.929400000000001"/>
    <n v="0.89966900000000005"/>
    <n v="43074"/>
    <s v="Gait Analysis chod bez butow 1"/>
    <x v="0"/>
    <x v="1"/>
    <x v="0"/>
    <x v="0"/>
    <s v="Weronika Lara"/>
  </r>
  <r>
    <n v="341"/>
    <x v="16"/>
    <x v="6"/>
    <x v="3"/>
    <x v="1"/>
    <n v="36.448900000000002"/>
    <n v="0.69608499999999995"/>
    <n v="43074"/>
    <s v="Gait Analysis chod bez butow 1"/>
    <x v="0"/>
    <x v="1"/>
    <x v="0"/>
    <x v="0"/>
    <s v="Weronika Lara"/>
  </r>
  <r>
    <n v="341"/>
    <x v="16"/>
    <x v="7"/>
    <x v="3"/>
    <x v="0"/>
    <n v="14.2568"/>
    <n v="0.60956900000000003"/>
    <n v="43074"/>
    <s v="Gait Analysis chod bez butow 1"/>
    <x v="0"/>
    <x v="1"/>
    <x v="0"/>
    <x v="0"/>
    <s v="Weronika Lara"/>
  </r>
  <r>
    <n v="341"/>
    <x v="16"/>
    <x v="7"/>
    <x v="3"/>
    <x v="1"/>
    <n v="10.2936"/>
    <n v="0.79994500000000002"/>
    <n v="43074"/>
    <s v="Gait Analysis chod bez butow 1"/>
    <x v="0"/>
    <x v="1"/>
    <x v="0"/>
    <x v="0"/>
    <s v="Weronika Lara"/>
  </r>
  <r>
    <n v="341"/>
    <x v="16"/>
    <x v="8"/>
    <x v="3"/>
    <x v="0"/>
    <n v="36.516599999999997"/>
    <n v="0.872865"/>
    <n v="43074"/>
    <s v="Gait Analysis chod bez butow 1"/>
    <x v="0"/>
    <x v="1"/>
    <x v="0"/>
    <x v="0"/>
    <s v="Weronika Lara"/>
  </r>
  <r>
    <n v="341"/>
    <x v="16"/>
    <x v="8"/>
    <x v="3"/>
    <x v="1"/>
    <n v="38.933100000000003"/>
    <n v="1.07928"/>
    <n v="43074"/>
    <s v="Gait Analysis chod bez butow 1"/>
    <x v="0"/>
    <x v="1"/>
    <x v="0"/>
    <x v="0"/>
    <s v="Weronika Lara"/>
  </r>
  <r>
    <n v="341"/>
    <x v="16"/>
    <x v="9"/>
    <x v="3"/>
    <x v="2"/>
    <n v="24.6036"/>
    <n v="1.10832"/>
    <n v="43074"/>
    <s v="Gait Analysis chod bez butow 1"/>
    <x v="0"/>
    <x v="1"/>
    <x v="0"/>
    <x v="0"/>
    <s v="Weronika Lara"/>
  </r>
  <r>
    <n v="341"/>
    <x v="16"/>
    <x v="10"/>
    <x v="1"/>
    <x v="2"/>
    <n v="122.15300000000001"/>
    <n v="1.5849"/>
    <n v="43074"/>
    <s v="Gait Analysis chod bez butow 1"/>
    <x v="0"/>
    <x v="1"/>
    <x v="0"/>
    <x v="0"/>
    <s v="Weronika Lara"/>
  </r>
  <r>
    <n v="341"/>
    <x v="16"/>
    <x v="11"/>
    <x v="2"/>
    <x v="2"/>
    <n v="1.1108"/>
    <n v="1.44E-2"/>
    <n v="43074"/>
    <s v="Gait Analysis chod bez butow 1"/>
    <x v="0"/>
    <x v="1"/>
    <x v="0"/>
    <x v="0"/>
    <s v="Weronika Lara"/>
  </r>
  <r>
    <n v="341"/>
    <x v="16"/>
    <x v="12"/>
    <x v="4"/>
    <x v="2"/>
    <n v="108.048"/>
    <n v="1.3866400000000001"/>
    <n v="43074"/>
    <s v="Gait Analysis chod bez butow 1"/>
    <x v="0"/>
    <x v="1"/>
    <x v="0"/>
    <x v="0"/>
    <s v="Weronika Lara"/>
  </r>
  <r>
    <n v="341"/>
    <x v="16"/>
    <x v="13"/>
    <x v="5"/>
    <x v="2"/>
    <n v="3.9592700000000001"/>
    <n v="5.6394E-2"/>
    <n v="43074"/>
    <s v="Gait Analysis chod bez butow 1"/>
    <x v="0"/>
    <x v="1"/>
    <x v="0"/>
    <x v="0"/>
    <s v="Weronika Lara"/>
  </r>
  <r>
    <n v="342"/>
    <x v="16"/>
    <x v="0"/>
    <x v="0"/>
    <x v="0"/>
    <n v="7.3098299999999998"/>
    <n v="2.2250200000000002"/>
    <n v="43074"/>
    <s v="Gait Analysis chod bez butow 2"/>
    <x v="0"/>
    <x v="1"/>
    <x v="1"/>
    <x v="0"/>
    <s v="Weronika Lara"/>
  </r>
  <r>
    <n v="342"/>
    <x v="16"/>
    <x v="0"/>
    <x v="0"/>
    <x v="1"/>
    <n v="13.3712"/>
    <n v="1.9332499999999999"/>
    <n v="43074"/>
    <s v="Gait Analysis chod bez butow 2"/>
    <x v="0"/>
    <x v="1"/>
    <x v="1"/>
    <x v="0"/>
    <s v="Weronika Lara"/>
  </r>
  <r>
    <n v="342"/>
    <x v="16"/>
    <x v="1"/>
    <x v="1"/>
    <x v="2"/>
    <n v="9.6222300000000001"/>
    <n v="2.3875099999999998"/>
    <n v="43074"/>
    <s v="Gait Analysis chod bez butow 2"/>
    <x v="0"/>
    <x v="1"/>
    <x v="1"/>
    <x v="0"/>
    <s v="Weronika Lara"/>
  </r>
  <r>
    <n v="342"/>
    <x v="16"/>
    <x v="2"/>
    <x v="1"/>
    <x v="0"/>
    <n v="59.721600000000002"/>
    <n v="0.93140900000000004"/>
    <n v="43074"/>
    <s v="Gait Analysis chod bez butow 2"/>
    <x v="0"/>
    <x v="1"/>
    <x v="1"/>
    <x v="0"/>
    <s v="Weronika Lara"/>
  </r>
  <r>
    <n v="342"/>
    <x v="16"/>
    <x v="2"/>
    <x v="1"/>
    <x v="1"/>
    <n v="63.268599999999999"/>
    <n v="1.0220899999999999"/>
    <n v="43074"/>
    <s v="Gait Analysis chod bez butow 2"/>
    <x v="0"/>
    <x v="1"/>
    <x v="1"/>
    <x v="0"/>
    <s v="Weronika Lara"/>
  </r>
  <r>
    <n v="342"/>
    <x v="16"/>
    <x v="3"/>
    <x v="2"/>
    <x v="0"/>
    <n v="0.56720000000000004"/>
    <n v="8.7269700000000006E-3"/>
    <n v="43074"/>
    <s v="Gait Analysis chod bez butow 2"/>
    <x v="0"/>
    <x v="1"/>
    <x v="1"/>
    <x v="0"/>
    <s v="Weronika Lara"/>
  </r>
  <r>
    <n v="342"/>
    <x v="16"/>
    <x v="3"/>
    <x v="2"/>
    <x v="1"/>
    <n v="0.55208299999999999"/>
    <n v="8.1543299999999996E-3"/>
    <n v="43074"/>
    <s v="Gait Analysis chod bez butow 2"/>
    <x v="0"/>
    <x v="1"/>
    <x v="1"/>
    <x v="0"/>
    <s v="Weronika Lara"/>
  </r>
  <r>
    <n v="342"/>
    <x v="16"/>
    <x v="4"/>
    <x v="3"/>
    <x v="0"/>
    <n v="63.702300000000001"/>
    <n v="0.49473699999999998"/>
    <n v="43074"/>
    <s v="Gait Analysis chod bez butow 2"/>
    <x v="0"/>
    <x v="1"/>
    <x v="1"/>
    <x v="0"/>
    <s v="Weronika Lara"/>
  </r>
  <r>
    <n v="342"/>
    <x v="16"/>
    <x v="4"/>
    <x v="3"/>
    <x v="1"/>
    <n v="63.933500000000002"/>
    <n v="1.4238599999999999"/>
    <n v="43074"/>
    <s v="Gait Analysis chod bez butow 2"/>
    <x v="0"/>
    <x v="1"/>
    <x v="1"/>
    <x v="0"/>
    <s v="Weronika Lara"/>
  </r>
  <r>
    <n v="342"/>
    <x v="16"/>
    <x v="5"/>
    <x v="3"/>
    <x v="0"/>
    <n v="13.2447"/>
    <n v="1.41201"/>
    <n v="43074"/>
    <s v="Gait Analysis chod bez butow 2"/>
    <x v="0"/>
    <x v="1"/>
    <x v="1"/>
    <x v="0"/>
    <s v="Weronika Lara"/>
  </r>
  <r>
    <n v="342"/>
    <x v="16"/>
    <x v="5"/>
    <x v="3"/>
    <x v="1"/>
    <n v="14.3649"/>
    <n v="0.59816499999999995"/>
    <n v="43074"/>
    <s v="Gait Analysis chod bez butow 2"/>
    <x v="0"/>
    <x v="1"/>
    <x v="1"/>
    <x v="0"/>
    <s v="Weronika Lara"/>
  </r>
  <r>
    <n v="342"/>
    <x v="16"/>
    <x v="6"/>
    <x v="3"/>
    <x v="0"/>
    <n v="36.0672"/>
    <n v="1.44363"/>
    <n v="43074"/>
    <s v="Gait Analysis chod bez butow 2"/>
    <x v="0"/>
    <x v="1"/>
    <x v="1"/>
    <x v="0"/>
    <s v="Weronika Lara"/>
  </r>
  <r>
    <n v="342"/>
    <x v="16"/>
    <x v="6"/>
    <x v="3"/>
    <x v="1"/>
    <n v="36.3232"/>
    <n v="0.56683300000000003"/>
    <n v="43074"/>
    <s v="Gait Analysis chod bez butow 2"/>
    <x v="0"/>
    <x v="1"/>
    <x v="1"/>
    <x v="0"/>
    <s v="Weronika Lara"/>
  </r>
  <r>
    <n v="342"/>
    <x v="16"/>
    <x v="7"/>
    <x v="3"/>
    <x v="0"/>
    <n v="14.3629"/>
    <n v="0.61555300000000002"/>
    <n v="43074"/>
    <s v="Gait Analysis chod bez butow 2"/>
    <x v="0"/>
    <x v="1"/>
    <x v="1"/>
    <x v="0"/>
    <s v="Weronika Lara"/>
  </r>
  <r>
    <n v="342"/>
    <x v="16"/>
    <x v="7"/>
    <x v="3"/>
    <x v="1"/>
    <n v="13.2454"/>
    <n v="1.42397"/>
    <n v="43074"/>
    <s v="Gait Analysis chod bez butow 2"/>
    <x v="0"/>
    <x v="1"/>
    <x v="1"/>
    <x v="0"/>
    <s v="Weronika Lara"/>
  </r>
  <r>
    <n v="342"/>
    <x v="16"/>
    <x v="8"/>
    <x v="3"/>
    <x v="0"/>
    <n v="36.297699999999999"/>
    <n v="0.49473699999999998"/>
    <n v="43074"/>
    <s v="Gait Analysis chod bez butow 2"/>
    <x v="0"/>
    <x v="1"/>
    <x v="1"/>
    <x v="0"/>
    <s v="Weronika Lara"/>
  </r>
  <r>
    <n v="342"/>
    <x v="16"/>
    <x v="8"/>
    <x v="3"/>
    <x v="1"/>
    <n v="36.066499999999998"/>
    <n v="1.4238599999999999"/>
    <n v="43074"/>
    <s v="Gait Analysis chod bez butow 2"/>
    <x v="0"/>
    <x v="1"/>
    <x v="1"/>
    <x v="0"/>
    <s v="Weronika Lara"/>
  </r>
  <r>
    <n v="342"/>
    <x v="16"/>
    <x v="9"/>
    <x v="3"/>
    <x v="2"/>
    <n v="27.629200000000001"/>
    <n v="1.4870399999999999"/>
    <n v="43074"/>
    <s v="Gait Analysis chod bez butow 2"/>
    <x v="0"/>
    <x v="1"/>
    <x v="1"/>
    <x v="0"/>
    <s v="Weronika Lara"/>
  </r>
  <r>
    <n v="342"/>
    <x v="16"/>
    <x v="10"/>
    <x v="1"/>
    <x v="2"/>
    <n v="123.004"/>
    <n v="1.4470499999999999"/>
    <n v="43074"/>
    <s v="Gait Analysis chod bez butow 2"/>
    <x v="0"/>
    <x v="1"/>
    <x v="1"/>
    <x v="0"/>
    <s v="Weronika Lara"/>
  </r>
  <r>
    <n v="342"/>
    <x v="16"/>
    <x v="11"/>
    <x v="2"/>
    <x v="2"/>
    <n v="1.1195900000000001"/>
    <n v="1.10581E-2"/>
    <n v="43074"/>
    <s v="Gait Analysis chod bez butow 2"/>
    <x v="0"/>
    <x v="1"/>
    <x v="1"/>
    <x v="0"/>
    <s v="Weronika Lara"/>
  </r>
  <r>
    <n v="342"/>
    <x v="16"/>
    <x v="12"/>
    <x v="4"/>
    <x v="2"/>
    <n v="107.19199999999999"/>
    <n v="1.05714"/>
    <n v="43074"/>
    <s v="Gait Analysis chod bez butow 2"/>
    <x v="0"/>
    <x v="1"/>
    <x v="1"/>
    <x v="0"/>
    <s v="Weronika Lara"/>
  </r>
  <r>
    <n v="342"/>
    <x v="16"/>
    <x v="13"/>
    <x v="5"/>
    <x v="2"/>
    <n v="3.9554100000000001"/>
    <n v="5.1879099999999997E-2"/>
    <n v="43074"/>
    <s v="Gait Analysis chod bez butow 2"/>
    <x v="0"/>
    <x v="1"/>
    <x v="1"/>
    <x v="0"/>
    <s v="Weronika Lara"/>
  </r>
  <r>
    <n v="343"/>
    <x v="17"/>
    <x v="0"/>
    <x v="0"/>
    <x v="0"/>
    <n v="7.8269099999999998"/>
    <n v="1.65541"/>
    <n v="43074"/>
    <s v="Gait Analysis chod buty 1"/>
    <x v="0"/>
    <x v="0"/>
    <x v="0"/>
    <x v="0"/>
    <s v="Agata Maciejewska"/>
  </r>
  <r>
    <n v="343"/>
    <x v="17"/>
    <x v="0"/>
    <x v="0"/>
    <x v="1"/>
    <n v="8.4132800000000003"/>
    <n v="1.4939800000000001"/>
    <n v="43074"/>
    <s v="Gait Analysis chod buty 1"/>
    <x v="0"/>
    <x v="0"/>
    <x v="0"/>
    <x v="0"/>
    <s v="Agata Maciejewska"/>
  </r>
  <r>
    <n v="343"/>
    <x v="17"/>
    <x v="1"/>
    <x v="1"/>
    <x v="2"/>
    <n v="8.5388300000000008"/>
    <n v="1.6050899999999999"/>
    <n v="43074"/>
    <s v="Gait Analysis chod buty 1"/>
    <x v="0"/>
    <x v="0"/>
    <x v="0"/>
    <x v="0"/>
    <s v="Agata Maciejewska"/>
  </r>
  <r>
    <n v="343"/>
    <x v="17"/>
    <x v="2"/>
    <x v="1"/>
    <x v="0"/>
    <n v="61.126199999999997"/>
    <n v="1.66405"/>
    <n v="43074"/>
    <s v="Gait Analysis chod buty 1"/>
    <x v="0"/>
    <x v="0"/>
    <x v="0"/>
    <x v="0"/>
    <s v="Agata Maciejewska"/>
  </r>
  <r>
    <n v="343"/>
    <x v="17"/>
    <x v="2"/>
    <x v="1"/>
    <x v="1"/>
    <n v="61.696399999999997"/>
    <n v="0.85324"/>
    <n v="43074"/>
    <s v="Gait Analysis chod buty 1"/>
    <x v="0"/>
    <x v="0"/>
    <x v="0"/>
    <x v="0"/>
    <s v="Agata Maciejewska"/>
  </r>
  <r>
    <n v="343"/>
    <x v="17"/>
    <x v="3"/>
    <x v="2"/>
    <x v="0"/>
    <n v="0.50535699999999995"/>
    <n v="1.32239E-2"/>
    <n v="43074"/>
    <s v="Gait Analysis chod buty 1"/>
    <x v="0"/>
    <x v="0"/>
    <x v="0"/>
    <x v="0"/>
    <s v="Agata Maciejewska"/>
  </r>
  <r>
    <n v="343"/>
    <x v="17"/>
    <x v="3"/>
    <x v="2"/>
    <x v="1"/>
    <n v="0.49963000000000002"/>
    <n v="1.4005699999999999E-2"/>
    <n v="43074"/>
    <s v="Gait Analysis chod buty 1"/>
    <x v="0"/>
    <x v="0"/>
    <x v="0"/>
    <x v="0"/>
    <s v="Agata Maciejewska"/>
  </r>
  <r>
    <n v="343"/>
    <x v="17"/>
    <x v="4"/>
    <x v="3"/>
    <x v="0"/>
    <n v="63.271000000000001"/>
    <n v="1.02671"/>
    <n v="43074"/>
    <s v="Gait Analysis chod buty 1"/>
    <x v="0"/>
    <x v="0"/>
    <x v="0"/>
    <x v="0"/>
    <s v="Agata Maciejewska"/>
  </r>
  <r>
    <n v="343"/>
    <x v="17"/>
    <x v="4"/>
    <x v="3"/>
    <x v="1"/>
    <n v="63.391100000000002"/>
    <n v="1.0042899999999999"/>
    <n v="43074"/>
    <s v="Gait Analysis chod buty 1"/>
    <x v="0"/>
    <x v="0"/>
    <x v="0"/>
    <x v="0"/>
    <s v="Agata Maciejewska"/>
  </r>
  <r>
    <n v="343"/>
    <x v="17"/>
    <x v="5"/>
    <x v="3"/>
    <x v="0"/>
    <n v="13.0899"/>
    <n v="0.81116600000000005"/>
    <n v="43074"/>
    <s v="Gait Analysis chod buty 1"/>
    <x v="0"/>
    <x v="0"/>
    <x v="0"/>
    <x v="0"/>
    <s v="Agata Maciejewska"/>
  </r>
  <r>
    <n v="343"/>
    <x v="17"/>
    <x v="5"/>
    <x v="3"/>
    <x v="1"/>
    <n v="13.519"/>
    <n v="0.54040100000000002"/>
    <n v="43074"/>
    <s v="Gait Analysis chod buty 1"/>
    <x v="0"/>
    <x v="0"/>
    <x v="0"/>
    <x v="0"/>
    <s v="Agata Maciejewska"/>
  </r>
  <r>
    <n v="343"/>
    <x v="17"/>
    <x v="6"/>
    <x v="3"/>
    <x v="0"/>
    <n v="36.650700000000001"/>
    <n v="1.0275099999999999"/>
    <n v="43074"/>
    <s v="Gait Analysis chod buty 1"/>
    <x v="0"/>
    <x v="0"/>
    <x v="0"/>
    <x v="0"/>
    <s v="Agata Maciejewska"/>
  </r>
  <r>
    <n v="343"/>
    <x v="17"/>
    <x v="6"/>
    <x v="3"/>
    <x v="1"/>
    <n v="36.795400000000001"/>
    <n v="1.1086100000000001"/>
    <n v="43074"/>
    <s v="Gait Analysis chod buty 1"/>
    <x v="0"/>
    <x v="0"/>
    <x v="0"/>
    <x v="0"/>
    <s v="Agata Maciejewska"/>
  </r>
  <r>
    <n v="343"/>
    <x v="17"/>
    <x v="7"/>
    <x v="3"/>
    <x v="0"/>
    <n v="13.538500000000001"/>
    <n v="0.58386400000000005"/>
    <n v="43074"/>
    <s v="Gait Analysis chod buty 1"/>
    <x v="0"/>
    <x v="0"/>
    <x v="0"/>
    <x v="0"/>
    <s v="Agata Maciejewska"/>
  </r>
  <r>
    <n v="343"/>
    <x v="17"/>
    <x v="7"/>
    <x v="3"/>
    <x v="1"/>
    <n v="13.076599999999999"/>
    <n v="0.83272199999999996"/>
    <n v="43074"/>
    <s v="Gait Analysis chod buty 1"/>
    <x v="0"/>
    <x v="0"/>
    <x v="0"/>
    <x v="0"/>
    <s v="Agata Maciejewska"/>
  </r>
  <r>
    <n v="343"/>
    <x v="17"/>
    <x v="8"/>
    <x v="3"/>
    <x v="0"/>
    <n v="36.728999999999999"/>
    <n v="1.02671"/>
    <n v="43074"/>
    <s v="Gait Analysis chod buty 1"/>
    <x v="0"/>
    <x v="0"/>
    <x v="0"/>
    <x v="0"/>
    <s v="Agata Maciejewska"/>
  </r>
  <r>
    <n v="343"/>
    <x v="17"/>
    <x v="8"/>
    <x v="3"/>
    <x v="1"/>
    <n v="36.608899999999998"/>
    <n v="1.0042899999999999"/>
    <n v="43074"/>
    <s v="Gait Analysis chod buty 1"/>
    <x v="0"/>
    <x v="0"/>
    <x v="0"/>
    <x v="0"/>
    <s v="Agata Maciejewska"/>
  </r>
  <r>
    <n v="343"/>
    <x v="17"/>
    <x v="9"/>
    <x v="3"/>
    <x v="2"/>
    <n v="26.593"/>
    <n v="0.96445000000000003"/>
    <n v="43074"/>
    <s v="Gait Analysis chod buty 1"/>
    <x v="0"/>
    <x v="0"/>
    <x v="0"/>
    <x v="0"/>
    <s v="Agata Maciejewska"/>
  </r>
  <r>
    <n v="343"/>
    <x v="17"/>
    <x v="10"/>
    <x v="1"/>
    <x v="2"/>
    <n v="122.828"/>
    <n v="1.87612"/>
    <n v="43074"/>
    <s v="Gait Analysis chod buty 1"/>
    <x v="0"/>
    <x v="0"/>
    <x v="0"/>
    <x v="0"/>
    <s v="Agata Maciejewska"/>
  </r>
  <r>
    <n v="343"/>
    <x v="17"/>
    <x v="11"/>
    <x v="2"/>
    <x v="2"/>
    <n v="1.00545"/>
    <n v="1.8956199999999999E-2"/>
    <n v="43074"/>
    <s v="Gait Analysis chod buty 1"/>
    <x v="0"/>
    <x v="0"/>
    <x v="0"/>
    <x v="0"/>
    <s v="Agata Maciejewska"/>
  </r>
  <r>
    <n v="343"/>
    <x v="17"/>
    <x v="12"/>
    <x v="4"/>
    <x v="2"/>
    <n v="119.39100000000001"/>
    <n v="2.2501500000000001"/>
    <n v="43074"/>
    <s v="Gait Analysis chod buty 1"/>
    <x v="0"/>
    <x v="0"/>
    <x v="0"/>
    <x v="0"/>
    <s v="Agata Maciejewska"/>
  </r>
  <r>
    <n v="343"/>
    <x v="17"/>
    <x v="13"/>
    <x v="5"/>
    <x v="2"/>
    <n v="4.3984699999999997"/>
    <n v="5.8448800000000002E-2"/>
    <n v="43074"/>
    <s v="Gait Analysis chod buty 1"/>
    <x v="0"/>
    <x v="0"/>
    <x v="0"/>
    <x v="0"/>
    <s v="Agata Maciejewska"/>
  </r>
  <r>
    <n v="344"/>
    <x v="17"/>
    <x v="0"/>
    <x v="0"/>
    <x v="0"/>
    <n v="7.9371099999999997"/>
    <n v="1.7055400000000001"/>
    <n v="43074"/>
    <s v="Gait Analysis chod  buty 2"/>
    <x v="0"/>
    <x v="0"/>
    <x v="1"/>
    <x v="0"/>
    <s v="Agata Maciejewska"/>
  </r>
  <r>
    <n v="344"/>
    <x v="17"/>
    <x v="0"/>
    <x v="0"/>
    <x v="1"/>
    <n v="8.3391599999999997"/>
    <n v="0.93387500000000001"/>
    <n v="43074"/>
    <s v="Gait Analysis chod  buty 2"/>
    <x v="0"/>
    <x v="0"/>
    <x v="1"/>
    <x v="0"/>
    <s v="Agata Maciejewska"/>
  </r>
  <r>
    <n v="344"/>
    <x v="17"/>
    <x v="1"/>
    <x v="1"/>
    <x v="2"/>
    <n v="8.81067"/>
    <n v="1.9243600000000001"/>
    <n v="43074"/>
    <s v="Gait Analysis chod  buty 2"/>
    <x v="0"/>
    <x v="0"/>
    <x v="1"/>
    <x v="0"/>
    <s v="Agata Maciejewska"/>
  </r>
  <r>
    <n v="344"/>
    <x v="17"/>
    <x v="2"/>
    <x v="1"/>
    <x v="0"/>
    <n v="61.307699999999997"/>
    <n v="1.52403"/>
    <n v="43074"/>
    <s v="Gait Analysis chod  buty 2"/>
    <x v="0"/>
    <x v="0"/>
    <x v="1"/>
    <x v="0"/>
    <s v="Agata Maciejewska"/>
  </r>
  <r>
    <n v="344"/>
    <x v="17"/>
    <x v="2"/>
    <x v="1"/>
    <x v="1"/>
    <n v="60.581800000000001"/>
    <n v="1.28996"/>
    <n v="43074"/>
    <s v="Gait Analysis chod  buty 2"/>
    <x v="0"/>
    <x v="0"/>
    <x v="1"/>
    <x v="0"/>
    <s v="Agata Maciejewska"/>
  </r>
  <r>
    <n v="344"/>
    <x v="17"/>
    <x v="3"/>
    <x v="2"/>
    <x v="0"/>
    <n v="0.50107100000000004"/>
    <n v="1.49617E-2"/>
    <n v="43074"/>
    <s v="Gait Analysis chod  buty 2"/>
    <x v="0"/>
    <x v="0"/>
    <x v="1"/>
    <x v="0"/>
    <s v="Agata Maciejewska"/>
  </r>
  <r>
    <n v="344"/>
    <x v="17"/>
    <x v="3"/>
    <x v="2"/>
    <x v="1"/>
    <n v="0.49607099999999998"/>
    <n v="1.20532E-2"/>
    <n v="43074"/>
    <s v="Gait Analysis chod  buty 2"/>
    <x v="0"/>
    <x v="0"/>
    <x v="1"/>
    <x v="0"/>
    <s v="Agata Maciejewska"/>
  </r>
  <r>
    <n v="344"/>
    <x v="17"/>
    <x v="4"/>
    <x v="3"/>
    <x v="0"/>
    <n v="63.1252"/>
    <n v="1.03684"/>
    <n v="43074"/>
    <s v="Gait Analysis chod  buty 2"/>
    <x v="0"/>
    <x v="0"/>
    <x v="1"/>
    <x v="0"/>
    <s v="Agata Maciejewska"/>
  </r>
  <r>
    <n v="344"/>
    <x v="17"/>
    <x v="4"/>
    <x v="3"/>
    <x v="1"/>
    <n v="63.2517"/>
    <n v="0.89668499999999995"/>
    <n v="43074"/>
    <s v="Gait Analysis chod  buty 2"/>
    <x v="0"/>
    <x v="0"/>
    <x v="1"/>
    <x v="0"/>
    <s v="Agata Maciejewska"/>
  </r>
  <r>
    <n v="344"/>
    <x v="17"/>
    <x v="5"/>
    <x v="3"/>
    <x v="0"/>
    <n v="13.005599999999999"/>
    <n v="0.51225500000000002"/>
    <n v="43074"/>
    <s v="Gait Analysis chod  buty 2"/>
    <x v="0"/>
    <x v="0"/>
    <x v="1"/>
    <x v="0"/>
    <s v="Agata Maciejewska"/>
  </r>
  <r>
    <n v="344"/>
    <x v="17"/>
    <x v="5"/>
    <x v="3"/>
    <x v="1"/>
    <n v="13.396699999999999"/>
    <n v="0.51584099999999999"/>
    <n v="43074"/>
    <s v="Gait Analysis chod  buty 2"/>
    <x v="0"/>
    <x v="0"/>
    <x v="1"/>
    <x v="0"/>
    <s v="Agata Maciejewska"/>
  </r>
  <r>
    <n v="344"/>
    <x v="17"/>
    <x v="6"/>
    <x v="3"/>
    <x v="0"/>
    <n v="36.683500000000002"/>
    <n v="1.06494"/>
    <n v="43074"/>
    <s v="Gait Analysis chod  buty 2"/>
    <x v="0"/>
    <x v="0"/>
    <x v="1"/>
    <x v="0"/>
    <s v="Agata Maciejewska"/>
  </r>
  <r>
    <n v="344"/>
    <x v="17"/>
    <x v="6"/>
    <x v="3"/>
    <x v="1"/>
    <n v="36.850099999999998"/>
    <n v="1.0290600000000001"/>
    <n v="43074"/>
    <s v="Gait Analysis chod  buty 2"/>
    <x v="0"/>
    <x v="0"/>
    <x v="1"/>
    <x v="0"/>
    <s v="Agata Maciejewska"/>
  </r>
  <r>
    <n v="344"/>
    <x v="17"/>
    <x v="7"/>
    <x v="3"/>
    <x v="0"/>
    <n v="13.4069"/>
    <n v="0.54564999999999997"/>
    <n v="43074"/>
    <s v="Gait Analysis chod  buty 2"/>
    <x v="0"/>
    <x v="0"/>
    <x v="1"/>
    <x v="0"/>
    <s v="Agata Maciejewska"/>
  </r>
  <r>
    <n v="344"/>
    <x v="17"/>
    <x v="7"/>
    <x v="3"/>
    <x v="1"/>
    <n v="13.004899999999999"/>
    <n v="0.58718099999999995"/>
    <n v="43074"/>
    <s v="Gait Analysis chod  buty 2"/>
    <x v="0"/>
    <x v="0"/>
    <x v="1"/>
    <x v="0"/>
    <s v="Agata Maciejewska"/>
  </r>
  <r>
    <n v="344"/>
    <x v="17"/>
    <x v="8"/>
    <x v="3"/>
    <x v="0"/>
    <n v="36.8748"/>
    <n v="1.03684"/>
    <n v="43074"/>
    <s v="Gait Analysis chod  buty 2"/>
    <x v="0"/>
    <x v="0"/>
    <x v="1"/>
    <x v="0"/>
    <s v="Agata Maciejewska"/>
  </r>
  <r>
    <n v="344"/>
    <x v="17"/>
    <x v="8"/>
    <x v="3"/>
    <x v="1"/>
    <n v="36.7483"/>
    <n v="0.89668499999999995"/>
    <n v="43074"/>
    <s v="Gait Analysis chod  buty 2"/>
    <x v="0"/>
    <x v="0"/>
    <x v="1"/>
    <x v="0"/>
    <s v="Agata Maciejewska"/>
  </r>
  <r>
    <n v="344"/>
    <x v="17"/>
    <x v="9"/>
    <x v="3"/>
    <x v="2"/>
    <n v="26.393599999999999"/>
    <n v="0.70319900000000002"/>
    <n v="43074"/>
    <s v="Gait Analysis chod  buty 2"/>
    <x v="0"/>
    <x v="0"/>
    <x v="1"/>
    <x v="0"/>
    <s v="Agata Maciejewska"/>
  </r>
  <r>
    <n v="344"/>
    <x v="17"/>
    <x v="10"/>
    <x v="1"/>
    <x v="2"/>
    <n v="121.81399999999999"/>
    <n v="2.1577899999999999"/>
    <n v="43074"/>
    <s v="Gait Analysis chod  buty 2"/>
    <x v="0"/>
    <x v="0"/>
    <x v="1"/>
    <x v="0"/>
    <s v="Agata Maciejewska"/>
  </r>
  <r>
    <n v="344"/>
    <x v="17"/>
    <x v="11"/>
    <x v="2"/>
    <x v="2"/>
    <n v="0.99678599999999995"/>
    <n v="1.85267E-2"/>
    <n v="43074"/>
    <s v="Gait Analysis chod  buty 2"/>
    <x v="0"/>
    <x v="0"/>
    <x v="1"/>
    <x v="0"/>
    <s v="Agata Maciejewska"/>
  </r>
  <r>
    <n v="344"/>
    <x v="17"/>
    <x v="12"/>
    <x v="4"/>
    <x v="2"/>
    <n v="120.428"/>
    <n v="2.21814"/>
    <n v="43074"/>
    <s v="Gait Analysis chod  buty 2"/>
    <x v="0"/>
    <x v="0"/>
    <x v="1"/>
    <x v="0"/>
    <s v="Agata Maciejewska"/>
  </r>
  <r>
    <n v="344"/>
    <x v="17"/>
    <x v="13"/>
    <x v="5"/>
    <x v="2"/>
    <n v="4.3999600000000001"/>
    <n v="6.3241000000000006E-2"/>
    <n v="43074"/>
    <s v="Gait Analysis chod  buty 2"/>
    <x v="0"/>
    <x v="0"/>
    <x v="1"/>
    <x v="0"/>
    <s v="Agata Maciejewska"/>
  </r>
  <r>
    <n v="345"/>
    <x v="17"/>
    <x v="0"/>
    <x v="0"/>
    <x v="0"/>
    <n v="4.5285599999999997"/>
    <n v="1.6132"/>
    <n v="43074"/>
    <s v="Gait Analysis chod bez butow 1"/>
    <x v="0"/>
    <x v="1"/>
    <x v="0"/>
    <x v="0"/>
    <s v="Agata Maciejewska"/>
  </r>
  <r>
    <n v="345"/>
    <x v="17"/>
    <x v="0"/>
    <x v="0"/>
    <x v="1"/>
    <n v="6.7587299999999999"/>
    <n v="1.28437"/>
    <n v="43074"/>
    <s v="Gait Analysis chod bez butow 1"/>
    <x v="0"/>
    <x v="1"/>
    <x v="0"/>
    <x v="0"/>
    <s v="Agata Maciejewska"/>
  </r>
  <r>
    <n v="345"/>
    <x v="17"/>
    <x v="1"/>
    <x v="1"/>
    <x v="2"/>
    <n v="8.2970299999999995"/>
    <n v="1.5166500000000001"/>
    <n v="43074"/>
    <s v="Gait Analysis chod bez butow 1"/>
    <x v="0"/>
    <x v="1"/>
    <x v="0"/>
    <x v="0"/>
    <s v="Agata Maciejewska"/>
  </r>
  <r>
    <n v="345"/>
    <x v="17"/>
    <x v="2"/>
    <x v="1"/>
    <x v="0"/>
    <n v="60.551600000000001"/>
    <n v="1.2703100000000001"/>
    <n v="43074"/>
    <s v="Gait Analysis chod bez butow 1"/>
    <x v="0"/>
    <x v="1"/>
    <x v="0"/>
    <x v="0"/>
    <s v="Agata Maciejewska"/>
  </r>
  <r>
    <n v="345"/>
    <x v="17"/>
    <x v="2"/>
    <x v="1"/>
    <x v="1"/>
    <n v="59.106000000000002"/>
    <n v="1.4815799999999999"/>
    <n v="43074"/>
    <s v="Gait Analysis chod bez butow 1"/>
    <x v="0"/>
    <x v="1"/>
    <x v="0"/>
    <x v="0"/>
    <s v="Agata Maciejewska"/>
  </r>
  <r>
    <n v="345"/>
    <x v="17"/>
    <x v="3"/>
    <x v="2"/>
    <x v="0"/>
    <n v="0.50214300000000001"/>
    <n v="1.1758599999999999E-2"/>
    <n v="43074"/>
    <s v="Gait Analysis chod bez butow 1"/>
    <x v="0"/>
    <x v="1"/>
    <x v="0"/>
    <x v="0"/>
    <s v="Agata Maciejewska"/>
  </r>
  <r>
    <n v="345"/>
    <x v="17"/>
    <x v="3"/>
    <x v="2"/>
    <x v="1"/>
    <n v="0.48206900000000003"/>
    <n v="8.8587800000000001E-3"/>
    <n v="43074"/>
    <s v="Gait Analysis chod bez butow 1"/>
    <x v="0"/>
    <x v="1"/>
    <x v="0"/>
    <x v="0"/>
    <s v="Agata Maciejewska"/>
  </r>
  <r>
    <n v="345"/>
    <x v="17"/>
    <x v="4"/>
    <x v="3"/>
    <x v="0"/>
    <n v="60.924999999999997"/>
    <n v="0.80798199999999998"/>
    <n v="43074"/>
    <s v="Gait Analysis chod bez butow 1"/>
    <x v="0"/>
    <x v="1"/>
    <x v="0"/>
    <x v="0"/>
    <s v="Agata Maciejewska"/>
  </r>
  <r>
    <n v="345"/>
    <x v="17"/>
    <x v="4"/>
    <x v="3"/>
    <x v="1"/>
    <n v="62.2744"/>
    <n v="0.77918900000000002"/>
    <n v="43074"/>
    <s v="Gait Analysis chod bez butow 1"/>
    <x v="0"/>
    <x v="1"/>
    <x v="0"/>
    <x v="0"/>
    <s v="Agata Maciejewska"/>
  </r>
  <r>
    <n v="345"/>
    <x v="17"/>
    <x v="5"/>
    <x v="3"/>
    <x v="0"/>
    <n v="11.2454"/>
    <n v="0.58199000000000001"/>
    <n v="43074"/>
    <s v="Gait Analysis chod bez butow 1"/>
    <x v="0"/>
    <x v="1"/>
    <x v="0"/>
    <x v="0"/>
    <s v="Agata Maciejewska"/>
  </r>
  <r>
    <n v="345"/>
    <x v="17"/>
    <x v="5"/>
    <x v="3"/>
    <x v="1"/>
    <n v="11.9495"/>
    <n v="0.76601300000000005"/>
    <n v="43074"/>
    <s v="Gait Analysis chod bez butow 1"/>
    <x v="0"/>
    <x v="1"/>
    <x v="0"/>
    <x v="0"/>
    <s v="Agata Maciejewska"/>
  </r>
  <r>
    <n v="345"/>
    <x v="17"/>
    <x v="6"/>
    <x v="3"/>
    <x v="0"/>
    <n v="37.741399999999999"/>
    <n v="0.92515499999999995"/>
    <n v="43074"/>
    <s v="Gait Analysis chod bez butow 1"/>
    <x v="0"/>
    <x v="1"/>
    <x v="0"/>
    <x v="0"/>
    <s v="Agata Maciejewska"/>
  </r>
  <r>
    <n v="345"/>
    <x v="17"/>
    <x v="6"/>
    <x v="3"/>
    <x v="1"/>
    <n v="39.117899999999999"/>
    <n v="0.87113499999999999"/>
    <n v="43074"/>
    <s v="Gait Analysis chod bez butow 1"/>
    <x v="0"/>
    <x v="1"/>
    <x v="0"/>
    <x v="0"/>
    <s v="Agata Maciejewska"/>
  </r>
  <r>
    <n v="345"/>
    <x v="17"/>
    <x v="7"/>
    <x v="3"/>
    <x v="0"/>
    <n v="11.9383"/>
    <n v="0.78910599999999997"/>
    <n v="43074"/>
    <s v="Gait Analysis chod bez butow 1"/>
    <x v="0"/>
    <x v="1"/>
    <x v="0"/>
    <x v="0"/>
    <s v="Agata Maciejewska"/>
  </r>
  <r>
    <n v="345"/>
    <x v="17"/>
    <x v="7"/>
    <x v="3"/>
    <x v="1"/>
    <n v="11.2439"/>
    <n v="0.63411799999999996"/>
    <n v="43074"/>
    <s v="Gait Analysis chod bez butow 1"/>
    <x v="0"/>
    <x v="1"/>
    <x v="0"/>
    <x v="0"/>
    <s v="Agata Maciejewska"/>
  </r>
  <r>
    <n v="345"/>
    <x v="17"/>
    <x v="8"/>
    <x v="3"/>
    <x v="0"/>
    <n v="39.075000000000003"/>
    <n v="0.80798199999999998"/>
    <n v="43074"/>
    <s v="Gait Analysis chod bez butow 1"/>
    <x v="0"/>
    <x v="1"/>
    <x v="0"/>
    <x v="0"/>
    <s v="Agata Maciejewska"/>
  </r>
  <r>
    <n v="345"/>
    <x v="17"/>
    <x v="8"/>
    <x v="3"/>
    <x v="1"/>
    <n v="37.7256"/>
    <n v="0.77918900000000002"/>
    <n v="43074"/>
    <s v="Gait Analysis chod bez butow 1"/>
    <x v="0"/>
    <x v="1"/>
    <x v="0"/>
    <x v="0"/>
    <s v="Agata Maciejewska"/>
  </r>
  <r>
    <n v="345"/>
    <x v="17"/>
    <x v="9"/>
    <x v="3"/>
    <x v="2"/>
    <n v="23.179200000000002"/>
    <n v="0.94064000000000003"/>
    <n v="43074"/>
    <s v="Gait Analysis chod bez butow 1"/>
    <x v="0"/>
    <x v="1"/>
    <x v="0"/>
    <x v="0"/>
    <s v="Agata Maciejewska"/>
  </r>
  <r>
    <n v="345"/>
    <x v="17"/>
    <x v="10"/>
    <x v="1"/>
    <x v="2"/>
    <n v="119.67700000000001"/>
    <n v="2.0386700000000002"/>
    <n v="43074"/>
    <s v="Gait Analysis chod bez butow 1"/>
    <x v="0"/>
    <x v="1"/>
    <x v="0"/>
    <x v="0"/>
    <s v="Agata Maciejewska"/>
  </r>
  <r>
    <n v="345"/>
    <x v="17"/>
    <x v="11"/>
    <x v="2"/>
    <x v="2"/>
    <n v="0.98438599999999998"/>
    <n v="1.5219699999999999E-2"/>
    <n v="43074"/>
    <s v="Gait Analysis chod bez butow 1"/>
    <x v="0"/>
    <x v="1"/>
    <x v="0"/>
    <x v="0"/>
    <s v="Agata Maciejewska"/>
  </r>
  <r>
    <n v="345"/>
    <x v="17"/>
    <x v="12"/>
    <x v="4"/>
    <x v="2"/>
    <n v="121.932"/>
    <n v="1.8797600000000001"/>
    <n v="43074"/>
    <s v="Gait Analysis chod bez butow 1"/>
    <x v="0"/>
    <x v="1"/>
    <x v="0"/>
    <x v="0"/>
    <s v="Agata Maciejewska"/>
  </r>
  <r>
    <n v="345"/>
    <x v="17"/>
    <x v="13"/>
    <x v="5"/>
    <x v="2"/>
    <n v="4.3768599999999998"/>
    <n v="4.8869900000000001E-2"/>
    <n v="43074"/>
    <s v="Gait Analysis chod bez butow 1"/>
    <x v="0"/>
    <x v="1"/>
    <x v="0"/>
    <x v="0"/>
    <s v="Agata Maciejewska"/>
  </r>
  <r>
    <n v="346"/>
    <x v="17"/>
    <x v="0"/>
    <x v="0"/>
    <x v="0"/>
    <n v="4.5448500000000003"/>
    <n v="1.4190700000000001"/>
    <n v="43074"/>
    <s v="Gait Analysis chod bez butow 2"/>
    <x v="0"/>
    <x v="1"/>
    <x v="1"/>
    <x v="0"/>
    <s v="Agata Maciejewska"/>
  </r>
  <r>
    <n v="346"/>
    <x v="17"/>
    <x v="0"/>
    <x v="0"/>
    <x v="1"/>
    <n v="6.7576299999999998"/>
    <n v="1.21722"/>
    <n v="43074"/>
    <s v="Gait Analysis chod bez butow 2"/>
    <x v="0"/>
    <x v="1"/>
    <x v="1"/>
    <x v="0"/>
    <s v="Agata Maciejewska"/>
  </r>
  <r>
    <n v="346"/>
    <x v="17"/>
    <x v="1"/>
    <x v="1"/>
    <x v="2"/>
    <n v="8.2799600000000009"/>
    <n v="1.5520400000000001"/>
    <n v="43074"/>
    <s v="Gait Analysis chod bez butow 2"/>
    <x v="0"/>
    <x v="1"/>
    <x v="1"/>
    <x v="0"/>
    <s v="Agata Maciejewska"/>
  </r>
  <r>
    <n v="346"/>
    <x v="17"/>
    <x v="2"/>
    <x v="1"/>
    <x v="0"/>
    <n v="60.914499999999997"/>
    <n v="1.3754200000000001"/>
    <n v="43074"/>
    <s v="Gait Analysis chod bez butow 2"/>
    <x v="0"/>
    <x v="1"/>
    <x v="1"/>
    <x v="0"/>
    <s v="Agata Maciejewska"/>
  </r>
  <r>
    <n v="346"/>
    <x v="17"/>
    <x v="2"/>
    <x v="1"/>
    <x v="1"/>
    <n v="59.160299999999999"/>
    <n v="1.25437"/>
    <n v="43074"/>
    <s v="Gait Analysis chod bez butow 2"/>
    <x v="0"/>
    <x v="1"/>
    <x v="1"/>
    <x v="0"/>
    <s v="Agata Maciejewska"/>
  </r>
  <r>
    <n v="346"/>
    <x v="17"/>
    <x v="3"/>
    <x v="2"/>
    <x v="0"/>
    <n v="0.50428600000000001"/>
    <n v="9.0350799999999992E-3"/>
    <n v="43074"/>
    <s v="Gait Analysis chod bez butow 2"/>
    <x v="0"/>
    <x v="1"/>
    <x v="1"/>
    <x v="0"/>
    <s v="Agata Maciejewska"/>
  </r>
  <r>
    <n v="346"/>
    <x v="17"/>
    <x v="3"/>
    <x v="2"/>
    <x v="1"/>
    <n v="0.483929"/>
    <n v="9.7611799999999995E-3"/>
    <n v="43074"/>
    <s v="Gait Analysis chod bez butow 2"/>
    <x v="0"/>
    <x v="1"/>
    <x v="1"/>
    <x v="0"/>
    <s v="Agata Maciejewska"/>
  </r>
  <r>
    <n v="346"/>
    <x v="17"/>
    <x v="4"/>
    <x v="3"/>
    <x v="0"/>
    <n v="61.0749"/>
    <n v="0.83728499999999995"/>
    <n v="43074"/>
    <s v="Gait Analysis chod bez butow 2"/>
    <x v="0"/>
    <x v="1"/>
    <x v="1"/>
    <x v="0"/>
    <s v="Agata Maciejewska"/>
  </r>
  <r>
    <n v="346"/>
    <x v="17"/>
    <x v="4"/>
    <x v="3"/>
    <x v="1"/>
    <n v="62.305700000000002"/>
    <n v="0.85860999999999998"/>
    <n v="43074"/>
    <s v="Gait Analysis chod bez butow 2"/>
    <x v="0"/>
    <x v="1"/>
    <x v="1"/>
    <x v="0"/>
    <s v="Agata Maciejewska"/>
  </r>
  <r>
    <n v="346"/>
    <x v="17"/>
    <x v="5"/>
    <x v="3"/>
    <x v="0"/>
    <n v="11.281599999999999"/>
    <n v="0.58066099999999998"/>
    <n v="43074"/>
    <s v="Gait Analysis chod bez butow 2"/>
    <x v="0"/>
    <x v="1"/>
    <x v="1"/>
    <x v="0"/>
    <s v="Agata Maciejewska"/>
  </r>
  <r>
    <n v="346"/>
    <x v="17"/>
    <x v="5"/>
    <x v="3"/>
    <x v="1"/>
    <n v="12.107699999999999"/>
    <n v="0.69232000000000005"/>
    <n v="43074"/>
    <s v="Gait Analysis chod bez butow 2"/>
    <x v="0"/>
    <x v="1"/>
    <x v="1"/>
    <x v="0"/>
    <s v="Agata Maciejewska"/>
  </r>
  <r>
    <n v="346"/>
    <x v="17"/>
    <x v="6"/>
    <x v="3"/>
    <x v="0"/>
    <n v="37.705500000000001"/>
    <n v="0.82246699999999995"/>
    <n v="43074"/>
    <s v="Gait Analysis chod bez butow 2"/>
    <x v="0"/>
    <x v="1"/>
    <x v="1"/>
    <x v="0"/>
    <s v="Agata Maciejewska"/>
  </r>
  <r>
    <n v="346"/>
    <x v="17"/>
    <x v="6"/>
    <x v="3"/>
    <x v="1"/>
    <n v="38.923099999999998"/>
    <n v="0.76317199999999996"/>
    <n v="43074"/>
    <s v="Gait Analysis chod bez butow 2"/>
    <x v="0"/>
    <x v="1"/>
    <x v="1"/>
    <x v="0"/>
    <s v="Agata Maciejewska"/>
  </r>
  <r>
    <n v="346"/>
    <x v="17"/>
    <x v="7"/>
    <x v="3"/>
    <x v="0"/>
    <n v="12.105700000000001"/>
    <n v="0.65769200000000005"/>
    <n v="43074"/>
    <s v="Gait Analysis chod bez butow 2"/>
    <x v="0"/>
    <x v="1"/>
    <x v="1"/>
    <x v="0"/>
    <s v="Agata Maciejewska"/>
  </r>
  <r>
    <n v="346"/>
    <x v="17"/>
    <x v="7"/>
    <x v="3"/>
    <x v="1"/>
    <n v="11.274900000000001"/>
    <n v="0.56351600000000002"/>
    <n v="43074"/>
    <s v="Gait Analysis chod bez butow 2"/>
    <x v="0"/>
    <x v="1"/>
    <x v="1"/>
    <x v="0"/>
    <s v="Agata Maciejewska"/>
  </r>
  <r>
    <n v="346"/>
    <x v="17"/>
    <x v="8"/>
    <x v="3"/>
    <x v="0"/>
    <n v="38.9251"/>
    <n v="0.83728499999999995"/>
    <n v="43074"/>
    <s v="Gait Analysis chod bez butow 2"/>
    <x v="0"/>
    <x v="1"/>
    <x v="1"/>
    <x v="0"/>
    <s v="Agata Maciejewska"/>
  </r>
  <r>
    <n v="346"/>
    <x v="17"/>
    <x v="8"/>
    <x v="3"/>
    <x v="1"/>
    <n v="37.694299999999998"/>
    <n v="0.85860999999999998"/>
    <n v="43074"/>
    <s v="Gait Analysis chod bez butow 2"/>
    <x v="0"/>
    <x v="1"/>
    <x v="1"/>
    <x v="0"/>
    <s v="Agata Maciejewska"/>
  </r>
  <r>
    <n v="346"/>
    <x v="17"/>
    <x v="9"/>
    <x v="3"/>
    <x v="2"/>
    <n v="23.384599999999999"/>
    <n v="0.84810700000000006"/>
    <n v="43074"/>
    <s v="Gait Analysis chod bez butow 2"/>
    <x v="0"/>
    <x v="1"/>
    <x v="1"/>
    <x v="0"/>
    <s v="Agata Maciejewska"/>
  </r>
  <r>
    <n v="346"/>
    <x v="17"/>
    <x v="10"/>
    <x v="1"/>
    <x v="2"/>
    <n v="120.09"/>
    <n v="1.6354299999999999"/>
    <n v="43074"/>
    <s v="Gait Analysis chod bez butow 2"/>
    <x v="0"/>
    <x v="1"/>
    <x v="1"/>
    <x v="0"/>
    <s v="Agata Maciejewska"/>
  </r>
  <r>
    <n v="346"/>
    <x v="17"/>
    <x v="11"/>
    <x v="2"/>
    <x v="2"/>
    <n v="0.98821400000000004"/>
    <n v="9.4693399999999997E-3"/>
    <n v="43074"/>
    <s v="Gait Analysis chod bez butow 2"/>
    <x v="0"/>
    <x v="1"/>
    <x v="1"/>
    <x v="0"/>
    <s v="Agata Maciejewska"/>
  </r>
  <r>
    <n v="346"/>
    <x v="17"/>
    <x v="12"/>
    <x v="4"/>
    <x v="2"/>
    <n v="121.44199999999999"/>
    <n v="1.16686"/>
    <n v="43074"/>
    <s v="Gait Analysis chod bez butow 2"/>
    <x v="0"/>
    <x v="1"/>
    <x v="1"/>
    <x v="0"/>
    <s v="Agata Maciejewska"/>
  </r>
  <r>
    <n v="346"/>
    <x v="17"/>
    <x v="13"/>
    <x v="5"/>
    <x v="2"/>
    <n v="4.3749599999999997"/>
    <n v="5.6623100000000003E-2"/>
    <n v="43074"/>
    <s v="Gait Analysis chod bez butow 2"/>
    <x v="0"/>
    <x v="1"/>
    <x v="1"/>
    <x v="0"/>
    <s v="Agata Maciejewska"/>
  </r>
  <r>
    <n v="347"/>
    <x v="18"/>
    <x v="0"/>
    <x v="0"/>
    <x v="0"/>
    <n v="5.0525099999999998"/>
    <n v="1.19086"/>
    <n v="43075"/>
    <s v="Gait Analysis chod buty 1"/>
    <x v="0"/>
    <x v="0"/>
    <x v="0"/>
    <x v="0"/>
    <s v="Michalina Michalak"/>
  </r>
  <r>
    <n v="347"/>
    <x v="18"/>
    <x v="0"/>
    <x v="0"/>
    <x v="1"/>
    <n v="2.43967"/>
    <n v="0.995278"/>
    <n v="43075"/>
    <s v="Gait Analysis chod buty 1"/>
    <x v="0"/>
    <x v="0"/>
    <x v="0"/>
    <x v="0"/>
    <s v="Michalina Michalak"/>
  </r>
  <r>
    <n v="347"/>
    <x v="18"/>
    <x v="1"/>
    <x v="1"/>
    <x v="2"/>
    <n v="9.6805800000000009"/>
    <n v="1.8737999999999999"/>
    <n v="43075"/>
    <s v="Gait Analysis chod buty 1"/>
    <x v="0"/>
    <x v="0"/>
    <x v="0"/>
    <x v="0"/>
    <s v="Michalina Michalak"/>
  </r>
  <r>
    <n v="347"/>
    <x v="18"/>
    <x v="2"/>
    <x v="1"/>
    <x v="0"/>
    <n v="74.254000000000005"/>
    <n v="1.52851"/>
    <n v="43075"/>
    <s v="Gait Analysis chod buty 1"/>
    <x v="0"/>
    <x v="0"/>
    <x v="0"/>
    <x v="0"/>
    <s v="Michalina Michalak"/>
  </r>
  <r>
    <n v="347"/>
    <x v="18"/>
    <x v="2"/>
    <x v="1"/>
    <x v="1"/>
    <n v="73.613"/>
    <n v="1.4653799999999999"/>
    <n v="43075"/>
    <s v="Gait Analysis chod buty 1"/>
    <x v="0"/>
    <x v="0"/>
    <x v="0"/>
    <x v="0"/>
    <s v="Michalina Michalak"/>
  </r>
  <r>
    <n v="347"/>
    <x v="18"/>
    <x v="3"/>
    <x v="2"/>
    <x v="0"/>
    <n v="0.5464"/>
    <n v="7.9397700000000005E-3"/>
    <n v="43075"/>
    <s v="Gait Analysis chod buty 1"/>
    <x v="0"/>
    <x v="0"/>
    <x v="0"/>
    <x v="0"/>
    <s v="Michalina Michalak"/>
  </r>
  <r>
    <n v="347"/>
    <x v="18"/>
    <x v="3"/>
    <x v="2"/>
    <x v="1"/>
    <n v="0.54769199999999996"/>
    <n v="9.7300800000000003E-3"/>
    <n v="43075"/>
    <s v="Gait Analysis chod buty 1"/>
    <x v="0"/>
    <x v="0"/>
    <x v="0"/>
    <x v="0"/>
    <s v="Michalina Michalak"/>
  </r>
  <r>
    <n v="347"/>
    <x v="18"/>
    <x v="4"/>
    <x v="3"/>
    <x v="0"/>
    <n v="62.550600000000003"/>
    <n v="0.76403900000000002"/>
    <n v="43075"/>
    <s v="Gait Analysis chod buty 1"/>
    <x v="0"/>
    <x v="0"/>
    <x v="0"/>
    <x v="0"/>
    <s v="Michalina Michalak"/>
  </r>
  <r>
    <n v="347"/>
    <x v="18"/>
    <x v="4"/>
    <x v="3"/>
    <x v="1"/>
    <n v="62.918500000000002"/>
    <n v="0.55788599999999999"/>
    <n v="43075"/>
    <s v="Gait Analysis chod buty 1"/>
    <x v="0"/>
    <x v="0"/>
    <x v="0"/>
    <x v="0"/>
    <s v="Michalina Michalak"/>
  </r>
  <r>
    <n v="347"/>
    <x v="18"/>
    <x v="5"/>
    <x v="3"/>
    <x v="0"/>
    <n v="12.9686"/>
    <n v="0.44424400000000003"/>
    <n v="43075"/>
    <s v="Gait Analysis chod buty 1"/>
    <x v="0"/>
    <x v="0"/>
    <x v="0"/>
    <x v="0"/>
    <s v="Michalina Michalak"/>
  </r>
  <r>
    <n v="347"/>
    <x v="18"/>
    <x v="5"/>
    <x v="3"/>
    <x v="1"/>
    <n v="12.471299999999999"/>
    <n v="0.63913299999999995"/>
    <n v="43075"/>
    <s v="Gait Analysis chod buty 1"/>
    <x v="0"/>
    <x v="0"/>
    <x v="0"/>
    <x v="0"/>
    <s v="Michalina Michalak"/>
  </r>
  <r>
    <n v="347"/>
    <x v="18"/>
    <x v="6"/>
    <x v="3"/>
    <x v="0"/>
    <n v="37.1218"/>
    <n v="0.58425000000000005"/>
    <n v="43075"/>
    <s v="Gait Analysis chod buty 1"/>
    <x v="0"/>
    <x v="0"/>
    <x v="0"/>
    <x v="0"/>
    <s v="Michalina Michalak"/>
  </r>
  <r>
    <n v="347"/>
    <x v="18"/>
    <x v="6"/>
    <x v="3"/>
    <x v="1"/>
    <n v="37.493400000000001"/>
    <n v="0.92479699999999998"/>
    <n v="43075"/>
    <s v="Gait Analysis chod buty 1"/>
    <x v="0"/>
    <x v="0"/>
    <x v="0"/>
    <x v="0"/>
    <s v="Michalina Michalak"/>
  </r>
  <r>
    <n v="347"/>
    <x v="18"/>
    <x v="7"/>
    <x v="3"/>
    <x v="0"/>
    <n v="12.4602"/>
    <n v="0.68152599999999997"/>
    <n v="43075"/>
    <s v="Gait Analysis chod buty 1"/>
    <x v="0"/>
    <x v="0"/>
    <x v="0"/>
    <x v="0"/>
    <s v="Michalina Michalak"/>
  </r>
  <r>
    <n v="347"/>
    <x v="18"/>
    <x v="7"/>
    <x v="3"/>
    <x v="1"/>
    <n v="12.969799999999999"/>
    <n v="0.482906"/>
    <n v="43075"/>
    <s v="Gait Analysis chod buty 1"/>
    <x v="0"/>
    <x v="0"/>
    <x v="0"/>
    <x v="0"/>
    <s v="Michalina Michalak"/>
  </r>
  <r>
    <n v="347"/>
    <x v="18"/>
    <x v="8"/>
    <x v="3"/>
    <x v="0"/>
    <n v="37.449399999999997"/>
    <n v="0.76403900000000002"/>
    <n v="43075"/>
    <s v="Gait Analysis chod buty 1"/>
    <x v="0"/>
    <x v="0"/>
    <x v="0"/>
    <x v="0"/>
    <s v="Michalina Michalak"/>
  </r>
  <r>
    <n v="347"/>
    <x v="18"/>
    <x v="8"/>
    <x v="3"/>
    <x v="1"/>
    <n v="37.081499999999998"/>
    <n v="0.55788599999999999"/>
    <n v="43075"/>
    <s v="Gait Analysis chod buty 1"/>
    <x v="0"/>
    <x v="0"/>
    <x v="0"/>
    <x v="0"/>
    <s v="Michalina Michalak"/>
  </r>
  <r>
    <n v="347"/>
    <x v="18"/>
    <x v="9"/>
    <x v="3"/>
    <x v="2"/>
    <n v="25.424099999999999"/>
    <n v="0.83605099999999999"/>
    <n v="43075"/>
    <s v="Gait Analysis chod buty 1"/>
    <x v="0"/>
    <x v="0"/>
    <x v="0"/>
    <x v="0"/>
    <s v="Michalina Michalak"/>
  </r>
  <r>
    <n v="347"/>
    <x v="18"/>
    <x v="10"/>
    <x v="1"/>
    <x v="2"/>
    <n v="147.904"/>
    <n v="2.6718700000000002"/>
    <n v="43075"/>
    <s v="Gait Analysis chod buty 1"/>
    <x v="0"/>
    <x v="0"/>
    <x v="0"/>
    <x v="0"/>
    <s v="Michalina Michalak"/>
  </r>
  <r>
    <n v="347"/>
    <x v="18"/>
    <x v="11"/>
    <x v="2"/>
    <x v="2"/>
    <n v="1.0945100000000001"/>
    <n v="1.1768000000000001E-2"/>
    <n v="43075"/>
    <s v="Gait Analysis chod buty 1"/>
    <x v="0"/>
    <x v="0"/>
    <x v="0"/>
    <x v="0"/>
    <s v="Michalina Michalak"/>
  </r>
  <r>
    <n v="347"/>
    <x v="18"/>
    <x v="12"/>
    <x v="4"/>
    <x v="2"/>
    <n v="109.651"/>
    <n v="1.17456"/>
    <n v="43075"/>
    <s v="Gait Analysis chod buty 1"/>
    <x v="0"/>
    <x v="0"/>
    <x v="0"/>
    <x v="0"/>
    <s v="Michalina Michalak"/>
  </r>
  <r>
    <n v="347"/>
    <x v="18"/>
    <x v="13"/>
    <x v="5"/>
    <x v="2"/>
    <n v="4.86571"/>
    <n v="0.117206"/>
    <n v="43075"/>
    <s v="Gait Analysis chod buty 1"/>
    <x v="0"/>
    <x v="0"/>
    <x v="0"/>
    <x v="0"/>
    <s v="Michalina Michalak"/>
  </r>
  <r>
    <n v="348"/>
    <x v="18"/>
    <x v="0"/>
    <x v="0"/>
    <x v="0"/>
    <n v="5.2271099999999997"/>
    <n v="1.0038499999999999"/>
    <n v="43075"/>
    <s v="Gait Analysis chod buty 2"/>
    <x v="0"/>
    <x v="0"/>
    <x v="1"/>
    <x v="0"/>
    <s v="Michalina Michalak"/>
  </r>
  <r>
    <n v="348"/>
    <x v="18"/>
    <x v="0"/>
    <x v="0"/>
    <x v="1"/>
    <n v="1.4112100000000001"/>
    <n v="1.2240599999999999"/>
    <n v="43075"/>
    <s v="Gait Analysis chod buty 2"/>
    <x v="0"/>
    <x v="0"/>
    <x v="1"/>
    <x v="0"/>
    <s v="Michalina Michalak"/>
  </r>
  <r>
    <n v="348"/>
    <x v="18"/>
    <x v="1"/>
    <x v="1"/>
    <x v="2"/>
    <n v="9.42624"/>
    <n v="1.57413"/>
    <n v="43075"/>
    <s v="Gait Analysis chod buty 2"/>
    <x v="0"/>
    <x v="0"/>
    <x v="1"/>
    <x v="0"/>
    <s v="Michalina Michalak"/>
  </r>
  <r>
    <n v="348"/>
    <x v="18"/>
    <x v="2"/>
    <x v="1"/>
    <x v="0"/>
    <n v="73.779799999999994"/>
    <n v="1.13165"/>
    <n v="43075"/>
    <s v="Gait Analysis chod buty 2"/>
    <x v="0"/>
    <x v="0"/>
    <x v="1"/>
    <x v="0"/>
    <s v="Michalina Michalak"/>
  </r>
  <r>
    <n v="348"/>
    <x v="18"/>
    <x v="2"/>
    <x v="1"/>
    <x v="1"/>
    <n v="74.287899999999993"/>
    <n v="1.00261"/>
    <n v="43075"/>
    <s v="Gait Analysis chod buty 2"/>
    <x v="0"/>
    <x v="0"/>
    <x v="1"/>
    <x v="0"/>
    <s v="Michalina Michalak"/>
  </r>
  <r>
    <n v="348"/>
    <x v="18"/>
    <x v="3"/>
    <x v="2"/>
    <x v="0"/>
    <n v="0.54400000000000004"/>
    <n v="8.4852799999999996E-3"/>
    <n v="43075"/>
    <s v="Gait Analysis chod buty 2"/>
    <x v="0"/>
    <x v="0"/>
    <x v="1"/>
    <x v="0"/>
    <s v="Michalina Michalak"/>
  </r>
  <r>
    <n v="348"/>
    <x v="18"/>
    <x v="3"/>
    <x v="2"/>
    <x v="1"/>
    <n v="0.55120000000000002"/>
    <n v="7.1105600000000001E-3"/>
    <n v="43075"/>
    <s v="Gait Analysis chod buty 2"/>
    <x v="0"/>
    <x v="0"/>
    <x v="1"/>
    <x v="0"/>
    <s v="Michalina Michalak"/>
  </r>
  <r>
    <n v="348"/>
    <x v="18"/>
    <x v="4"/>
    <x v="3"/>
    <x v="0"/>
    <n v="62.968800000000002"/>
    <n v="0.69664599999999999"/>
    <n v="43075"/>
    <s v="Gait Analysis chod buty 2"/>
    <x v="0"/>
    <x v="0"/>
    <x v="1"/>
    <x v="0"/>
    <s v="Michalina Michalak"/>
  </r>
  <r>
    <n v="348"/>
    <x v="18"/>
    <x v="4"/>
    <x v="3"/>
    <x v="1"/>
    <n v="62.770299999999999"/>
    <n v="0.56524200000000002"/>
    <n v="43075"/>
    <s v="Gait Analysis chod buty 2"/>
    <x v="0"/>
    <x v="0"/>
    <x v="1"/>
    <x v="0"/>
    <s v="Michalina Michalak"/>
  </r>
  <r>
    <n v="348"/>
    <x v="18"/>
    <x v="5"/>
    <x v="3"/>
    <x v="0"/>
    <n v="13.1119"/>
    <n v="0.56415300000000002"/>
    <n v="43075"/>
    <s v="Gait Analysis chod buty 2"/>
    <x v="0"/>
    <x v="0"/>
    <x v="1"/>
    <x v="0"/>
    <s v="Michalina Michalak"/>
  </r>
  <r>
    <n v="348"/>
    <x v="18"/>
    <x v="5"/>
    <x v="3"/>
    <x v="1"/>
    <n v="12.670999999999999"/>
    <n v="0.59144699999999994"/>
    <n v="43075"/>
    <s v="Gait Analysis chod buty 2"/>
    <x v="0"/>
    <x v="0"/>
    <x v="1"/>
    <x v="0"/>
    <s v="Michalina Michalak"/>
  </r>
  <r>
    <n v="348"/>
    <x v="18"/>
    <x v="6"/>
    <x v="3"/>
    <x v="0"/>
    <n v="37.217799999999997"/>
    <n v="0.67358300000000004"/>
    <n v="43075"/>
    <s v="Gait Analysis chod buty 2"/>
    <x v="0"/>
    <x v="0"/>
    <x v="1"/>
    <x v="0"/>
    <s v="Michalina Michalak"/>
  </r>
  <r>
    <n v="348"/>
    <x v="18"/>
    <x v="6"/>
    <x v="3"/>
    <x v="1"/>
    <n v="36.985700000000001"/>
    <n v="0.78386"/>
    <n v="43075"/>
    <s v="Gait Analysis chod buty 2"/>
    <x v="0"/>
    <x v="0"/>
    <x v="1"/>
    <x v="0"/>
    <s v="Michalina Michalak"/>
  </r>
  <r>
    <n v="348"/>
    <x v="18"/>
    <x v="7"/>
    <x v="3"/>
    <x v="0"/>
    <n v="12.639099999999999"/>
    <n v="0.64939199999999997"/>
    <n v="43075"/>
    <s v="Gait Analysis chod buty 2"/>
    <x v="0"/>
    <x v="0"/>
    <x v="1"/>
    <x v="0"/>
    <s v="Michalina Michalak"/>
  </r>
  <r>
    <n v="348"/>
    <x v="18"/>
    <x v="7"/>
    <x v="3"/>
    <x v="1"/>
    <n v="13.1183"/>
    <n v="0.60031500000000004"/>
    <n v="43075"/>
    <s v="Gait Analysis chod buty 2"/>
    <x v="0"/>
    <x v="0"/>
    <x v="1"/>
    <x v="0"/>
    <s v="Michalina Michalak"/>
  </r>
  <r>
    <n v="348"/>
    <x v="18"/>
    <x v="8"/>
    <x v="3"/>
    <x v="0"/>
    <n v="37.031199999999998"/>
    <n v="0.69664599999999999"/>
    <n v="43075"/>
    <s v="Gait Analysis chod buty 2"/>
    <x v="0"/>
    <x v="0"/>
    <x v="1"/>
    <x v="0"/>
    <s v="Michalina Michalak"/>
  </r>
  <r>
    <n v="348"/>
    <x v="18"/>
    <x v="8"/>
    <x v="3"/>
    <x v="1"/>
    <n v="37.229700000000001"/>
    <n v="0.56524200000000002"/>
    <n v="43075"/>
    <s v="Gait Analysis chod buty 2"/>
    <x v="0"/>
    <x v="0"/>
    <x v="1"/>
    <x v="0"/>
    <s v="Michalina Michalak"/>
  </r>
  <r>
    <n v="348"/>
    <x v="18"/>
    <x v="9"/>
    <x v="3"/>
    <x v="2"/>
    <n v="25.756599999999999"/>
    <n v="0.92994500000000002"/>
    <n v="43075"/>
    <s v="Gait Analysis chod buty 2"/>
    <x v="0"/>
    <x v="0"/>
    <x v="1"/>
    <x v="0"/>
    <s v="Michalina Michalak"/>
  </r>
  <r>
    <n v="348"/>
    <x v="18"/>
    <x v="11"/>
    <x v="2"/>
    <x v="2"/>
    <n v="1.095"/>
    <n v="9.21954E-3"/>
    <n v="43075"/>
    <s v="Gait Analysis chod buty 2"/>
    <x v="0"/>
    <x v="0"/>
    <x v="1"/>
    <x v="0"/>
    <s v="Michalina Michalak"/>
  </r>
  <r>
    <n v="348"/>
    <x v="18"/>
    <x v="12"/>
    <x v="4"/>
    <x v="2"/>
    <n v="109.59699999999999"/>
    <n v="0.92354599999999998"/>
    <n v="43075"/>
    <s v="Gait Analysis chod buty 2"/>
    <x v="0"/>
    <x v="0"/>
    <x v="1"/>
    <x v="0"/>
    <s v="Michalina Michalak"/>
  </r>
  <r>
    <n v="348"/>
    <x v="18"/>
    <x v="13"/>
    <x v="5"/>
    <x v="2"/>
    <n v="4.86585"/>
    <n v="4.0264500000000002E-2"/>
    <n v="43075"/>
    <s v="Gait Analysis chod buty 2"/>
    <x v="0"/>
    <x v="0"/>
    <x v="1"/>
    <x v="0"/>
    <s v="Michalina Michalak"/>
  </r>
  <r>
    <n v="349"/>
    <x v="18"/>
    <x v="0"/>
    <x v="0"/>
    <x v="0"/>
    <n v="4.3369200000000001"/>
    <n v="1.6877500000000001"/>
    <n v="43075"/>
    <s v="Gait Analysis chod bez butow 1"/>
    <x v="0"/>
    <x v="1"/>
    <x v="0"/>
    <x v="0"/>
    <s v="Michalina Michalak"/>
  </r>
  <r>
    <n v="349"/>
    <x v="18"/>
    <x v="0"/>
    <x v="0"/>
    <x v="1"/>
    <n v="2.78654"/>
    <n v="1.5787800000000001"/>
    <n v="43075"/>
    <s v="Gait Analysis chod bez butow 1"/>
    <x v="0"/>
    <x v="1"/>
    <x v="0"/>
    <x v="0"/>
    <s v="Michalina Michalak"/>
  </r>
  <r>
    <n v="349"/>
    <x v="18"/>
    <x v="1"/>
    <x v="1"/>
    <x v="2"/>
    <n v="9.8046900000000008"/>
    <n v="1.91445"/>
    <n v="43075"/>
    <s v="Gait Analysis chod bez butow 1"/>
    <x v="0"/>
    <x v="1"/>
    <x v="0"/>
    <x v="0"/>
    <s v="Michalina Michalak"/>
  </r>
  <r>
    <n v="349"/>
    <x v="18"/>
    <x v="2"/>
    <x v="1"/>
    <x v="0"/>
    <n v="72.899000000000001"/>
    <n v="0.955731"/>
    <n v="43075"/>
    <s v="Gait Analysis chod bez butow 1"/>
    <x v="0"/>
    <x v="1"/>
    <x v="0"/>
    <x v="0"/>
    <s v="Michalina Michalak"/>
  </r>
  <r>
    <n v="349"/>
    <x v="18"/>
    <x v="2"/>
    <x v="1"/>
    <x v="1"/>
    <n v="72.375200000000007"/>
    <n v="1.2029700000000001"/>
    <n v="43075"/>
    <s v="Gait Analysis chod bez butow 1"/>
    <x v="0"/>
    <x v="1"/>
    <x v="0"/>
    <x v="0"/>
    <s v="Michalina Michalak"/>
  </r>
  <r>
    <n v="349"/>
    <x v="18"/>
    <x v="3"/>
    <x v="2"/>
    <x v="0"/>
    <n v="0.53080000000000005"/>
    <n v="7.4404299999999996E-3"/>
    <n v="43075"/>
    <s v="Gait Analysis chod bez butow 1"/>
    <x v="0"/>
    <x v="1"/>
    <x v="0"/>
    <x v="0"/>
    <s v="Michalina Michalak"/>
  </r>
  <r>
    <n v="349"/>
    <x v="18"/>
    <x v="3"/>
    <x v="2"/>
    <x v="1"/>
    <n v="0.54423100000000002"/>
    <n v="1.00663E-2"/>
    <n v="43075"/>
    <s v="Gait Analysis chod bez butow 1"/>
    <x v="0"/>
    <x v="1"/>
    <x v="0"/>
    <x v="0"/>
    <s v="Michalina Michalak"/>
  </r>
  <r>
    <n v="349"/>
    <x v="18"/>
    <x v="4"/>
    <x v="3"/>
    <x v="0"/>
    <n v="61.7806"/>
    <n v="0.66194900000000001"/>
    <n v="43075"/>
    <s v="Gait Analysis chod bez butow 1"/>
    <x v="0"/>
    <x v="1"/>
    <x v="0"/>
    <x v="0"/>
    <s v="Michalina Michalak"/>
  </r>
  <r>
    <n v="349"/>
    <x v="18"/>
    <x v="4"/>
    <x v="3"/>
    <x v="1"/>
    <n v="60.867800000000003"/>
    <n v="0.82834700000000006"/>
    <n v="43075"/>
    <s v="Gait Analysis chod bez butow 1"/>
    <x v="0"/>
    <x v="1"/>
    <x v="0"/>
    <x v="0"/>
    <s v="Michalina Michalak"/>
  </r>
  <r>
    <n v="349"/>
    <x v="18"/>
    <x v="5"/>
    <x v="3"/>
    <x v="0"/>
    <n v="11.536899999999999"/>
    <n v="0.63422500000000004"/>
    <n v="43075"/>
    <s v="Gait Analysis chod bez butow 1"/>
    <x v="0"/>
    <x v="1"/>
    <x v="0"/>
    <x v="0"/>
    <s v="Michalina Michalak"/>
  </r>
  <r>
    <n v="349"/>
    <x v="18"/>
    <x v="5"/>
    <x v="3"/>
    <x v="1"/>
    <n v="11.1637"/>
    <n v="0.66468400000000005"/>
    <n v="43075"/>
    <s v="Gait Analysis chod bez butow 1"/>
    <x v="0"/>
    <x v="1"/>
    <x v="0"/>
    <x v="0"/>
    <s v="Michalina Michalak"/>
  </r>
  <r>
    <n v="349"/>
    <x v="18"/>
    <x v="6"/>
    <x v="3"/>
    <x v="0"/>
    <n v="39.075099999999999"/>
    <n v="0.83389100000000005"/>
    <n v="43075"/>
    <s v="Gait Analysis chod bez butow 1"/>
    <x v="0"/>
    <x v="1"/>
    <x v="0"/>
    <x v="0"/>
    <s v="Michalina Michalak"/>
  </r>
  <r>
    <n v="349"/>
    <x v="18"/>
    <x v="6"/>
    <x v="3"/>
    <x v="1"/>
    <n v="38.224299999999999"/>
    <n v="0.87707999999999997"/>
    <n v="43075"/>
    <s v="Gait Analysis chod bez butow 1"/>
    <x v="0"/>
    <x v="1"/>
    <x v="0"/>
    <x v="0"/>
    <s v="Michalina Michalak"/>
  </r>
  <r>
    <n v="349"/>
    <x v="18"/>
    <x v="7"/>
    <x v="3"/>
    <x v="0"/>
    <n v="11.1686"/>
    <n v="0.74911099999999997"/>
    <n v="43075"/>
    <s v="Gait Analysis chod bez butow 1"/>
    <x v="0"/>
    <x v="1"/>
    <x v="0"/>
    <x v="0"/>
    <s v="Michalina Michalak"/>
  </r>
  <r>
    <n v="349"/>
    <x v="18"/>
    <x v="7"/>
    <x v="3"/>
    <x v="1"/>
    <n v="11.5289"/>
    <n v="0.62835600000000003"/>
    <n v="43075"/>
    <s v="Gait Analysis chod bez butow 1"/>
    <x v="0"/>
    <x v="1"/>
    <x v="0"/>
    <x v="0"/>
    <s v="Michalina Michalak"/>
  </r>
  <r>
    <n v="349"/>
    <x v="18"/>
    <x v="8"/>
    <x v="3"/>
    <x v="0"/>
    <n v="38.2194"/>
    <n v="0.66194900000000001"/>
    <n v="43075"/>
    <s v="Gait Analysis chod bez butow 1"/>
    <x v="0"/>
    <x v="1"/>
    <x v="0"/>
    <x v="0"/>
    <s v="Michalina Michalak"/>
  </r>
  <r>
    <n v="349"/>
    <x v="18"/>
    <x v="8"/>
    <x v="3"/>
    <x v="1"/>
    <n v="39.132199999999997"/>
    <n v="0.82834700000000006"/>
    <n v="43075"/>
    <s v="Gait Analysis chod bez butow 1"/>
    <x v="0"/>
    <x v="1"/>
    <x v="0"/>
    <x v="0"/>
    <s v="Michalina Michalak"/>
  </r>
  <r>
    <n v="349"/>
    <x v="18"/>
    <x v="9"/>
    <x v="3"/>
    <x v="2"/>
    <n v="22.6843"/>
    <n v="1.0004900000000001"/>
    <n v="43075"/>
    <s v="Gait Analysis chod bez butow 1"/>
    <x v="0"/>
    <x v="1"/>
    <x v="0"/>
    <x v="0"/>
    <s v="Michalina Michalak"/>
  </r>
  <r>
    <n v="349"/>
    <x v="18"/>
    <x v="10"/>
    <x v="1"/>
    <x v="2"/>
    <n v="145.23099999999999"/>
    <n v="1.6291899999999999"/>
    <n v="43075"/>
    <s v="Gait Analysis chod bez butow 1"/>
    <x v="0"/>
    <x v="1"/>
    <x v="0"/>
    <x v="0"/>
    <s v="Michalina Michalak"/>
  </r>
  <r>
    <n v="349"/>
    <x v="18"/>
    <x v="11"/>
    <x v="2"/>
    <x v="2"/>
    <n v="1.0745100000000001"/>
    <n v="1.0721700000000001E-2"/>
    <n v="43075"/>
    <s v="Gait Analysis chod bez butow 1"/>
    <x v="0"/>
    <x v="1"/>
    <x v="0"/>
    <x v="0"/>
    <s v="Michalina Michalak"/>
  </r>
  <r>
    <n v="349"/>
    <x v="18"/>
    <x v="12"/>
    <x v="4"/>
    <x v="2"/>
    <n v="111.69"/>
    <n v="1.1170100000000001"/>
    <n v="43075"/>
    <s v="Gait Analysis chod bez butow 1"/>
    <x v="0"/>
    <x v="1"/>
    <x v="0"/>
    <x v="0"/>
    <s v="Michalina Michalak"/>
  </r>
  <r>
    <n v="349"/>
    <x v="18"/>
    <x v="13"/>
    <x v="5"/>
    <x v="2"/>
    <n v="4.8660600000000001"/>
    <n v="5.9491200000000001E-2"/>
    <n v="43075"/>
    <s v="Gait Analysis chod bez butow 1"/>
    <x v="0"/>
    <x v="1"/>
    <x v="0"/>
    <x v="0"/>
    <s v="Michalina Michalak"/>
  </r>
  <r>
    <n v="350"/>
    <x v="18"/>
    <x v="0"/>
    <x v="0"/>
    <x v="0"/>
    <n v="2.90151"/>
    <n v="1.3404400000000001"/>
    <n v="43075"/>
    <s v="Gait Analysis chod bez butow 2"/>
    <x v="0"/>
    <x v="1"/>
    <x v="1"/>
    <x v="0"/>
    <s v="Michalina Michalak"/>
  </r>
  <r>
    <n v="350"/>
    <x v="18"/>
    <x v="0"/>
    <x v="0"/>
    <x v="1"/>
    <n v="2.1129500000000001"/>
    <n v="1.05399"/>
    <n v="43075"/>
    <s v="Gait Analysis chod bez butow 2"/>
    <x v="0"/>
    <x v="1"/>
    <x v="1"/>
    <x v="0"/>
    <s v="Michalina Michalak"/>
  </r>
  <r>
    <n v="350"/>
    <x v="18"/>
    <x v="1"/>
    <x v="1"/>
    <x v="2"/>
    <n v="9.1118699999999997"/>
    <n v="1.7053799999999999"/>
    <n v="43075"/>
    <s v="Gait Analysis chod bez butow 2"/>
    <x v="0"/>
    <x v="1"/>
    <x v="1"/>
    <x v="0"/>
    <s v="Michalina Michalak"/>
  </r>
  <r>
    <n v="350"/>
    <x v="18"/>
    <x v="2"/>
    <x v="1"/>
    <x v="0"/>
    <n v="73.287300000000002"/>
    <n v="1.0300199999999999"/>
    <n v="43075"/>
    <s v="Gait Analysis chod bez butow 2"/>
    <x v="0"/>
    <x v="1"/>
    <x v="1"/>
    <x v="0"/>
    <s v="Michalina Michalak"/>
  </r>
  <r>
    <n v="350"/>
    <x v="18"/>
    <x v="2"/>
    <x v="1"/>
    <x v="1"/>
    <n v="72.831199999999995"/>
    <n v="1.1016900000000001"/>
    <n v="43075"/>
    <s v="Gait Analysis chod bez butow 2"/>
    <x v="0"/>
    <x v="1"/>
    <x v="1"/>
    <x v="0"/>
    <s v="Michalina Michalak"/>
  </r>
  <r>
    <n v="350"/>
    <x v="18"/>
    <x v="3"/>
    <x v="2"/>
    <x v="0"/>
    <n v="0.53500000000000003"/>
    <n v="7.4678799999999997E-3"/>
    <n v="43075"/>
    <s v="Gait Analysis chod bez butow 2"/>
    <x v="0"/>
    <x v="1"/>
    <x v="1"/>
    <x v="0"/>
    <s v="Michalina Michalak"/>
  </r>
  <r>
    <n v="350"/>
    <x v="18"/>
    <x v="3"/>
    <x v="2"/>
    <x v="1"/>
    <n v="0.53807700000000003"/>
    <n v="7.8540699999999995E-3"/>
    <n v="43075"/>
    <s v="Gait Analysis chod bez butow 2"/>
    <x v="0"/>
    <x v="1"/>
    <x v="1"/>
    <x v="0"/>
    <s v="Michalina Michalak"/>
  </r>
  <r>
    <n v="350"/>
    <x v="18"/>
    <x v="4"/>
    <x v="3"/>
    <x v="0"/>
    <n v="60.851900000000001"/>
    <n v="0.69164800000000004"/>
    <n v="43075"/>
    <s v="Gait Analysis chod bez butow 2"/>
    <x v="0"/>
    <x v="1"/>
    <x v="1"/>
    <x v="0"/>
    <s v="Michalina Michalak"/>
  </r>
  <r>
    <n v="350"/>
    <x v="18"/>
    <x v="4"/>
    <x v="3"/>
    <x v="1"/>
    <n v="60.930399999999999"/>
    <n v="0.61527799999999999"/>
    <n v="43075"/>
    <s v="Gait Analysis chod bez butow 2"/>
    <x v="0"/>
    <x v="1"/>
    <x v="1"/>
    <x v="0"/>
    <s v="Michalina Michalak"/>
  </r>
  <r>
    <n v="350"/>
    <x v="18"/>
    <x v="5"/>
    <x v="3"/>
    <x v="0"/>
    <n v="11.1059"/>
    <n v="0.66743600000000003"/>
    <n v="43075"/>
    <s v="Gait Analysis chod bez butow 2"/>
    <x v="0"/>
    <x v="1"/>
    <x v="1"/>
    <x v="0"/>
    <s v="Michalina Michalak"/>
  </r>
  <r>
    <n v="350"/>
    <x v="18"/>
    <x v="5"/>
    <x v="3"/>
    <x v="1"/>
    <n v="10.6791"/>
    <n v="0.54985200000000001"/>
    <n v="43075"/>
    <s v="Gait Analysis chod bez butow 2"/>
    <x v="0"/>
    <x v="1"/>
    <x v="1"/>
    <x v="0"/>
    <s v="Michalina Michalak"/>
  </r>
  <r>
    <n v="350"/>
    <x v="18"/>
    <x v="6"/>
    <x v="3"/>
    <x v="0"/>
    <n v="39.061599999999999"/>
    <n v="0.59567599999999998"/>
    <n v="43075"/>
    <s v="Gait Analysis chod bez butow 2"/>
    <x v="0"/>
    <x v="1"/>
    <x v="1"/>
    <x v="0"/>
    <s v="Michalina Michalak"/>
  </r>
  <r>
    <n v="350"/>
    <x v="18"/>
    <x v="6"/>
    <x v="3"/>
    <x v="1"/>
    <n v="39.177700000000002"/>
    <n v="0.77452100000000002"/>
    <n v="43075"/>
    <s v="Gait Analysis chod bez butow 2"/>
    <x v="0"/>
    <x v="1"/>
    <x v="1"/>
    <x v="0"/>
    <s v="Michalina Michalak"/>
  </r>
  <r>
    <n v="350"/>
    <x v="18"/>
    <x v="7"/>
    <x v="3"/>
    <x v="0"/>
    <n v="10.6732"/>
    <n v="0.578677"/>
    <n v="43075"/>
    <s v="Gait Analysis chod bez butow 2"/>
    <x v="0"/>
    <x v="1"/>
    <x v="1"/>
    <x v="0"/>
    <s v="Michalina Michalak"/>
  </r>
  <r>
    <n v="350"/>
    <x v="18"/>
    <x v="7"/>
    <x v="3"/>
    <x v="1"/>
    <n v="11.073600000000001"/>
    <n v="0.66147599999999995"/>
    <n v="43075"/>
    <s v="Gait Analysis chod bez butow 2"/>
    <x v="0"/>
    <x v="1"/>
    <x v="1"/>
    <x v="0"/>
    <s v="Michalina Michalak"/>
  </r>
  <r>
    <n v="350"/>
    <x v="18"/>
    <x v="8"/>
    <x v="3"/>
    <x v="0"/>
    <n v="39.148099999999999"/>
    <n v="0.69164800000000004"/>
    <n v="43075"/>
    <s v="Gait Analysis chod bez butow 2"/>
    <x v="0"/>
    <x v="1"/>
    <x v="1"/>
    <x v="0"/>
    <s v="Michalina Michalak"/>
  </r>
  <r>
    <n v="350"/>
    <x v="18"/>
    <x v="8"/>
    <x v="3"/>
    <x v="1"/>
    <n v="39.069600000000001"/>
    <n v="0.61527799999999999"/>
    <n v="43075"/>
    <s v="Gait Analysis chod bez butow 2"/>
    <x v="0"/>
    <x v="1"/>
    <x v="1"/>
    <x v="0"/>
    <s v="Michalina Michalak"/>
  </r>
  <r>
    <n v="350"/>
    <x v="18"/>
    <x v="9"/>
    <x v="3"/>
    <x v="2"/>
    <n v="21.759"/>
    <n v="0.79700099999999996"/>
    <n v="43075"/>
    <s v="Gait Analysis chod bez butow 2"/>
    <x v="0"/>
    <x v="1"/>
    <x v="1"/>
    <x v="0"/>
    <s v="Michalina Michalak"/>
  </r>
  <r>
    <n v="350"/>
    <x v="18"/>
    <x v="10"/>
    <x v="1"/>
    <x v="2"/>
    <n v="146.15100000000001"/>
    <n v="1.5253399999999999"/>
    <n v="43075"/>
    <s v="Gait Analysis chod bez butow 2"/>
    <x v="0"/>
    <x v="1"/>
    <x v="1"/>
    <x v="0"/>
    <s v="Michalina Michalak"/>
  </r>
  <r>
    <n v="350"/>
    <x v="18"/>
    <x v="11"/>
    <x v="2"/>
    <x v="2"/>
    <n v="1.0734600000000001"/>
    <n v="9.9777900000000003E-3"/>
    <n v="43075"/>
    <s v="Gait Analysis chod bez butow 2"/>
    <x v="0"/>
    <x v="1"/>
    <x v="1"/>
    <x v="0"/>
    <s v="Michalina Michalak"/>
  </r>
  <r>
    <n v="350"/>
    <x v="18"/>
    <x v="12"/>
    <x v="4"/>
    <x v="2"/>
    <n v="111.798"/>
    <n v="1.0408599999999999"/>
    <n v="43075"/>
    <s v="Gait Analysis chod bez butow 2"/>
    <x v="0"/>
    <x v="1"/>
    <x v="1"/>
    <x v="0"/>
    <s v="Michalina Michalak"/>
  </r>
  <r>
    <n v="350"/>
    <x v="18"/>
    <x v="13"/>
    <x v="5"/>
    <x v="2"/>
    <n v="4.90177"/>
    <n v="6.6611500000000004E-2"/>
    <n v="43075"/>
    <s v="Gait Analysis chod bez butow 2"/>
    <x v="0"/>
    <x v="1"/>
    <x v="1"/>
    <x v="0"/>
    <s v="Michalina Michalak"/>
  </r>
  <r>
    <n v="351"/>
    <x v="19"/>
    <x v="0"/>
    <x v="0"/>
    <x v="0"/>
    <n v="5.86463"/>
    <n v="1.17517"/>
    <n v="43075"/>
    <s v="Gait Analysis chod buty 1"/>
    <x v="0"/>
    <x v="0"/>
    <x v="0"/>
    <x v="0"/>
    <s v="Agnieszka Myslak"/>
  </r>
  <r>
    <n v="351"/>
    <x v="19"/>
    <x v="0"/>
    <x v="0"/>
    <x v="1"/>
    <n v="5.1927300000000001"/>
    <n v="1.11774"/>
    <n v="43075"/>
    <s v="Gait Analysis chod buty 1"/>
    <x v="0"/>
    <x v="0"/>
    <x v="0"/>
    <x v="0"/>
    <s v="Agnieszka Myslak"/>
  </r>
  <r>
    <n v="351"/>
    <x v="19"/>
    <x v="1"/>
    <x v="1"/>
    <x v="2"/>
    <n v="11.600300000000001"/>
    <n v="1.4018999999999999"/>
    <n v="43075"/>
    <s v="Gait Analysis chod buty 1"/>
    <x v="0"/>
    <x v="0"/>
    <x v="0"/>
    <x v="0"/>
    <s v="Agnieszka Myslak"/>
  </r>
  <r>
    <n v="351"/>
    <x v="19"/>
    <x v="2"/>
    <x v="1"/>
    <x v="0"/>
    <n v="56.7759"/>
    <n v="1.0220899999999999"/>
    <n v="43075"/>
    <s v="Gait Analysis chod buty 1"/>
    <x v="0"/>
    <x v="0"/>
    <x v="0"/>
    <x v="0"/>
    <s v="Agnieszka Myslak"/>
  </r>
  <r>
    <n v="351"/>
    <x v="19"/>
    <x v="2"/>
    <x v="1"/>
    <x v="1"/>
    <n v="56.105499999999999"/>
    <n v="1.10012"/>
    <n v="43075"/>
    <s v="Gait Analysis chod buty 1"/>
    <x v="0"/>
    <x v="0"/>
    <x v="0"/>
    <x v="0"/>
    <s v="Agnieszka Myslak"/>
  </r>
  <r>
    <n v="351"/>
    <x v="19"/>
    <x v="3"/>
    <x v="2"/>
    <x v="0"/>
    <n v="0.58374999999999999"/>
    <n v="1.31696E-2"/>
    <n v="43075"/>
    <s v="Gait Analysis chod buty 1"/>
    <x v="0"/>
    <x v="0"/>
    <x v="0"/>
    <x v="0"/>
    <s v="Agnieszka Myslak"/>
  </r>
  <r>
    <n v="351"/>
    <x v="19"/>
    <x v="3"/>
    <x v="2"/>
    <x v="1"/>
    <n v="0.57999999999999996"/>
    <n v="8.1649700000000006E-3"/>
    <n v="43075"/>
    <s v="Gait Analysis chod buty 1"/>
    <x v="0"/>
    <x v="0"/>
    <x v="0"/>
    <x v="0"/>
    <s v="Agnieszka Myslak"/>
  </r>
  <r>
    <n v="351"/>
    <x v="19"/>
    <x v="4"/>
    <x v="3"/>
    <x v="0"/>
    <n v="65.737200000000001"/>
    <n v="0.64853400000000005"/>
    <n v="43075"/>
    <s v="Gait Analysis chod buty 1"/>
    <x v="0"/>
    <x v="0"/>
    <x v="0"/>
    <x v="0"/>
    <s v="Agnieszka Myslak"/>
  </r>
  <r>
    <n v="351"/>
    <x v="19"/>
    <x v="4"/>
    <x v="3"/>
    <x v="1"/>
    <n v="65.686599999999999"/>
    <n v="0.66486199999999995"/>
    <n v="43075"/>
    <s v="Gait Analysis chod buty 1"/>
    <x v="0"/>
    <x v="0"/>
    <x v="0"/>
    <x v="0"/>
    <s v="Agnieszka Myslak"/>
  </r>
  <r>
    <n v="351"/>
    <x v="19"/>
    <x v="5"/>
    <x v="3"/>
    <x v="0"/>
    <n v="15.5395"/>
    <n v="0.578484"/>
    <n v="43075"/>
    <s v="Gait Analysis chod buty 1"/>
    <x v="0"/>
    <x v="0"/>
    <x v="0"/>
    <x v="0"/>
    <s v="Agnieszka Myslak"/>
  </r>
  <r>
    <n v="351"/>
    <x v="19"/>
    <x v="5"/>
    <x v="3"/>
    <x v="1"/>
    <n v="15.911099999999999"/>
    <n v="0.68109699999999995"/>
    <n v="43075"/>
    <s v="Gait Analysis chod buty 1"/>
    <x v="0"/>
    <x v="0"/>
    <x v="0"/>
    <x v="0"/>
    <s v="Agnieszka Myslak"/>
  </r>
  <r>
    <n v="351"/>
    <x v="19"/>
    <x v="6"/>
    <x v="3"/>
    <x v="0"/>
    <n v="34.303400000000003"/>
    <n v="0.74021700000000001"/>
    <n v="43075"/>
    <s v="Gait Analysis chod buty 1"/>
    <x v="0"/>
    <x v="0"/>
    <x v="0"/>
    <x v="0"/>
    <s v="Agnieszka Myslak"/>
  </r>
  <r>
    <n v="351"/>
    <x v="19"/>
    <x v="6"/>
    <x v="3"/>
    <x v="1"/>
    <n v="34.215400000000002"/>
    <n v="0.65398999999999996"/>
    <n v="43075"/>
    <s v="Gait Analysis chod buty 1"/>
    <x v="0"/>
    <x v="0"/>
    <x v="0"/>
    <x v="0"/>
    <s v="Agnieszka Myslak"/>
  </r>
  <r>
    <n v="351"/>
    <x v="19"/>
    <x v="7"/>
    <x v="3"/>
    <x v="0"/>
    <n v="15.894399999999999"/>
    <n v="0.65260200000000002"/>
    <n v="43075"/>
    <s v="Gait Analysis chod buty 1"/>
    <x v="0"/>
    <x v="0"/>
    <x v="0"/>
    <x v="0"/>
    <s v="Agnieszka Myslak"/>
  </r>
  <r>
    <n v="351"/>
    <x v="19"/>
    <x v="7"/>
    <x v="3"/>
    <x v="1"/>
    <n v="15.5473"/>
    <n v="0.64880000000000004"/>
    <n v="43075"/>
    <s v="Gait Analysis chod buty 1"/>
    <x v="0"/>
    <x v="0"/>
    <x v="0"/>
    <x v="0"/>
    <s v="Agnieszka Myslak"/>
  </r>
  <r>
    <n v="351"/>
    <x v="19"/>
    <x v="8"/>
    <x v="3"/>
    <x v="0"/>
    <n v="34.262799999999999"/>
    <n v="0.64853400000000005"/>
    <n v="43075"/>
    <s v="Gait Analysis chod buty 1"/>
    <x v="0"/>
    <x v="0"/>
    <x v="0"/>
    <x v="0"/>
    <s v="Agnieszka Myslak"/>
  </r>
  <r>
    <n v="351"/>
    <x v="19"/>
    <x v="8"/>
    <x v="3"/>
    <x v="1"/>
    <n v="34.313400000000001"/>
    <n v="0.66486199999999995"/>
    <n v="43075"/>
    <s v="Gait Analysis chod buty 1"/>
    <x v="0"/>
    <x v="0"/>
    <x v="0"/>
    <x v="0"/>
    <s v="Agnieszka Myslak"/>
  </r>
  <r>
    <n v="351"/>
    <x v="19"/>
    <x v="9"/>
    <x v="3"/>
    <x v="2"/>
    <n v="31.4251"/>
    <n v="0.80452699999999999"/>
    <n v="43075"/>
    <s v="Gait Analysis chod buty 1"/>
    <x v="0"/>
    <x v="0"/>
    <x v="0"/>
    <x v="0"/>
    <s v="Agnieszka Myslak"/>
  </r>
  <r>
    <n v="351"/>
    <x v="19"/>
    <x v="10"/>
    <x v="1"/>
    <x v="2"/>
    <n v="112.846"/>
    <n v="1.50206"/>
    <n v="43075"/>
    <s v="Gait Analysis chod buty 1"/>
    <x v="0"/>
    <x v="0"/>
    <x v="0"/>
    <x v="0"/>
    <s v="Agnieszka Myslak"/>
  </r>
  <r>
    <n v="351"/>
    <x v="19"/>
    <x v="11"/>
    <x v="2"/>
    <x v="2"/>
    <n v="1.16354"/>
    <n v="1.5477100000000001E-2"/>
    <n v="43075"/>
    <s v="Gait Analysis chod buty 1"/>
    <x v="0"/>
    <x v="0"/>
    <x v="0"/>
    <x v="0"/>
    <s v="Agnieszka Myslak"/>
  </r>
  <r>
    <n v="351"/>
    <x v="19"/>
    <x v="12"/>
    <x v="4"/>
    <x v="2"/>
    <n v="103.152"/>
    <n v="1.3789100000000001"/>
    <n v="43075"/>
    <s v="Gait Analysis chod buty 1"/>
    <x v="0"/>
    <x v="0"/>
    <x v="0"/>
    <x v="0"/>
    <s v="Agnieszka Myslak"/>
  </r>
  <r>
    <n v="351"/>
    <x v="19"/>
    <x v="13"/>
    <x v="5"/>
    <x v="2"/>
    <n v="3.4919199999999999"/>
    <n v="5.6627499999999997E-2"/>
    <n v="43075"/>
    <s v="Gait Analysis chod buty 1"/>
    <x v="0"/>
    <x v="0"/>
    <x v="0"/>
    <x v="0"/>
    <s v="Agnieszka Myslak"/>
  </r>
  <r>
    <n v="352"/>
    <x v="19"/>
    <x v="0"/>
    <x v="0"/>
    <x v="0"/>
    <n v="5.63741"/>
    <n v="1.3253900000000001"/>
    <n v="43075"/>
    <s v="Gait Analysis chod buty 2"/>
    <x v="0"/>
    <x v="0"/>
    <x v="1"/>
    <x v="0"/>
    <s v="Agnieszka Myslak"/>
  </r>
  <r>
    <n v="352"/>
    <x v="19"/>
    <x v="0"/>
    <x v="0"/>
    <x v="1"/>
    <n v="5.0599699999999999"/>
    <n v="1.24472"/>
    <n v="43075"/>
    <s v="Gait Analysis chod buty 2"/>
    <x v="0"/>
    <x v="0"/>
    <x v="1"/>
    <x v="0"/>
    <s v="Agnieszka Myslak"/>
  </r>
  <r>
    <n v="352"/>
    <x v="19"/>
    <x v="1"/>
    <x v="1"/>
    <x v="2"/>
    <n v="11.255800000000001"/>
    <n v="0.98003099999999999"/>
    <n v="43075"/>
    <s v="Gait Analysis chod buty 2"/>
    <x v="0"/>
    <x v="0"/>
    <x v="1"/>
    <x v="0"/>
    <s v="Agnieszka Myslak"/>
  </r>
  <r>
    <n v="352"/>
    <x v="19"/>
    <x v="2"/>
    <x v="1"/>
    <x v="0"/>
    <n v="56.493600000000001"/>
    <n v="1.0220899999999999"/>
    <n v="43075"/>
    <s v="Gait Analysis chod buty 2"/>
    <x v="0"/>
    <x v="0"/>
    <x v="1"/>
    <x v="0"/>
    <s v="Agnieszka Myslak"/>
  </r>
  <r>
    <n v="352"/>
    <x v="19"/>
    <x v="2"/>
    <x v="1"/>
    <x v="1"/>
    <n v="56.7759"/>
    <n v="1.0509200000000001"/>
    <n v="43075"/>
    <s v="Gait Analysis chod buty 2"/>
    <x v="0"/>
    <x v="0"/>
    <x v="1"/>
    <x v="0"/>
    <s v="Agnieszka Myslak"/>
  </r>
  <r>
    <n v="352"/>
    <x v="19"/>
    <x v="3"/>
    <x v="2"/>
    <x v="0"/>
    <n v="0.57666700000000004"/>
    <n v="1.14261E-2"/>
    <n v="43075"/>
    <s v="Gait Analysis chod buty 2"/>
    <x v="0"/>
    <x v="0"/>
    <x v="1"/>
    <x v="0"/>
    <s v="Agnieszka Myslak"/>
  </r>
  <r>
    <n v="352"/>
    <x v="19"/>
    <x v="3"/>
    <x v="2"/>
    <x v="1"/>
    <n v="0.58416699999999999"/>
    <n v="9.9652200000000003E-3"/>
    <n v="43075"/>
    <s v="Gait Analysis chod buty 2"/>
    <x v="0"/>
    <x v="0"/>
    <x v="1"/>
    <x v="0"/>
    <s v="Agnieszka Myslak"/>
  </r>
  <r>
    <n v="352"/>
    <x v="19"/>
    <x v="4"/>
    <x v="3"/>
    <x v="0"/>
    <n v="65.937299999999993"/>
    <n v="0.79688000000000003"/>
    <n v="43075"/>
    <s v="Gait Analysis chod buty 2"/>
    <x v="0"/>
    <x v="0"/>
    <x v="1"/>
    <x v="0"/>
    <s v="Agnieszka Myslak"/>
  </r>
  <r>
    <n v="352"/>
    <x v="19"/>
    <x v="4"/>
    <x v="3"/>
    <x v="1"/>
    <n v="65.181700000000006"/>
    <n v="0.60851599999999995"/>
    <n v="43075"/>
    <s v="Gait Analysis chod buty 2"/>
    <x v="0"/>
    <x v="0"/>
    <x v="1"/>
    <x v="0"/>
    <s v="Agnieszka Myslak"/>
  </r>
  <r>
    <n v="352"/>
    <x v="19"/>
    <x v="5"/>
    <x v="3"/>
    <x v="0"/>
    <n v="15.5092"/>
    <n v="0.58880100000000002"/>
    <n v="43075"/>
    <s v="Gait Analysis chod buty 2"/>
    <x v="0"/>
    <x v="0"/>
    <x v="1"/>
    <x v="0"/>
    <s v="Agnieszka Myslak"/>
  </r>
  <r>
    <n v="352"/>
    <x v="19"/>
    <x v="5"/>
    <x v="3"/>
    <x v="1"/>
    <n v="15.6119"/>
    <n v="0.591584"/>
    <n v="43075"/>
    <s v="Gait Analysis chod buty 2"/>
    <x v="0"/>
    <x v="0"/>
    <x v="1"/>
    <x v="0"/>
    <s v="Agnieszka Myslak"/>
  </r>
  <r>
    <n v="352"/>
    <x v="19"/>
    <x v="6"/>
    <x v="3"/>
    <x v="0"/>
    <n v="34.810600000000001"/>
    <n v="0.734012"/>
    <n v="43075"/>
    <s v="Gait Analysis chod buty 2"/>
    <x v="0"/>
    <x v="0"/>
    <x v="1"/>
    <x v="0"/>
    <s v="Agnieszka Myslak"/>
  </r>
  <r>
    <n v="352"/>
    <x v="19"/>
    <x v="6"/>
    <x v="3"/>
    <x v="1"/>
    <n v="34.063800000000001"/>
    <n v="0.83669800000000005"/>
    <n v="43075"/>
    <s v="Gait Analysis chod buty 2"/>
    <x v="0"/>
    <x v="0"/>
    <x v="1"/>
    <x v="0"/>
    <s v="Agnieszka Myslak"/>
  </r>
  <r>
    <n v="352"/>
    <x v="19"/>
    <x v="7"/>
    <x v="3"/>
    <x v="0"/>
    <n v="15.613099999999999"/>
    <n v="0.62541899999999995"/>
    <n v="43075"/>
    <s v="Gait Analysis chod buty 2"/>
    <x v="0"/>
    <x v="0"/>
    <x v="1"/>
    <x v="0"/>
    <s v="Agnieszka Myslak"/>
  </r>
  <r>
    <n v="352"/>
    <x v="19"/>
    <x v="7"/>
    <x v="3"/>
    <x v="1"/>
    <n v="15.506"/>
    <n v="0.62099300000000002"/>
    <n v="43075"/>
    <s v="Gait Analysis chod buty 2"/>
    <x v="0"/>
    <x v="0"/>
    <x v="1"/>
    <x v="0"/>
    <s v="Agnieszka Myslak"/>
  </r>
  <r>
    <n v="352"/>
    <x v="19"/>
    <x v="8"/>
    <x v="3"/>
    <x v="0"/>
    <n v="34.0627"/>
    <n v="0.79688000000000003"/>
    <n v="43075"/>
    <s v="Gait Analysis chod buty 2"/>
    <x v="0"/>
    <x v="0"/>
    <x v="1"/>
    <x v="0"/>
    <s v="Agnieszka Myslak"/>
  </r>
  <r>
    <n v="352"/>
    <x v="19"/>
    <x v="8"/>
    <x v="3"/>
    <x v="1"/>
    <n v="34.818300000000001"/>
    <n v="0.60851599999999995"/>
    <n v="43075"/>
    <s v="Gait Analysis chod buty 2"/>
    <x v="0"/>
    <x v="0"/>
    <x v="1"/>
    <x v="0"/>
    <s v="Agnieszka Myslak"/>
  </r>
  <r>
    <n v="352"/>
    <x v="19"/>
    <x v="9"/>
    <x v="3"/>
    <x v="2"/>
    <n v="31.1249"/>
    <n v="0.80352299999999999"/>
    <n v="43075"/>
    <s v="Gait Analysis chod buty 2"/>
    <x v="0"/>
    <x v="0"/>
    <x v="1"/>
    <x v="0"/>
    <s v="Agnieszka Myslak"/>
  </r>
  <r>
    <n v="352"/>
    <x v="19"/>
    <x v="10"/>
    <x v="1"/>
    <x v="2"/>
    <n v="113.217"/>
    <n v="1.49864"/>
    <n v="43075"/>
    <s v="Gait Analysis chod buty 2"/>
    <x v="0"/>
    <x v="0"/>
    <x v="1"/>
    <x v="0"/>
    <s v="Agnieszka Myslak"/>
  </r>
  <r>
    <n v="352"/>
    <x v="19"/>
    <x v="11"/>
    <x v="2"/>
    <x v="2"/>
    <n v="1.16083"/>
    <n v="1.51153E-2"/>
    <n v="43075"/>
    <s v="Gait Analysis chod buty 2"/>
    <x v="0"/>
    <x v="0"/>
    <x v="1"/>
    <x v="0"/>
    <s v="Agnieszka Myslak"/>
  </r>
  <r>
    <n v="352"/>
    <x v="19"/>
    <x v="12"/>
    <x v="4"/>
    <x v="2"/>
    <n v="103.392"/>
    <n v="1.3587499999999999"/>
    <n v="43075"/>
    <s v="Gait Analysis chod buty 2"/>
    <x v="0"/>
    <x v="0"/>
    <x v="1"/>
    <x v="0"/>
    <s v="Agnieszka Myslak"/>
  </r>
  <r>
    <n v="352"/>
    <x v="19"/>
    <x v="13"/>
    <x v="5"/>
    <x v="2"/>
    <n v="3.51145"/>
    <n v="5.0147900000000002E-2"/>
    <n v="43075"/>
    <s v="Gait Analysis chod buty 2"/>
    <x v="0"/>
    <x v="0"/>
    <x v="1"/>
    <x v="0"/>
    <s v="Agnieszka Myslak"/>
  </r>
  <r>
    <n v="353"/>
    <x v="19"/>
    <x v="0"/>
    <x v="0"/>
    <x v="0"/>
    <n v="5.7702499999999999"/>
    <n v="1.2860100000000001"/>
    <n v="43075"/>
    <s v="Gait Analysis chod bez butow 1"/>
    <x v="0"/>
    <x v="1"/>
    <x v="0"/>
    <x v="0"/>
    <s v="Agnieszka Myslak"/>
  </r>
  <r>
    <n v="353"/>
    <x v="19"/>
    <x v="0"/>
    <x v="0"/>
    <x v="1"/>
    <n v="5.6322999999999999"/>
    <n v="1.4293199999999999"/>
    <n v="43075"/>
    <s v="Gait Analysis chod bez butow 1"/>
    <x v="0"/>
    <x v="1"/>
    <x v="0"/>
    <x v="0"/>
    <s v="Agnieszka Myslak"/>
  </r>
  <r>
    <n v="353"/>
    <x v="19"/>
    <x v="1"/>
    <x v="1"/>
    <x v="2"/>
    <n v="11.244400000000001"/>
    <n v="1.2474400000000001"/>
    <n v="43075"/>
    <s v="Gait Analysis chod bez butow 1"/>
    <x v="0"/>
    <x v="1"/>
    <x v="0"/>
    <x v="0"/>
    <s v="Agnieszka Myslak"/>
  </r>
  <r>
    <n v="353"/>
    <x v="19"/>
    <x v="2"/>
    <x v="1"/>
    <x v="0"/>
    <n v="54.818899999999999"/>
    <n v="0.896177"/>
    <n v="43075"/>
    <s v="Gait Analysis chod bez butow 1"/>
    <x v="0"/>
    <x v="1"/>
    <x v="0"/>
    <x v="0"/>
    <s v="Agnieszka Myslak"/>
  </r>
  <r>
    <n v="353"/>
    <x v="19"/>
    <x v="2"/>
    <x v="1"/>
    <x v="1"/>
    <n v="53.962899999999998"/>
    <n v="1.05829"/>
    <n v="43075"/>
    <s v="Gait Analysis chod bez butow 1"/>
    <x v="0"/>
    <x v="1"/>
    <x v="0"/>
    <x v="0"/>
    <s v="Agnieszka Myslak"/>
  </r>
  <r>
    <n v="353"/>
    <x v="19"/>
    <x v="3"/>
    <x v="2"/>
    <x v="0"/>
    <n v="0.53961499999999996"/>
    <n v="8.9789399999999995E-3"/>
    <n v="43075"/>
    <s v="Gait Analysis chod bez butow 1"/>
    <x v="0"/>
    <x v="1"/>
    <x v="0"/>
    <x v="0"/>
    <s v="Agnieszka Myslak"/>
  </r>
  <r>
    <n v="353"/>
    <x v="19"/>
    <x v="3"/>
    <x v="2"/>
    <x v="1"/>
    <n v="0.54920000000000002"/>
    <n v="1.1973299999999999E-2"/>
    <n v="43075"/>
    <s v="Gait Analysis chod bez butow 1"/>
    <x v="0"/>
    <x v="1"/>
    <x v="0"/>
    <x v="0"/>
    <s v="Agnieszka Myslak"/>
  </r>
  <r>
    <n v="353"/>
    <x v="19"/>
    <x v="4"/>
    <x v="3"/>
    <x v="0"/>
    <n v="63.461399999999998"/>
    <n v="0.59638400000000003"/>
    <n v="43075"/>
    <s v="Gait Analysis chod bez butow 1"/>
    <x v="0"/>
    <x v="1"/>
    <x v="0"/>
    <x v="0"/>
    <s v="Agnieszka Myslak"/>
  </r>
  <r>
    <n v="353"/>
    <x v="19"/>
    <x v="4"/>
    <x v="3"/>
    <x v="1"/>
    <n v="61.372999999999998"/>
    <n v="0.68870399999999998"/>
    <n v="43075"/>
    <s v="Gait Analysis chod bez butow 1"/>
    <x v="0"/>
    <x v="1"/>
    <x v="0"/>
    <x v="0"/>
    <s v="Agnieszka Myslak"/>
  </r>
  <r>
    <n v="353"/>
    <x v="19"/>
    <x v="5"/>
    <x v="3"/>
    <x v="0"/>
    <n v="11.8222"/>
    <n v="0.90168999999999999"/>
    <n v="43075"/>
    <s v="Gait Analysis chod bez butow 1"/>
    <x v="0"/>
    <x v="1"/>
    <x v="0"/>
    <x v="0"/>
    <s v="Agnieszka Myslak"/>
  </r>
  <r>
    <n v="353"/>
    <x v="19"/>
    <x v="5"/>
    <x v="3"/>
    <x v="1"/>
    <n v="13.0101"/>
    <n v="0.65495999999999999"/>
    <n v="43075"/>
    <s v="Gait Analysis chod bez butow 1"/>
    <x v="0"/>
    <x v="1"/>
    <x v="0"/>
    <x v="0"/>
    <s v="Agnieszka Myslak"/>
  </r>
  <r>
    <n v="353"/>
    <x v="19"/>
    <x v="6"/>
    <x v="3"/>
    <x v="0"/>
    <n v="38.597499999999997"/>
    <n v="0.70094599999999996"/>
    <n v="43075"/>
    <s v="Gait Analysis chod bez butow 1"/>
    <x v="0"/>
    <x v="1"/>
    <x v="0"/>
    <x v="0"/>
    <s v="Agnieszka Myslak"/>
  </r>
  <r>
    <n v="353"/>
    <x v="19"/>
    <x v="6"/>
    <x v="3"/>
    <x v="1"/>
    <n v="36.533099999999997"/>
    <n v="0.59414500000000003"/>
    <n v="43075"/>
    <s v="Gait Analysis chod bez butow 1"/>
    <x v="0"/>
    <x v="1"/>
    <x v="0"/>
    <x v="0"/>
    <s v="Agnieszka Myslak"/>
  </r>
  <r>
    <n v="353"/>
    <x v="19"/>
    <x v="7"/>
    <x v="3"/>
    <x v="0"/>
    <n v="13.039899999999999"/>
    <n v="0.681759"/>
    <n v="43075"/>
    <s v="Gait Analysis chod bez butow 1"/>
    <x v="0"/>
    <x v="1"/>
    <x v="0"/>
    <x v="0"/>
    <s v="Agnieszka Myslak"/>
  </r>
  <r>
    <n v="353"/>
    <x v="19"/>
    <x v="7"/>
    <x v="3"/>
    <x v="1"/>
    <n v="11.829800000000001"/>
    <n v="0.886741"/>
    <n v="43075"/>
    <s v="Gait Analysis chod bez butow 1"/>
    <x v="0"/>
    <x v="1"/>
    <x v="0"/>
    <x v="0"/>
    <s v="Agnieszka Myslak"/>
  </r>
  <r>
    <n v="353"/>
    <x v="19"/>
    <x v="8"/>
    <x v="3"/>
    <x v="0"/>
    <n v="36.538600000000002"/>
    <n v="0.59638400000000003"/>
    <n v="43075"/>
    <s v="Gait Analysis chod bez butow 1"/>
    <x v="0"/>
    <x v="1"/>
    <x v="0"/>
    <x v="0"/>
    <s v="Agnieszka Myslak"/>
  </r>
  <r>
    <n v="353"/>
    <x v="19"/>
    <x v="8"/>
    <x v="3"/>
    <x v="1"/>
    <n v="38.627000000000002"/>
    <n v="0.68870399999999998"/>
    <n v="43075"/>
    <s v="Gait Analysis chod bez butow 1"/>
    <x v="0"/>
    <x v="1"/>
    <x v="0"/>
    <x v="0"/>
    <s v="Agnieszka Myslak"/>
  </r>
  <r>
    <n v="353"/>
    <x v="19"/>
    <x v="9"/>
    <x v="3"/>
    <x v="2"/>
    <n v="24.850100000000001"/>
    <n v="0.92717799999999995"/>
    <n v="43075"/>
    <s v="Gait Analysis chod bez butow 1"/>
    <x v="0"/>
    <x v="1"/>
    <x v="0"/>
    <x v="0"/>
    <s v="Agnieszka Myslak"/>
  </r>
  <r>
    <n v="353"/>
    <x v="19"/>
    <x v="10"/>
    <x v="1"/>
    <x v="2"/>
    <n v="108.815"/>
    <n v="1.1783999999999999"/>
    <n v="43075"/>
    <s v="Gait Analysis chod bez butow 1"/>
    <x v="0"/>
    <x v="1"/>
    <x v="0"/>
    <x v="0"/>
    <s v="Agnieszka Myslak"/>
  </r>
  <r>
    <n v="353"/>
    <x v="19"/>
    <x v="11"/>
    <x v="2"/>
    <x v="2"/>
    <n v="1.08843"/>
    <n v="1.34853E-2"/>
    <n v="43075"/>
    <s v="Gait Analysis chod bez butow 1"/>
    <x v="0"/>
    <x v="1"/>
    <x v="0"/>
    <x v="0"/>
    <s v="Agnieszka Myslak"/>
  </r>
  <r>
    <n v="353"/>
    <x v="19"/>
    <x v="12"/>
    <x v="4"/>
    <x v="2"/>
    <n v="110.267"/>
    <n v="1.3690899999999999"/>
    <n v="43075"/>
    <s v="Gait Analysis chod bez butow 1"/>
    <x v="0"/>
    <x v="1"/>
    <x v="0"/>
    <x v="0"/>
    <s v="Agnieszka Myslak"/>
  </r>
  <r>
    <n v="353"/>
    <x v="19"/>
    <x v="13"/>
    <x v="5"/>
    <x v="2"/>
    <n v="3.5994999999999999"/>
    <n v="5.0943799999999997E-2"/>
    <n v="43075"/>
    <s v="Gait Analysis chod bez butow 1"/>
    <x v="0"/>
    <x v="1"/>
    <x v="0"/>
    <x v="0"/>
    <s v="Agnieszka Myslak"/>
  </r>
  <r>
    <n v="354"/>
    <x v="19"/>
    <x v="0"/>
    <x v="0"/>
    <x v="0"/>
    <n v="6.2061099999999998"/>
    <n v="1.42815"/>
    <n v="43075"/>
    <s v="Gait Analysis chod bez butow 2"/>
    <x v="0"/>
    <x v="1"/>
    <x v="1"/>
    <x v="0"/>
    <s v="Agnieszka Myslak"/>
  </r>
  <r>
    <n v="354"/>
    <x v="19"/>
    <x v="0"/>
    <x v="0"/>
    <x v="1"/>
    <n v="5.6351899999999997"/>
    <n v="1.5639000000000001"/>
    <n v="43075"/>
    <s v="Gait Analysis chod bez butow 2"/>
    <x v="0"/>
    <x v="1"/>
    <x v="1"/>
    <x v="0"/>
    <s v="Agnieszka Myslak"/>
  </r>
  <r>
    <n v="354"/>
    <x v="19"/>
    <x v="1"/>
    <x v="1"/>
    <x v="2"/>
    <n v="10.6408"/>
    <n v="1.2279"/>
    <n v="43075"/>
    <s v="Gait Analysis chod bez butow 2"/>
    <x v="0"/>
    <x v="1"/>
    <x v="1"/>
    <x v="0"/>
    <s v="Agnieszka Myslak"/>
  </r>
  <r>
    <n v="354"/>
    <x v="19"/>
    <x v="2"/>
    <x v="1"/>
    <x v="0"/>
    <n v="55.893799999999999"/>
    <n v="1.12351"/>
    <n v="43075"/>
    <s v="Gait Analysis chod bez butow 2"/>
    <x v="0"/>
    <x v="1"/>
    <x v="1"/>
    <x v="0"/>
    <s v="Agnieszka Myslak"/>
  </r>
  <r>
    <n v="354"/>
    <x v="19"/>
    <x v="2"/>
    <x v="1"/>
    <x v="1"/>
    <n v="55.385599999999997"/>
    <n v="1.0441"/>
    <n v="43075"/>
    <s v="Gait Analysis chod bez butow 2"/>
    <x v="0"/>
    <x v="1"/>
    <x v="1"/>
    <x v="0"/>
    <s v="Agnieszka Myslak"/>
  </r>
  <r>
    <n v="354"/>
    <x v="19"/>
    <x v="3"/>
    <x v="2"/>
    <x v="0"/>
    <n v="0.55720000000000003"/>
    <n v="1.24964E-2"/>
    <n v="43075"/>
    <s v="Gait Analysis chod bez butow 2"/>
    <x v="0"/>
    <x v="1"/>
    <x v="1"/>
    <x v="0"/>
    <s v="Agnieszka Myslak"/>
  </r>
  <r>
    <n v="354"/>
    <x v="19"/>
    <x v="3"/>
    <x v="2"/>
    <x v="1"/>
    <n v="0.56040000000000001"/>
    <n v="9.5833199999999993E-3"/>
    <n v="43075"/>
    <s v="Gait Analysis chod bez butow 2"/>
    <x v="0"/>
    <x v="1"/>
    <x v="1"/>
    <x v="0"/>
    <s v="Agnieszka Myslak"/>
  </r>
  <r>
    <n v="354"/>
    <x v="19"/>
    <x v="4"/>
    <x v="3"/>
    <x v="0"/>
    <n v="63.088700000000003"/>
    <n v="0.75092599999999998"/>
    <n v="43075"/>
    <s v="Gait Analysis chod bez butow 2"/>
    <x v="0"/>
    <x v="1"/>
    <x v="1"/>
    <x v="0"/>
    <s v="Agnieszka Myslak"/>
  </r>
  <r>
    <n v="354"/>
    <x v="19"/>
    <x v="4"/>
    <x v="3"/>
    <x v="1"/>
    <n v="60.986400000000003"/>
    <n v="0.86676299999999995"/>
    <n v="43075"/>
    <s v="Gait Analysis chod bez butow 2"/>
    <x v="0"/>
    <x v="1"/>
    <x v="1"/>
    <x v="0"/>
    <s v="Agnieszka Myslak"/>
  </r>
  <r>
    <n v="354"/>
    <x v="19"/>
    <x v="5"/>
    <x v="3"/>
    <x v="0"/>
    <n v="11.100199999999999"/>
    <n v="1.07185"/>
    <n v="43075"/>
    <s v="Gait Analysis chod bez butow 2"/>
    <x v="0"/>
    <x v="1"/>
    <x v="1"/>
    <x v="0"/>
    <s v="Agnieszka Myslak"/>
  </r>
  <r>
    <n v="354"/>
    <x v="19"/>
    <x v="5"/>
    <x v="3"/>
    <x v="1"/>
    <n v="12.954700000000001"/>
    <n v="0.49709799999999998"/>
    <n v="43075"/>
    <s v="Gait Analysis chod bez butow 2"/>
    <x v="0"/>
    <x v="1"/>
    <x v="1"/>
    <x v="0"/>
    <s v="Agnieszka Myslak"/>
  </r>
  <r>
    <n v="354"/>
    <x v="19"/>
    <x v="6"/>
    <x v="3"/>
    <x v="0"/>
    <n v="39.032899999999998"/>
    <n v="1.2082299999999999"/>
    <n v="43075"/>
    <s v="Gait Analysis chod bez butow 2"/>
    <x v="0"/>
    <x v="1"/>
    <x v="1"/>
    <x v="0"/>
    <s v="Agnieszka Myslak"/>
  </r>
  <r>
    <n v="354"/>
    <x v="19"/>
    <x v="6"/>
    <x v="3"/>
    <x v="1"/>
    <n v="36.899500000000003"/>
    <n v="0.78673700000000002"/>
    <n v="43075"/>
    <s v="Gait Analysis chod bez butow 2"/>
    <x v="0"/>
    <x v="1"/>
    <x v="1"/>
    <x v="0"/>
    <s v="Agnieszka Myslak"/>
  </r>
  <r>
    <n v="354"/>
    <x v="19"/>
    <x v="7"/>
    <x v="3"/>
    <x v="0"/>
    <n v="12.960900000000001"/>
    <n v="0.541713"/>
    <n v="43075"/>
    <s v="Gait Analysis chod bez butow 2"/>
    <x v="0"/>
    <x v="1"/>
    <x v="1"/>
    <x v="0"/>
    <s v="Agnieszka Myslak"/>
  </r>
  <r>
    <n v="354"/>
    <x v="19"/>
    <x v="7"/>
    <x v="3"/>
    <x v="1"/>
    <n v="11.132199999999999"/>
    <n v="1.13737"/>
    <n v="43075"/>
    <s v="Gait Analysis chod bez butow 2"/>
    <x v="0"/>
    <x v="1"/>
    <x v="1"/>
    <x v="0"/>
    <s v="Agnieszka Myslak"/>
  </r>
  <r>
    <n v="354"/>
    <x v="19"/>
    <x v="8"/>
    <x v="3"/>
    <x v="0"/>
    <n v="36.911299999999997"/>
    <n v="0.75092599999999998"/>
    <n v="43075"/>
    <s v="Gait Analysis chod bez butow 2"/>
    <x v="0"/>
    <x v="1"/>
    <x v="1"/>
    <x v="0"/>
    <s v="Agnieszka Myslak"/>
  </r>
  <r>
    <n v="354"/>
    <x v="19"/>
    <x v="8"/>
    <x v="3"/>
    <x v="1"/>
    <n v="39.013599999999997"/>
    <n v="0.86676299999999995"/>
    <n v="43075"/>
    <s v="Gait Analysis chod bez butow 2"/>
    <x v="0"/>
    <x v="1"/>
    <x v="1"/>
    <x v="0"/>
    <s v="Agnieszka Myslak"/>
  </r>
  <r>
    <n v="354"/>
    <x v="19"/>
    <x v="9"/>
    <x v="3"/>
    <x v="2"/>
    <n v="24.079000000000001"/>
    <n v="1.1039000000000001"/>
    <n v="43075"/>
    <s v="Gait Analysis chod bez butow 2"/>
    <x v="0"/>
    <x v="1"/>
    <x v="1"/>
    <x v="0"/>
    <s v="Agnieszka Myslak"/>
  </r>
  <r>
    <n v="354"/>
    <x v="19"/>
    <x v="10"/>
    <x v="1"/>
    <x v="2"/>
    <n v="111.279"/>
    <n v="1.65086"/>
    <n v="43075"/>
    <s v="Gait Analysis chod bez butow 2"/>
    <x v="0"/>
    <x v="1"/>
    <x v="1"/>
    <x v="0"/>
    <s v="Agnieszka Myslak"/>
  </r>
  <r>
    <n v="354"/>
    <x v="19"/>
    <x v="11"/>
    <x v="2"/>
    <x v="2"/>
    <n v="1.1173999999999999"/>
    <n v="1.5596199999999999E-2"/>
    <n v="43075"/>
    <s v="Gait Analysis chod bez butow 2"/>
    <x v="0"/>
    <x v="1"/>
    <x v="1"/>
    <x v="0"/>
    <s v="Agnieszka Myslak"/>
  </r>
  <r>
    <n v="354"/>
    <x v="19"/>
    <x v="12"/>
    <x v="4"/>
    <x v="2"/>
    <n v="107.413"/>
    <n v="1.50613"/>
    <n v="43075"/>
    <s v="Gait Analysis chod bez butow 2"/>
    <x v="0"/>
    <x v="1"/>
    <x v="1"/>
    <x v="0"/>
    <s v="Agnieszka Myslak"/>
  </r>
  <r>
    <n v="354"/>
    <x v="19"/>
    <x v="13"/>
    <x v="5"/>
    <x v="2"/>
    <n v="3.5855800000000002"/>
    <n v="5.7821400000000002E-2"/>
    <n v="43075"/>
    <s v="Gait Analysis chod bez butow 2"/>
    <x v="0"/>
    <x v="1"/>
    <x v="1"/>
    <x v="0"/>
    <s v="Agnieszka Myslak"/>
  </r>
  <r>
    <n v="355"/>
    <x v="20"/>
    <x v="0"/>
    <x v="0"/>
    <x v="0"/>
    <n v="4.8379300000000001"/>
    <n v="1.41296"/>
    <n v="43075"/>
    <s v="Gait Analysis chod buty 1"/>
    <x v="0"/>
    <x v="0"/>
    <x v="0"/>
    <x v="0"/>
    <s v="Karolina Podkanska"/>
  </r>
  <r>
    <n v="355"/>
    <x v="20"/>
    <x v="0"/>
    <x v="0"/>
    <x v="1"/>
    <n v="8.6576199999999996"/>
    <n v="1.2172000000000001"/>
    <n v="43075"/>
    <s v="Gait Analysis chod buty 1"/>
    <x v="0"/>
    <x v="0"/>
    <x v="0"/>
    <x v="0"/>
    <s v="Karolina Podkanska"/>
  </r>
  <r>
    <n v="355"/>
    <x v="20"/>
    <x v="1"/>
    <x v="1"/>
    <x v="2"/>
    <n v="8.3472000000000008"/>
    <n v="2.6036999999999999"/>
    <n v="43075"/>
    <s v="Gait Analysis chod buty 1"/>
    <x v="0"/>
    <x v="0"/>
    <x v="0"/>
    <x v="0"/>
    <s v="Karolina Podkanska"/>
  </r>
  <r>
    <n v="355"/>
    <x v="20"/>
    <x v="2"/>
    <x v="1"/>
    <x v="0"/>
    <n v="60.022300000000001"/>
    <n v="1.5132099999999999"/>
    <n v="43075"/>
    <s v="Gait Analysis chod buty 1"/>
    <x v="0"/>
    <x v="0"/>
    <x v="0"/>
    <x v="0"/>
    <s v="Karolina Podkanska"/>
  </r>
  <r>
    <n v="355"/>
    <x v="20"/>
    <x v="2"/>
    <x v="1"/>
    <x v="1"/>
    <n v="62.736499999999999"/>
    <n v="1.2881400000000001"/>
    <n v="43075"/>
    <s v="Gait Analysis chod buty 1"/>
    <x v="0"/>
    <x v="0"/>
    <x v="0"/>
    <x v="0"/>
    <s v="Karolina Podkanska"/>
  </r>
  <r>
    <n v="355"/>
    <x v="20"/>
    <x v="3"/>
    <x v="2"/>
    <x v="0"/>
    <n v="0.56166700000000003"/>
    <n v="1.28019E-2"/>
    <n v="43075"/>
    <s v="Gait Analysis chod buty 1"/>
    <x v="0"/>
    <x v="0"/>
    <x v="0"/>
    <x v="0"/>
    <s v="Karolina Podkanska"/>
  </r>
  <r>
    <n v="355"/>
    <x v="20"/>
    <x v="3"/>
    <x v="2"/>
    <x v="1"/>
    <n v="0.56120000000000003"/>
    <n v="9.9277399999999991E-3"/>
    <n v="43075"/>
    <s v="Gait Analysis chod buty 1"/>
    <x v="0"/>
    <x v="0"/>
    <x v="0"/>
    <x v="0"/>
    <s v="Karolina Podkanska"/>
  </r>
  <r>
    <n v="355"/>
    <x v="20"/>
    <x v="4"/>
    <x v="3"/>
    <x v="0"/>
    <n v="64.950900000000004"/>
    <n v="0.616672"/>
    <n v="43075"/>
    <s v="Gait Analysis chod buty 1"/>
    <x v="0"/>
    <x v="0"/>
    <x v="0"/>
    <x v="0"/>
    <s v="Karolina Podkanska"/>
  </r>
  <r>
    <n v="355"/>
    <x v="20"/>
    <x v="4"/>
    <x v="3"/>
    <x v="1"/>
    <n v="64.83"/>
    <n v="0.62650300000000003"/>
    <n v="43075"/>
    <s v="Gait Analysis chod buty 1"/>
    <x v="0"/>
    <x v="0"/>
    <x v="0"/>
    <x v="0"/>
    <s v="Karolina Podkanska"/>
  </r>
  <r>
    <n v="355"/>
    <x v="20"/>
    <x v="5"/>
    <x v="3"/>
    <x v="0"/>
    <n v="14.839"/>
    <n v="0.58034399999999997"/>
    <n v="43075"/>
    <s v="Gait Analysis chod buty 1"/>
    <x v="0"/>
    <x v="0"/>
    <x v="0"/>
    <x v="0"/>
    <s v="Karolina Podkanska"/>
  </r>
  <r>
    <n v="355"/>
    <x v="20"/>
    <x v="5"/>
    <x v="3"/>
    <x v="1"/>
    <n v="14.9613"/>
    <n v="0.80607799999999996"/>
    <n v="43075"/>
    <s v="Gait Analysis chod buty 1"/>
    <x v="0"/>
    <x v="0"/>
    <x v="0"/>
    <x v="0"/>
    <s v="Karolina Podkanska"/>
  </r>
  <r>
    <n v="355"/>
    <x v="20"/>
    <x v="6"/>
    <x v="3"/>
    <x v="0"/>
    <n v="35.163699999999999"/>
    <n v="0.868896"/>
    <n v="43075"/>
    <s v="Gait Analysis chod buty 1"/>
    <x v="0"/>
    <x v="0"/>
    <x v="0"/>
    <x v="0"/>
    <s v="Karolina Podkanska"/>
  </r>
  <r>
    <n v="355"/>
    <x v="20"/>
    <x v="6"/>
    <x v="3"/>
    <x v="1"/>
    <n v="35.091299999999997"/>
    <n v="0.73279700000000003"/>
    <n v="43075"/>
    <s v="Gait Analysis chod buty 1"/>
    <x v="0"/>
    <x v="0"/>
    <x v="0"/>
    <x v="0"/>
    <s v="Karolina Podkanska"/>
  </r>
  <r>
    <n v="355"/>
    <x v="20"/>
    <x v="7"/>
    <x v="3"/>
    <x v="0"/>
    <n v="14.9483"/>
    <n v="0.87447299999999994"/>
    <n v="43075"/>
    <s v="Gait Analysis chod buty 1"/>
    <x v="0"/>
    <x v="0"/>
    <x v="0"/>
    <x v="0"/>
    <s v="Karolina Podkanska"/>
  </r>
  <r>
    <n v="355"/>
    <x v="20"/>
    <x v="7"/>
    <x v="3"/>
    <x v="1"/>
    <n v="14.779500000000001"/>
    <n v="0.69869800000000004"/>
    <n v="43075"/>
    <s v="Gait Analysis chod buty 1"/>
    <x v="0"/>
    <x v="0"/>
    <x v="0"/>
    <x v="0"/>
    <s v="Karolina Podkanska"/>
  </r>
  <r>
    <n v="355"/>
    <x v="20"/>
    <x v="8"/>
    <x v="3"/>
    <x v="0"/>
    <n v="35.049100000000003"/>
    <n v="0.616672"/>
    <n v="43075"/>
    <s v="Gait Analysis chod buty 1"/>
    <x v="0"/>
    <x v="0"/>
    <x v="0"/>
    <x v="0"/>
    <s v="Karolina Podkanska"/>
  </r>
  <r>
    <n v="355"/>
    <x v="20"/>
    <x v="8"/>
    <x v="3"/>
    <x v="1"/>
    <n v="35.17"/>
    <n v="0.62650300000000003"/>
    <n v="43075"/>
    <s v="Gait Analysis chod buty 1"/>
    <x v="0"/>
    <x v="0"/>
    <x v="0"/>
    <x v="0"/>
    <s v="Karolina Podkanska"/>
  </r>
  <r>
    <n v="355"/>
    <x v="20"/>
    <x v="9"/>
    <x v="3"/>
    <x v="2"/>
    <n v="29.7486"/>
    <n v="0.95774199999999998"/>
    <n v="43075"/>
    <s v="Gait Analysis chod buty 1"/>
    <x v="0"/>
    <x v="0"/>
    <x v="0"/>
    <x v="0"/>
    <s v="Karolina Podkanska"/>
  </r>
  <r>
    <n v="355"/>
    <x v="20"/>
    <x v="10"/>
    <x v="1"/>
    <x v="2"/>
    <n v="122.81399999999999"/>
    <n v="2.4226000000000001"/>
    <n v="43075"/>
    <s v="Gait Analysis chod buty 1"/>
    <x v="0"/>
    <x v="0"/>
    <x v="0"/>
    <x v="0"/>
    <s v="Karolina Podkanska"/>
  </r>
  <r>
    <n v="355"/>
    <x v="20"/>
    <x v="11"/>
    <x v="2"/>
    <x v="2"/>
    <n v="1.12347"/>
    <n v="1.62319E-2"/>
    <n v="43075"/>
    <s v="Gait Analysis chod buty 1"/>
    <x v="0"/>
    <x v="0"/>
    <x v="0"/>
    <x v="0"/>
    <s v="Karolina Podkanska"/>
  </r>
  <r>
    <n v="355"/>
    <x v="20"/>
    <x v="12"/>
    <x v="4"/>
    <x v="2"/>
    <n v="106.834"/>
    <n v="1.54752"/>
    <n v="43075"/>
    <s v="Gait Analysis chod buty 1"/>
    <x v="0"/>
    <x v="0"/>
    <x v="0"/>
    <x v="0"/>
    <s v="Karolina Podkanska"/>
  </r>
  <r>
    <n v="355"/>
    <x v="20"/>
    <x v="13"/>
    <x v="5"/>
    <x v="2"/>
    <n v="3.9353899999999999"/>
    <n v="5.1683100000000003E-2"/>
    <n v="43075"/>
    <s v="Gait Analysis chod buty 1"/>
    <x v="0"/>
    <x v="0"/>
    <x v="0"/>
    <x v="0"/>
    <s v="Karolina Podkanska"/>
  </r>
  <r>
    <n v="356"/>
    <x v="20"/>
    <x v="0"/>
    <x v="0"/>
    <x v="0"/>
    <n v="5.7073600000000004"/>
    <n v="1.3136399999999999"/>
    <n v="43075"/>
    <s v="Gait Analysis chod 2"/>
    <x v="0"/>
    <x v="0"/>
    <x v="1"/>
    <x v="0"/>
    <s v="Karolina Podkanska"/>
  </r>
  <r>
    <n v="356"/>
    <x v="20"/>
    <x v="0"/>
    <x v="0"/>
    <x v="1"/>
    <n v="9.9512499999999999"/>
    <n v="1.4929300000000001"/>
    <n v="43075"/>
    <s v="Gait Analysis chod 2"/>
    <x v="0"/>
    <x v="0"/>
    <x v="1"/>
    <x v="0"/>
    <s v="Karolina Podkanska"/>
  </r>
  <r>
    <n v="356"/>
    <x v="20"/>
    <x v="1"/>
    <x v="1"/>
    <x v="2"/>
    <n v="8.3088800000000003"/>
    <n v="2.4295900000000001"/>
    <n v="43075"/>
    <s v="Gait Analysis chod 2"/>
    <x v="0"/>
    <x v="0"/>
    <x v="1"/>
    <x v="0"/>
    <s v="Karolina Podkanska"/>
  </r>
  <r>
    <n v="356"/>
    <x v="20"/>
    <x v="2"/>
    <x v="1"/>
    <x v="0"/>
    <n v="59.721600000000002"/>
    <n v="0.96171600000000002"/>
    <n v="43075"/>
    <s v="Gait Analysis chod 2"/>
    <x v="0"/>
    <x v="0"/>
    <x v="1"/>
    <x v="0"/>
    <s v="Karolina Podkanska"/>
  </r>
  <r>
    <n v="356"/>
    <x v="20"/>
    <x v="2"/>
    <x v="1"/>
    <x v="1"/>
    <n v="61.787999999999997"/>
    <n v="1.11015"/>
    <n v="43075"/>
    <s v="Gait Analysis chod 2"/>
    <x v="0"/>
    <x v="0"/>
    <x v="1"/>
    <x v="0"/>
    <s v="Karolina Podkanska"/>
  </r>
  <r>
    <n v="356"/>
    <x v="20"/>
    <x v="3"/>
    <x v="2"/>
    <x v="0"/>
    <n v="0.56240000000000001"/>
    <n v="7.6315100000000002E-3"/>
    <n v="43075"/>
    <s v="Gait Analysis chod 2"/>
    <x v="0"/>
    <x v="0"/>
    <x v="1"/>
    <x v="0"/>
    <s v="Karolina Podkanska"/>
  </r>
  <r>
    <n v="356"/>
    <x v="20"/>
    <x v="3"/>
    <x v="2"/>
    <x v="1"/>
    <n v="0.55479999999999996"/>
    <n v="8.5416599999999995E-3"/>
    <n v="43075"/>
    <s v="Gait Analysis chod 2"/>
    <x v="0"/>
    <x v="0"/>
    <x v="1"/>
    <x v="0"/>
    <s v="Karolina Podkanska"/>
  </r>
  <r>
    <n v="356"/>
    <x v="20"/>
    <x v="4"/>
    <x v="3"/>
    <x v="0"/>
    <n v="64.412599999999998"/>
    <n v="0.56196500000000005"/>
    <n v="43075"/>
    <s v="Gait Analysis chod 2"/>
    <x v="0"/>
    <x v="0"/>
    <x v="1"/>
    <x v="0"/>
    <s v="Karolina Podkanska"/>
  </r>
  <r>
    <n v="356"/>
    <x v="20"/>
    <x v="4"/>
    <x v="3"/>
    <x v="1"/>
    <n v="64.807400000000001"/>
    <n v="0.63794899999999999"/>
    <n v="43075"/>
    <s v="Gait Analysis chod 2"/>
    <x v="0"/>
    <x v="0"/>
    <x v="1"/>
    <x v="0"/>
    <s v="Karolina Podkanska"/>
  </r>
  <r>
    <n v="356"/>
    <x v="20"/>
    <x v="5"/>
    <x v="3"/>
    <x v="0"/>
    <n v="14.464700000000001"/>
    <n v="0.52942699999999998"/>
    <n v="43075"/>
    <s v="Gait Analysis chod 2"/>
    <x v="0"/>
    <x v="0"/>
    <x v="1"/>
    <x v="0"/>
    <s v="Karolina Podkanska"/>
  </r>
  <r>
    <n v="356"/>
    <x v="20"/>
    <x v="5"/>
    <x v="3"/>
    <x v="1"/>
    <n v="14.7767"/>
    <n v="0.68139300000000003"/>
    <n v="43075"/>
    <s v="Gait Analysis chod 2"/>
    <x v="0"/>
    <x v="0"/>
    <x v="1"/>
    <x v="0"/>
    <s v="Karolina Podkanska"/>
  </r>
  <r>
    <n v="356"/>
    <x v="20"/>
    <x v="6"/>
    <x v="3"/>
    <x v="0"/>
    <n v="35.194600000000001"/>
    <n v="0.73885199999999995"/>
    <n v="43075"/>
    <s v="Gait Analysis chod 2"/>
    <x v="0"/>
    <x v="0"/>
    <x v="1"/>
    <x v="0"/>
    <s v="Karolina Podkanska"/>
  </r>
  <r>
    <n v="356"/>
    <x v="20"/>
    <x v="6"/>
    <x v="3"/>
    <x v="1"/>
    <n v="35.559800000000003"/>
    <n v="0.63233099999999998"/>
    <n v="43075"/>
    <s v="Gait Analysis chod 2"/>
    <x v="0"/>
    <x v="0"/>
    <x v="1"/>
    <x v="0"/>
    <s v="Karolina Podkanska"/>
  </r>
  <r>
    <n v="356"/>
    <x v="20"/>
    <x v="7"/>
    <x v="3"/>
    <x v="0"/>
    <n v="14.753299999999999"/>
    <n v="0.70947800000000005"/>
    <n v="43075"/>
    <s v="Gait Analysis chod 2"/>
    <x v="0"/>
    <x v="0"/>
    <x v="1"/>
    <x v="0"/>
    <s v="Karolina Podkanska"/>
  </r>
  <r>
    <n v="356"/>
    <x v="20"/>
    <x v="7"/>
    <x v="3"/>
    <x v="1"/>
    <n v="14.4666"/>
    <n v="0.57921900000000004"/>
    <n v="43075"/>
    <s v="Gait Analysis chod 2"/>
    <x v="0"/>
    <x v="0"/>
    <x v="1"/>
    <x v="0"/>
    <s v="Karolina Podkanska"/>
  </r>
  <r>
    <n v="356"/>
    <x v="20"/>
    <x v="8"/>
    <x v="3"/>
    <x v="0"/>
    <n v="35.587400000000002"/>
    <n v="0.56196500000000005"/>
    <n v="43075"/>
    <s v="Gait Analysis chod 2"/>
    <x v="0"/>
    <x v="0"/>
    <x v="1"/>
    <x v="0"/>
    <s v="Karolina Podkanska"/>
  </r>
  <r>
    <n v="356"/>
    <x v="20"/>
    <x v="8"/>
    <x v="3"/>
    <x v="1"/>
    <n v="35.192599999999999"/>
    <n v="0.63794899999999999"/>
    <n v="43075"/>
    <s v="Gait Analysis chod 2"/>
    <x v="0"/>
    <x v="0"/>
    <x v="1"/>
    <x v="0"/>
    <s v="Karolina Podkanska"/>
  </r>
  <r>
    <n v="356"/>
    <x v="20"/>
    <x v="9"/>
    <x v="3"/>
    <x v="2"/>
    <n v="29.236599999999999"/>
    <n v="0.89159299999999997"/>
    <n v="43075"/>
    <s v="Gait Analysis chod 2"/>
    <x v="0"/>
    <x v="0"/>
    <x v="1"/>
    <x v="0"/>
    <s v="Karolina Podkanska"/>
  </r>
  <r>
    <n v="356"/>
    <x v="20"/>
    <x v="10"/>
    <x v="1"/>
    <x v="2"/>
    <n v="121.527"/>
    <n v="1.53609"/>
    <n v="43075"/>
    <s v="Gait Analysis chod 2"/>
    <x v="0"/>
    <x v="0"/>
    <x v="1"/>
    <x v="0"/>
    <s v="Karolina Podkanska"/>
  </r>
  <r>
    <n v="356"/>
    <x v="20"/>
    <x v="11"/>
    <x v="2"/>
    <x v="2"/>
    <n v="1.1172"/>
    <n v="1.04E-2"/>
    <n v="43075"/>
    <s v="Gait Analysis chod 2"/>
    <x v="0"/>
    <x v="0"/>
    <x v="1"/>
    <x v="0"/>
    <s v="Karolina Podkanska"/>
  </r>
  <r>
    <n v="356"/>
    <x v="20"/>
    <x v="12"/>
    <x v="4"/>
    <x v="2"/>
    <n v="107.42100000000001"/>
    <n v="1.0037100000000001"/>
    <n v="43075"/>
    <s v="Gait Analysis chod 2"/>
    <x v="0"/>
    <x v="0"/>
    <x v="1"/>
    <x v="0"/>
    <s v="Karolina Podkanska"/>
  </r>
  <r>
    <n v="356"/>
    <x v="20"/>
    <x v="13"/>
    <x v="5"/>
    <x v="2"/>
    <n v="3.9160900000000001"/>
    <n v="4.2585600000000001E-2"/>
    <n v="43075"/>
    <s v="Gait Analysis chod 2"/>
    <x v="0"/>
    <x v="0"/>
    <x v="1"/>
    <x v="0"/>
    <s v="Karolina Podkanska"/>
  </r>
  <r>
    <n v="357"/>
    <x v="20"/>
    <x v="0"/>
    <x v="0"/>
    <x v="0"/>
    <n v="2.4079999999999999"/>
    <n v="1.47071"/>
    <n v="43075"/>
    <s v="Gait Analysis chod bez butow 1"/>
    <x v="0"/>
    <x v="1"/>
    <x v="0"/>
    <x v="0"/>
    <s v="Karolina Podkanska"/>
  </r>
  <r>
    <n v="357"/>
    <x v="20"/>
    <x v="0"/>
    <x v="0"/>
    <x v="1"/>
    <n v="5.8370300000000004"/>
    <n v="1.67828"/>
    <n v="43075"/>
    <s v="Gait Analysis chod bez butow 1"/>
    <x v="0"/>
    <x v="1"/>
    <x v="0"/>
    <x v="0"/>
    <s v="Karolina Podkanska"/>
  </r>
  <r>
    <n v="357"/>
    <x v="20"/>
    <x v="1"/>
    <x v="1"/>
    <x v="2"/>
    <n v="9.9049700000000005"/>
    <n v="2.6498699999999999"/>
    <n v="43075"/>
    <s v="Gait Analysis chod bez butow 1"/>
    <x v="0"/>
    <x v="1"/>
    <x v="0"/>
    <x v="0"/>
    <s v="Karolina Podkanska"/>
  </r>
  <r>
    <n v="357"/>
    <x v="20"/>
    <x v="2"/>
    <x v="1"/>
    <x v="0"/>
    <n v="58.1295"/>
    <n v="1.2418800000000001"/>
    <n v="43075"/>
    <s v="Gait Analysis chod bez butow 1"/>
    <x v="0"/>
    <x v="1"/>
    <x v="0"/>
    <x v="0"/>
    <s v="Karolina Podkanska"/>
  </r>
  <r>
    <n v="357"/>
    <x v="20"/>
    <x v="2"/>
    <x v="1"/>
    <x v="1"/>
    <n v="61.5749"/>
    <n v="1.6667000000000001"/>
    <n v="43075"/>
    <s v="Gait Analysis chod bez butow 1"/>
    <x v="0"/>
    <x v="1"/>
    <x v="0"/>
    <x v="0"/>
    <s v="Karolina Podkanska"/>
  </r>
  <r>
    <n v="357"/>
    <x v="20"/>
    <x v="3"/>
    <x v="2"/>
    <x v="0"/>
    <n v="0.55479999999999996"/>
    <n v="8.9977800000000004E-3"/>
    <n v="43075"/>
    <s v="Gait Analysis chod bez butow 1"/>
    <x v="0"/>
    <x v="1"/>
    <x v="0"/>
    <x v="0"/>
    <s v="Karolina Podkanska"/>
  </r>
  <r>
    <n v="357"/>
    <x v="20"/>
    <x v="3"/>
    <x v="2"/>
    <x v="1"/>
    <n v="0.55166700000000002"/>
    <n v="7.9930499999999998E-3"/>
    <n v="43075"/>
    <s v="Gait Analysis chod bez butow 1"/>
    <x v="0"/>
    <x v="1"/>
    <x v="0"/>
    <x v="0"/>
    <s v="Karolina Podkanska"/>
  </r>
  <r>
    <n v="357"/>
    <x v="20"/>
    <x v="4"/>
    <x v="3"/>
    <x v="0"/>
    <n v="63.811100000000003"/>
    <n v="0.61617"/>
    <n v="43075"/>
    <s v="Gait Analysis chod bez butow 1"/>
    <x v="0"/>
    <x v="1"/>
    <x v="0"/>
    <x v="0"/>
    <s v="Karolina Podkanska"/>
  </r>
  <r>
    <n v="357"/>
    <x v="20"/>
    <x v="4"/>
    <x v="3"/>
    <x v="1"/>
    <n v="64.608900000000006"/>
    <n v="0.84315300000000004"/>
    <n v="43075"/>
    <s v="Gait Analysis chod bez butow 1"/>
    <x v="0"/>
    <x v="1"/>
    <x v="0"/>
    <x v="0"/>
    <s v="Karolina Podkanska"/>
  </r>
  <r>
    <n v="357"/>
    <x v="20"/>
    <x v="5"/>
    <x v="3"/>
    <x v="0"/>
    <n v="14.4658"/>
    <n v="0.87735099999999999"/>
    <n v="43075"/>
    <s v="Gait Analysis chod bez butow 1"/>
    <x v="0"/>
    <x v="1"/>
    <x v="0"/>
    <x v="0"/>
    <s v="Karolina Podkanska"/>
  </r>
  <r>
    <n v="357"/>
    <x v="20"/>
    <x v="5"/>
    <x v="3"/>
    <x v="1"/>
    <n v="13.929"/>
    <n v="0.62725299999999995"/>
    <n v="43075"/>
    <s v="Gait Analysis chod bez butow 1"/>
    <x v="0"/>
    <x v="1"/>
    <x v="0"/>
    <x v="0"/>
    <s v="Karolina Podkanska"/>
  </r>
  <r>
    <n v="357"/>
    <x v="20"/>
    <x v="6"/>
    <x v="3"/>
    <x v="0"/>
    <n v="35.421599999999998"/>
    <n v="0.99098699999999995"/>
    <n v="43075"/>
    <s v="Gait Analysis chod bez butow 1"/>
    <x v="0"/>
    <x v="1"/>
    <x v="0"/>
    <x v="0"/>
    <s v="Karolina Podkanska"/>
  </r>
  <r>
    <n v="357"/>
    <x v="20"/>
    <x v="6"/>
    <x v="3"/>
    <x v="1"/>
    <n v="36.220799999999997"/>
    <n v="0.68635400000000002"/>
    <n v="43075"/>
    <s v="Gait Analysis chod bez butow 1"/>
    <x v="0"/>
    <x v="1"/>
    <x v="0"/>
    <x v="0"/>
    <s v="Karolina Podkanska"/>
  </r>
  <r>
    <n v="357"/>
    <x v="20"/>
    <x v="7"/>
    <x v="3"/>
    <x v="0"/>
    <n v="13.955"/>
    <n v="0.65378400000000003"/>
    <n v="43075"/>
    <s v="Gait Analysis chod bez butow 1"/>
    <x v="0"/>
    <x v="1"/>
    <x v="0"/>
    <x v="0"/>
    <s v="Karolina Podkanska"/>
  </r>
  <r>
    <n v="357"/>
    <x v="20"/>
    <x v="7"/>
    <x v="3"/>
    <x v="1"/>
    <n v="14.459"/>
    <n v="0.94413199999999997"/>
    <n v="43075"/>
    <s v="Gait Analysis chod bez butow 1"/>
    <x v="0"/>
    <x v="1"/>
    <x v="0"/>
    <x v="0"/>
    <s v="Karolina Podkanska"/>
  </r>
  <r>
    <n v="357"/>
    <x v="20"/>
    <x v="8"/>
    <x v="3"/>
    <x v="0"/>
    <n v="36.188899999999997"/>
    <n v="0.61617"/>
    <n v="43075"/>
    <s v="Gait Analysis chod bez butow 1"/>
    <x v="0"/>
    <x v="1"/>
    <x v="0"/>
    <x v="0"/>
    <s v="Karolina Podkanska"/>
  </r>
  <r>
    <n v="357"/>
    <x v="20"/>
    <x v="8"/>
    <x v="3"/>
    <x v="1"/>
    <n v="35.391100000000002"/>
    <n v="0.84315300000000004"/>
    <n v="43075"/>
    <s v="Gait Analysis chod bez butow 1"/>
    <x v="0"/>
    <x v="1"/>
    <x v="0"/>
    <x v="0"/>
    <s v="Karolina Podkanska"/>
  </r>
  <r>
    <n v="357"/>
    <x v="20"/>
    <x v="9"/>
    <x v="3"/>
    <x v="2"/>
    <n v="28.397500000000001"/>
    <n v="1.1578299999999999"/>
    <n v="43075"/>
    <s v="Gait Analysis chod bez butow 1"/>
    <x v="0"/>
    <x v="1"/>
    <x v="0"/>
    <x v="0"/>
    <s v="Karolina Podkanska"/>
  </r>
  <r>
    <n v="357"/>
    <x v="20"/>
    <x v="10"/>
    <x v="1"/>
    <x v="2"/>
    <n v="119.72"/>
    <n v="2.1280100000000002"/>
    <n v="43075"/>
    <s v="Gait Analysis chod bez butow 1"/>
    <x v="0"/>
    <x v="1"/>
    <x v="0"/>
    <x v="0"/>
    <s v="Karolina Podkanska"/>
  </r>
  <r>
    <n v="357"/>
    <x v="20"/>
    <x v="11"/>
    <x v="2"/>
    <x v="2"/>
    <n v="1.10653"/>
    <n v="1.36353E-2"/>
    <n v="43075"/>
    <s v="Gait Analysis chod bez butow 1"/>
    <x v="0"/>
    <x v="1"/>
    <x v="0"/>
    <x v="0"/>
    <s v="Karolina Podkanska"/>
  </r>
  <r>
    <n v="357"/>
    <x v="20"/>
    <x v="12"/>
    <x v="4"/>
    <x v="2"/>
    <n v="108.464"/>
    <n v="1.33368"/>
    <n v="43075"/>
    <s v="Gait Analysis chod bez butow 1"/>
    <x v="0"/>
    <x v="1"/>
    <x v="0"/>
    <x v="0"/>
    <s v="Karolina Podkanska"/>
  </r>
  <r>
    <n v="357"/>
    <x v="20"/>
    <x v="13"/>
    <x v="5"/>
    <x v="2"/>
    <n v="3.8952599999999999"/>
    <n v="6.7584900000000003E-2"/>
    <n v="43075"/>
    <s v="Gait Analysis chod bez butow 1"/>
    <x v="0"/>
    <x v="1"/>
    <x v="0"/>
    <x v="0"/>
    <s v="Karolina Podkanska"/>
  </r>
  <r>
    <n v="358"/>
    <x v="20"/>
    <x v="0"/>
    <x v="0"/>
    <x v="0"/>
    <n v="2.6438600000000001"/>
    <n v="1.7037500000000001"/>
    <n v="43075"/>
    <s v="Gait Analysis chod bez butow 2"/>
    <x v="0"/>
    <x v="1"/>
    <x v="1"/>
    <x v="0"/>
    <s v="Karolina Podkanska"/>
  </r>
  <r>
    <n v="358"/>
    <x v="20"/>
    <x v="0"/>
    <x v="0"/>
    <x v="1"/>
    <n v="6.97614"/>
    <n v="1.64313"/>
    <n v="43075"/>
    <s v="Gait Analysis chod bez butow 2"/>
    <x v="0"/>
    <x v="1"/>
    <x v="1"/>
    <x v="0"/>
    <s v="Karolina Podkanska"/>
  </r>
  <r>
    <n v="358"/>
    <x v="20"/>
    <x v="1"/>
    <x v="1"/>
    <x v="2"/>
    <n v="8.9207400000000003"/>
    <n v="2.4038400000000002"/>
    <n v="43075"/>
    <s v="Gait Analysis chod bez butow 2"/>
    <x v="0"/>
    <x v="1"/>
    <x v="1"/>
    <x v="0"/>
    <s v="Karolina Podkanska"/>
  </r>
  <r>
    <n v="358"/>
    <x v="20"/>
    <x v="2"/>
    <x v="1"/>
    <x v="0"/>
    <n v="57.316499999999998"/>
    <n v="0.94970900000000003"/>
    <n v="43075"/>
    <s v="Gait Analysis chod bez butow 2"/>
    <x v="0"/>
    <x v="1"/>
    <x v="1"/>
    <x v="0"/>
    <s v="Karolina Podkanska"/>
  </r>
  <r>
    <n v="358"/>
    <x v="20"/>
    <x v="2"/>
    <x v="1"/>
    <x v="1"/>
    <n v="61.1053"/>
    <n v="0.930446"/>
    <n v="43075"/>
    <s v="Gait Analysis chod bez butow 2"/>
    <x v="0"/>
    <x v="1"/>
    <x v="1"/>
    <x v="0"/>
    <s v="Karolina Podkanska"/>
  </r>
  <r>
    <n v="358"/>
    <x v="20"/>
    <x v="3"/>
    <x v="2"/>
    <x v="0"/>
    <n v="0.54600000000000004"/>
    <n v="9.7979599999999997E-3"/>
    <n v="43075"/>
    <s v="Gait Analysis chod bez butow 2"/>
    <x v="0"/>
    <x v="1"/>
    <x v="1"/>
    <x v="0"/>
    <s v="Karolina Podkanska"/>
  </r>
  <r>
    <n v="358"/>
    <x v="20"/>
    <x v="3"/>
    <x v="2"/>
    <x v="1"/>
    <n v="0.54653799999999997"/>
    <n v="9.9777900000000003E-3"/>
    <n v="43075"/>
    <s v="Gait Analysis chod bez butow 2"/>
    <x v="0"/>
    <x v="1"/>
    <x v="1"/>
    <x v="0"/>
    <s v="Karolina Podkanska"/>
  </r>
  <r>
    <n v="358"/>
    <x v="20"/>
    <x v="4"/>
    <x v="3"/>
    <x v="0"/>
    <n v="64.028899999999993"/>
    <n v="0.58915300000000004"/>
    <n v="43075"/>
    <s v="Gait Analysis chod bez butow 2"/>
    <x v="0"/>
    <x v="1"/>
    <x v="1"/>
    <x v="0"/>
    <s v="Karolina Podkanska"/>
  </r>
  <r>
    <n v="358"/>
    <x v="20"/>
    <x v="4"/>
    <x v="3"/>
    <x v="1"/>
    <n v="65.0809"/>
    <n v="0.92085799999999995"/>
    <n v="43075"/>
    <s v="Gait Analysis chod bez butow 2"/>
    <x v="0"/>
    <x v="1"/>
    <x v="1"/>
    <x v="0"/>
    <s v="Karolina Podkanska"/>
  </r>
  <r>
    <n v="358"/>
    <x v="20"/>
    <x v="5"/>
    <x v="3"/>
    <x v="0"/>
    <n v="15.1233"/>
    <n v="1.04925"/>
    <n v="43075"/>
    <s v="Gait Analysis chod bez butow 2"/>
    <x v="0"/>
    <x v="1"/>
    <x v="1"/>
    <x v="0"/>
    <s v="Karolina Podkanska"/>
  </r>
  <r>
    <n v="358"/>
    <x v="20"/>
    <x v="5"/>
    <x v="3"/>
    <x v="1"/>
    <n v="14.027799999999999"/>
    <n v="0.71873500000000001"/>
    <n v="43075"/>
    <s v="Gait Analysis chod bez butow 2"/>
    <x v="0"/>
    <x v="1"/>
    <x v="1"/>
    <x v="0"/>
    <s v="Karolina Podkanska"/>
  </r>
  <r>
    <n v="358"/>
    <x v="20"/>
    <x v="6"/>
    <x v="3"/>
    <x v="0"/>
    <n v="34.8767"/>
    <n v="0.98297000000000001"/>
    <n v="43075"/>
    <s v="Gait Analysis chod bez butow 2"/>
    <x v="0"/>
    <x v="1"/>
    <x v="1"/>
    <x v="0"/>
    <s v="Karolina Podkanska"/>
  </r>
  <r>
    <n v="358"/>
    <x v="20"/>
    <x v="6"/>
    <x v="3"/>
    <x v="1"/>
    <n v="35.972099999999998"/>
    <n v="0.67477200000000004"/>
    <n v="43075"/>
    <s v="Gait Analysis chod bez butow 2"/>
    <x v="0"/>
    <x v="1"/>
    <x v="1"/>
    <x v="0"/>
    <s v="Karolina Podkanska"/>
  </r>
  <r>
    <n v="358"/>
    <x v="20"/>
    <x v="7"/>
    <x v="3"/>
    <x v="0"/>
    <n v="14.0289"/>
    <n v="0.73917299999999997"/>
    <n v="43075"/>
    <s v="Gait Analysis chod bez butow 2"/>
    <x v="0"/>
    <x v="1"/>
    <x v="1"/>
    <x v="0"/>
    <s v="Karolina Podkanska"/>
  </r>
  <r>
    <n v="358"/>
    <x v="20"/>
    <x v="7"/>
    <x v="3"/>
    <x v="1"/>
    <n v="15.0982"/>
    <n v="1.06697"/>
    <n v="43075"/>
    <s v="Gait Analysis chod bez butow 2"/>
    <x v="0"/>
    <x v="1"/>
    <x v="1"/>
    <x v="0"/>
    <s v="Karolina Podkanska"/>
  </r>
  <r>
    <n v="358"/>
    <x v="20"/>
    <x v="8"/>
    <x v="3"/>
    <x v="0"/>
    <n v="35.9711"/>
    <n v="0.58915300000000004"/>
    <n v="43075"/>
    <s v="Gait Analysis chod bez butow 2"/>
    <x v="0"/>
    <x v="1"/>
    <x v="1"/>
    <x v="0"/>
    <s v="Karolina Podkanska"/>
  </r>
  <r>
    <n v="358"/>
    <x v="20"/>
    <x v="8"/>
    <x v="3"/>
    <x v="1"/>
    <n v="34.9191"/>
    <n v="0.92085799999999995"/>
    <n v="43075"/>
    <s v="Gait Analysis chod bez butow 2"/>
    <x v="0"/>
    <x v="1"/>
    <x v="1"/>
    <x v="0"/>
    <s v="Karolina Podkanska"/>
  </r>
  <r>
    <n v="358"/>
    <x v="20"/>
    <x v="9"/>
    <x v="3"/>
    <x v="2"/>
    <n v="29.116800000000001"/>
    <n v="1.19075"/>
    <n v="43075"/>
    <s v="Gait Analysis chod bez butow 2"/>
    <x v="0"/>
    <x v="1"/>
    <x v="1"/>
    <x v="0"/>
    <s v="Karolina Podkanska"/>
  </r>
  <r>
    <n v="358"/>
    <x v="20"/>
    <x v="10"/>
    <x v="1"/>
    <x v="2"/>
    <n v="118.413"/>
    <n v="1.22902"/>
    <n v="43075"/>
    <s v="Gait Analysis chod bez butow 2"/>
    <x v="0"/>
    <x v="1"/>
    <x v="1"/>
    <x v="0"/>
    <s v="Karolina Podkanska"/>
  </r>
  <r>
    <n v="358"/>
    <x v="20"/>
    <x v="11"/>
    <x v="2"/>
    <x v="2"/>
    <n v="1.0923499999999999"/>
    <n v="1.2770699999999999E-2"/>
    <n v="43075"/>
    <s v="Gait Analysis chod bez butow 2"/>
    <x v="0"/>
    <x v="1"/>
    <x v="1"/>
    <x v="0"/>
    <s v="Karolina Podkanska"/>
  </r>
  <r>
    <n v="358"/>
    <x v="20"/>
    <x v="12"/>
    <x v="4"/>
    <x v="2"/>
    <n v="109.87"/>
    <n v="1.2831399999999999"/>
    <n v="43075"/>
    <s v="Gait Analysis chod bez butow 2"/>
    <x v="0"/>
    <x v="1"/>
    <x v="1"/>
    <x v="0"/>
    <s v="Karolina Podkanska"/>
  </r>
  <r>
    <n v="358"/>
    <x v="20"/>
    <x v="13"/>
    <x v="5"/>
    <x v="2"/>
    <n v="3.9029099999999999"/>
    <n v="5.4841300000000003E-2"/>
    <n v="43075"/>
    <s v="Gait Analysis chod bez butow 2"/>
    <x v="0"/>
    <x v="1"/>
    <x v="1"/>
    <x v="0"/>
    <s v="Karolina Podkanska"/>
  </r>
  <r>
    <n v="359"/>
    <x v="21"/>
    <x v="0"/>
    <x v="0"/>
    <x v="0"/>
    <n v="11.488300000000001"/>
    <n v="1.60911"/>
    <n v="43075"/>
    <s v="Gait Analysis chod buty 1"/>
    <x v="0"/>
    <x v="0"/>
    <x v="0"/>
    <x v="0"/>
    <s v="Aleksandra Podskoczyj"/>
  </r>
  <r>
    <n v="359"/>
    <x v="21"/>
    <x v="0"/>
    <x v="0"/>
    <x v="1"/>
    <n v="6.5069299999999997"/>
    <n v="2.1114299999999999"/>
    <n v="43075"/>
    <s v="Gait Analysis chod buty 1"/>
    <x v="0"/>
    <x v="0"/>
    <x v="0"/>
    <x v="0"/>
    <s v="Aleksandra Podskoczyj"/>
  </r>
  <r>
    <n v="359"/>
    <x v="21"/>
    <x v="1"/>
    <x v="1"/>
    <x v="2"/>
    <n v="10.269399999999999"/>
    <n v="2.1569400000000001"/>
    <n v="43075"/>
    <s v="Gait Analysis chod buty 1"/>
    <x v="0"/>
    <x v="0"/>
    <x v="0"/>
    <x v="0"/>
    <s v="Aleksandra Podskoczyj"/>
  </r>
  <r>
    <n v="359"/>
    <x v="21"/>
    <x v="2"/>
    <x v="1"/>
    <x v="0"/>
    <n v="59.175400000000003"/>
    <n v="1.20543"/>
    <n v="43075"/>
    <s v="Gait Analysis chod buty 1"/>
    <x v="0"/>
    <x v="0"/>
    <x v="0"/>
    <x v="0"/>
    <s v="Aleksandra Podskoczyj"/>
  </r>
  <r>
    <n v="359"/>
    <x v="21"/>
    <x v="2"/>
    <x v="1"/>
    <x v="1"/>
    <n v="57.9925"/>
    <n v="1.6540600000000001"/>
    <n v="43075"/>
    <s v="Gait Analysis chod buty 1"/>
    <x v="0"/>
    <x v="0"/>
    <x v="0"/>
    <x v="0"/>
    <s v="Aleksandra Podskoczyj"/>
  </r>
  <r>
    <n v="359"/>
    <x v="21"/>
    <x v="3"/>
    <x v="2"/>
    <x v="0"/>
    <n v="0.59916700000000001"/>
    <n v="1.4117599999999999E-2"/>
    <n v="43075"/>
    <s v="Gait Analysis chod buty 1"/>
    <x v="0"/>
    <x v="0"/>
    <x v="0"/>
    <x v="0"/>
    <s v="Aleksandra Podskoczyj"/>
  </r>
  <r>
    <n v="359"/>
    <x v="21"/>
    <x v="3"/>
    <x v="2"/>
    <x v="1"/>
    <n v="0.57478300000000004"/>
    <n v="1.21116E-2"/>
    <n v="43075"/>
    <s v="Gait Analysis chod buty 1"/>
    <x v="0"/>
    <x v="0"/>
    <x v="0"/>
    <x v="0"/>
    <s v="Aleksandra Podskoczyj"/>
  </r>
  <r>
    <n v="359"/>
    <x v="21"/>
    <x v="4"/>
    <x v="3"/>
    <x v="0"/>
    <n v="65.248500000000007"/>
    <n v="0.94018000000000002"/>
    <n v="43075"/>
    <s v="Gait Analysis chod buty 1"/>
    <x v="0"/>
    <x v="0"/>
    <x v="0"/>
    <x v="0"/>
    <s v="Aleksandra Podskoczyj"/>
  </r>
  <r>
    <n v="359"/>
    <x v="21"/>
    <x v="4"/>
    <x v="3"/>
    <x v="1"/>
    <n v="67.356399999999994"/>
    <n v="0.67845999999999995"/>
    <n v="43075"/>
    <s v="Gait Analysis chod buty 1"/>
    <x v="0"/>
    <x v="0"/>
    <x v="0"/>
    <x v="0"/>
    <s v="Aleksandra Podskoczyj"/>
  </r>
  <r>
    <n v="359"/>
    <x v="21"/>
    <x v="5"/>
    <x v="3"/>
    <x v="0"/>
    <n v="16.317"/>
    <n v="0.74245899999999998"/>
    <n v="43075"/>
    <s v="Gait Analysis chod buty 1"/>
    <x v="0"/>
    <x v="0"/>
    <x v="0"/>
    <x v="0"/>
    <s v="Aleksandra Podskoczyj"/>
  </r>
  <r>
    <n v="359"/>
    <x v="21"/>
    <x v="5"/>
    <x v="3"/>
    <x v="1"/>
    <n v="16.337"/>
    <n v="0.71691199999999999"/>
    <n v="43075"/>
    <s v="Gait Analysis chod buty 1"/>
    <x v="0"/>
    <x v="0"/>
    <x v="0"/>
    <x v="0"/>
    <s v="Aleksandra Podskoczyj"/>
  </r>
  <r>
    <n v="359"/>
    <x v="21"/>
    <x v="6"/>
    <x v="3"/>
    <x v="0"/>
    <n v="32.592300000000002"/>
    <n v="0.61141000000000001"/>
    <n v="43075"/>
    <s v="Gait Analysis chod buty 1"/>
    <x v="0"/>
    <x v="0"/>
    <x v="0"/>
    <x v="0"/>
    <s v="Aleksandra Podskoczyj"/>
  </r>
  <r>
    <n v="359"/>
    <x v="21"/>
    <x v="6"/>
    <x v="3"/>
    <x v="1"/>
    <n v="34.680100000000003"/>
    <n v="0.91861899999999996"/>
    <n v="43075"/>
    <s v="Gait Analysis chod buty 1"/>
    <x v="0"/>
    <x v="0"/>
    <x v="0"/>
    <x v="0"/>
    <s v="Aleksandra Podskoczyj"/>
  </r>
  <r>
    <n v="359"/>
    <x v="21"/>
    <x v="7"/>
    <x v="3"/>
    <x v="0"/>
    <n v="16.293800000000001"/>
    <n v="0.78440100000000001"/>
    <n v="43075"/>
    <s v="Gait Analysis chod buty 1"/>
    <x v="0"/>
    <x v="0"/>
    <x v="0"/>
    <x v="0"/>
    <s v="Aleksandra Podskoczyj"/>
  </r>
  <r>
    <n v="359"/>
    <x v="21"/>
    <x v="7"/>
    <x v="3"/>
    <x v="1"/>
    <n v="16.339200000000002"/>
    <n v="0.68540500000000004"/>
    <n v="43075"/>
    <s v="Gait Analysis chod buty 1"/>
    <x v="0"/>
    <x v="0"/>
    <x v="0"/>
    <x v="0"/>
    <s v="Aleksandra Podskoczyj"/>
  </r>
  <r>
    <n v="359"/>
    <x v="21"/>
    <x v="8"/>
    <x v="3"/>
    <x v="0"/>
    <n v="34.7515"/>
    <n v="0.94018000000000002"/>
    <n v="43075"/>
    <s v="Gait Analysis chod buty 1"/>
    <x v="0"/>
    <x v="0"/>
    <x v="0"/>
    <x v="0"/>
    <s v="Aleksandra Podskoczyj"/>
  </r>
  <r>
    <n v="359"/>
    <x v="21"/>
    <x v="8"/>
    <x v="3"/>
    <x v="1"/>
    <n v="32.643599999999999"/>
    <n v="0.67845999999999995"/>
    <n v="43075"/>
    <s v="Gait Analysis chod buty 1"/>
    <x v="0"/>
    <x v="0"/>
    <x v="0"/>
    <x v="0"/>
    <s v="Aleksandra Podskoczyj"/>
  </r>
  <r>
    <n v="359"/>
    <x v="21"/>
    <x v="9"/>
    <x v="3"/>
    <x v="2"/>
    <n v="32.635399999999997"/>
    <n v="0.89165899999999998"/>
    <n v="43075"/>
    <s v="Gait Analysis chod buty 1"/>
    <x v="0"/>
    <x v="0"/>
    <x v="0"/>
    <x v="0"/>
    <s v="Aleksandra Podskoczyj"/>
  </r>
  <r>
    <n v="359"/>
    <x v="21"/>
    <x v="10"/>
    <x v="1"/>
    <x v="2"/>
    <n v="117.08499999999999"/>
    <n v="2.37914"/>
    <n v="43075"/>
    <s v="Gait Analysis chod buty 1"/>
    <x v="0"/>
    <x v="0"/>
    <x v="0"/>
    <x v="0"/>
    <s v="Aleksandra Podskoczyj"/>
  </r>
  <r>
    <n v="359"/>
    <x v="21"/>
    <x v="11"/>
    <x v="2"/>
    <x v="2"/>
    <n v="1.1736200000000001"/>
    <n v="1.92879E-2"/>
    <n v="43075"/>
    <s v="Gait Analysis chod buty 1"/>
    <x v="0"/>
    <x v="0"/>
    <x v="0"/>
    <x v="0"/>
    <s v="Aleksandra Podskoczyj"/>
  </r>
  <r>
    <n v="359"/>
    <x v="21"/>
    <x v="12"/>
    <x v="4"/>
    <x v="2"/>
    <n v="102.276"/>
    <n v="1.6891099999999999"/>
    <n v="43075"/>
    <s v="Gait Analysis chod buty 1"/>
    <x v="0"/>
    <x v="0"/>
    <x v="0"/>
    <x v="0"/>
    <s v="Aleksandra Podskoczyj"/>
  </r>
  <r>
    <n v="359"/>
    <x v="21"/>
    <x v="13"/>
    <x v="5"/>
    <x v="2"/>
    <n v="3.5920200000000002"/>
    <n v="7.4810799999999997E-2"/>
    <n v="43075"/>
    <s v="Gait Analysis chod buty 1"/>
    <x v="0"/>
    <x v="0"/>
    <x v="0"/>
    <x v="0"/>
    <s v="Aleksandra Podskoczyj"/>
  </r>
  <r>
    <n v="360"/>
    <x v="21"/>
    <x v="0"/>
    <x v="0"/>
    <x v="0"/>
    <n v="11.034000000000001"/>
    <n v="1.3750500000000001"/>
    <n v="43075"/>
    <s v="Gait Analysis chod buty 2"/>
    <x v="0"/>
    <x v="0"/>
    <x v="1"/>
    <x v="0"/>
    <s v="Aleksandra Podskoczyj"/>
  </r>
  <r>
    <n v="360"/>
    <x v="21"/>
    <x v="0"/>
    <x v="0"/>
    <x v="1"/>
    <n v="6.1613800000000003"/>
    <n v="1.0090399999999999"/>
    <n v="43075"/>
    <s v="Gait Analysis chod buty 2"/>
    <x v="0"/>
    <x v="0"/>
    <x v="1"/>
    <x v="0"/>
    <s v="Aleksandra Podskoczyj"/>
  </r>
  <r>
    <n v="360"/>
    <x v="21"/>
    <x v="1"/>
    <x v="1"/>
    <x v="2"/>
    <n v="9.3081399999999999"/>
    <n v="1.41947"/>
    <n v="43075"/>
    <s v="Gait Analysis chod buty 2"/>
    <x v="0"/>
    <x v="0"/>
    <x v="1"/>
    <x v="0"/>
    <s v="Aleksandra Podskoczyj"/>
  </r>
  <r>
    <n v="360"/>
    <x v="21"/>
    <x v="2"/>
    <x v="1"/>
    <x v="0"/>
    <n v="59.493000000000002"/>
    <n v="1.2761800000000001"/>
    <n v="43075"/>
    <s v="Gait Analysis chod buty 2"/>
    <x v="0"/>
    <x v="0"/>
    <x v="1"/>
    <x v="0"/>
    <s v="Aleksandra Podskoczyj"/>
  </r>
  <r>
    <n v="360"/>
    <x v="21"/>
    <x v="2"/>
    <x v="1"/>
    <x v="1"/>
    <n v="57.476999999999997"/>
    <n v="1.0972299999999999"/>
    <n v="43075"/>
    <s v="Gait Analysis chod buty 2"/>
    <x v="0"/>
    <x v="0"/>
    <x v="1"/>
    <x v="0"/>
    <s v="Aleksandra Podskoczyj"/>
  </r>
  <r>
    <n v="360"/>
    <x v="21"/>
    <x v="3"/>
    <x v="2"/>
    <x v="0"/>
    <n v="0.59666699999999995"/>
    <n v="1.14261E-2"/>
    <n v="43075"/>
    <s v="Gait Analysis chod buty 2"/>
    <x v="0"/>
    <x v="0"/>
    <x v="1"/>
    <x v="0"/>
    <s v="Aleksandra Podskoczyj"/>
  </r>
  <r>
    <n v="360"/>
    <x v="21"/>
    <x v="3"/>
    <x v="2"/>
    <x v="1"/>
    <n v="0.57521699999999998"/>
    <n v="1.0982E-2"/>
    <n v="43075"/>
    <s v="Gait Analysis chod buty 2"/>
    <x v="0"/>
    <x v="0"/>
    <x v="1"/>
    <x v="0"/>
    <s v="Aleksandra Podskoczyj"/>
  </r>
  <r>
    <n v="360"/>
    <x v="21"/>
    <x v="4"/>
    <x v="3"/>
    <x v="0"/>
    <n v="65.091300000000004"/>
    <n v="0.69147099999999995"/>
    <n v="43075"/>
    <s v="Gait Analysis chod buty 2"/>
    <x v="0"/>
    <x v="0"/>
    <x v="1"/>
    <x v="0"/>
    <s v="Aleksandra Podskoczyj"/>
  </r>
  <r>
    <n v="360"/>
    <x v="21"/>
    <x v="4"/>
    <x v="3"/>
    <x v="1"/>
    <n v="66.928399999999996"/>
    <n v="0.63317199999999996"/>
    <n v="43075"/>
    <s v="Gait Analysis chod buty 2"/>
    <x v="0"/>
    <x v="0"/>
    <x v="1"/>
    <x v="0"/>
    <s v="Aleksandra Podskoczyj"/>
  </r>
  <r>
    <n v="360"/>
    <x v="21"/>
    <x v="5"/>
    <x v="3"/>
    <x v="0"/>
    <n v="16.0322"/>
    <n v="0.74598799999999998"/>
    <n v="43075"/>
    <s v="Gait Analysis chod buty 2"/>
    <x v="0"/>
    <x v="0"/>
    <x v="1"/>
    <x v="0"/>
    <s v="Aleksandra Podskoczyj"/>
  </r>
  <r>
    <n v="360"/>
    <x v="21"/>
    <x v="5"/>
    <x v="3"/>
    <x v="1"/>
    <n v="16.000699999999998"/>
    <n v="0.46287600000000001"/>
    <n v="43075"/>
    <s v="Gait Analysis chod buty 2"/>
    <x v="0"/>
    <x v="0"/>
    <x v="1"/>
    <x v="0"/>
    <s v="Aleksandra Podskoczyj"/>
  </r>
  <r>
    <n v="360"/>
    <x v="21"/>
    <x v="6"/>
    <x v="3"/>
    <x v="0"/>
    <n v="33.059100000000001"/>
    <n v="0.70804100000000003"/>
    <n v="43075"/>
    <s v="Gait Analysis chod buty 2"/>
    <x v="0"/>
    <x v="0"/>
    <x v="1"/>
    <x v="0"/>
    <s v="Aleksandra Podskoczyj"/>
  </r>
  <r>
    <n v="360"/>
    <x v="21"/>
    <x v="6"/>
    <x v="3"/>
    <x v="1"/>
    <n v="34.890099999999997"/>
    <n v="0.46607599999999999"/>
    <n v="43075"/>
    <s v="Gait Analysis chod buty 2"/>
    <x v="0"/>
    <x v="0"/>
    <x v="1"/>
    <x v="0"/>
    <s v="Aleksandra Podskoczyj"/>
  </r>
  <r>
    <n v="360"/>
    <x v="21"/>
    <x v="7"/>
    <x v="3"/>
    <x v="0"/>
    <n v="15.997400000000001"/>
    <n v="0.41922399999999999"/>
    <n v="43075"/>
    <s v="Gait Analysis chod buty 2"/>
    <x v="0"/>
    <x v="0"/>
    <x v="1"/>
    <x v="0"/>
    <s v="Aleksandra Podskoczyj"/>
  </r>
  <r>
    <n v="360"/>
    <x v="21"/>
    <x v="7"/>
    <x v="3"/>
    <x v="1"/>
    <n v="16.037600000000001"/>
    <n v="0.71304900000000004"/>
    <n v="43075"/>
    <s v="Gait Analysis chod buty 2"/>
    <x v="0"/>
    <x v="0"/>
    <x v="1"/>
    <x v="0"/>
    <s v="Aleksandra Podskoczyj"/>
  </r>
  <r>
    <n v="360"/>
    <x v="21"/>
    <x v="8"/>
    <x v="3"/>
    <x v="0"/>
    <n v="34.908700000000003"/>
    <n v="0.69147099999999995"/>
    <n v="43075"/>
    <s v="Gait Analysis chod buty 2"/>
    <x v="0"/>
    <x v="0"/>
    <x v="1"/>
    <x v="0"/>
    <s v="Aleksandra Podskoczyj"/>
  </r>
  <r>
    <n v="360"/>
    <x v="21"/>
    <x v="8"/>
    <x v="3"/>
    <x v="1"/>
    <n v="33.071599999999997"/>
    <n v="0.63317199999999996"/>
    <n v="43075"/>
    <s v="Gait Analysis chod buty 2"/>
    <x v="0"/>
    <x v="0"/>
    <x v="1"/>
    <x v="0"/>
    <s v="Aleksandra Podskoczyj"/>
  </r>
  <r>
    <n v="360"/>
    <x v="21"/>
    <x v="9"/>
    <x v="3"/>
    <x v="2"/>
    <n v="32.031700000000001"/>
    <n v="0.81736500000000001"/>
    <n v="43075"/>
    <s v="Gait Analysis chod buty 2"/>
    <x v="0"/>
    <x v="0"/>
    <x v="1"/>
    <x v="0"/>
    <s v="Aleksandra Podskoczyj"/>
  </r>
  <r>
    <n v="360"/>
    <x v="21"/>
    <x v="10"/>
    <x v="1"/>
    <x v="2"/>
    <n v="116.923"/>
    <n v="1.8272699999999999"/>
    <n v="43075"/>
    <s v="Gait Analysis chod buty 2"/>
    <x v="0"/>
    <x v="0"/>
    <x v="1"/>
    <x v="0"/>
    <s v="Aleksandra Podskoczyj"/>
  </r>
  <r>
    <n v="360"/>
    <x v="21"/>
    <x v="11"/>
    <x v="2"/>
    <x v="2"/>
    <n v="1.1717"/>
    <n v="1.53428E-2"/>
    <n v="43075"/>
    <s v="Gait Analysis chod buty 2"/>
    <x v="0"/>
    <x v="0"/>
    <x v="1"/>
    <x v="0"/>
    <s v="Aleksandra Podskoczyj"/>
  </r>
  <r>
    <n v="360"/>
    <x v="21"/>
    <x v="12"/>
    <x v="4"/>
    <x v="2"/>
    <n v="102.43300000000001"/>
    <n v="1.3461799999999999"/>
    <n v="43075"/>
    <s v="Gait Analysis chod buty 2"/>
    <x v="0"/>
    <x v="0"/>
    <x v="1"/>
    <x v="0"/>
    <s v="Aleksandra Podskoczyj"/>
  </r>
  <r>
    <n v="360"/>
    <x v="21"/>
    <x v="13"/>
    <x v="5"/>
    <x v="2"/>
    <n v="3.5926300000000002"/>
    <n v="5.0662899999999997E-2"/>
    <n v="43075"/>
    <s v="Gait Analysis chod buty 2"/>
    <x v="0"/>
    <x v="0"/>
    <x v="1"/>
    <x v="0"/>
    <s v="Aleksandra Podskoczyj"/>
  </r>
  <r>
    <n v="361"/>
    <x v="21"/>
    <x v="0"/>
    <x v="0"/>
    <x v="0"/>
    <n v="10.994999999999999"/>
    <n v="1.70851"/>
    <n v="43075"/>
    <s v="Gait Analysis chod bez butow 1"/>
    <x v="0"/>
    <x v="1"/>
    <x v="0"/>
    <x v="0"/>
    <s v="Aleksandra Podskoczyj"/>
  </r>
  <r>
    <n v="361"/>
    <x v="21"/>
    <x v="0"/>
    <x v="0"/>
    <x v="1"/>
    <n v="6.8605200000000002"/>
    <n v="1.72899"/>
    <n v="43075"/>
    <s v="Gait Analysis chod bez butow 1"/>
    <x v="0"/>
    <x v="1"/>
    <x v="0"/>
    <x v="0"/>
    <s v="Aleksandra Podskoczyj"/>
  </r>
  <r>
    <n v="361"/>
    <x v="21"/>
    <x v="1"/>
    <x v="1"/>
    <x v="2"/>
    <n v="11.2211"/>
    <n v="2.0820400000000001"/>
    <n v="43075"/>
    <s v="Gait Analysis chod bez butow 1"/>
    <x v="0"/>
    <x v="1"/>
    <x v="0"/>
    <x v="0"/>
    <s v="Aleksandra Podskoczyj"/>
  </r>
  <r>
    <n v="361"/>
    <x v="21"/>
    <x v="2"/>
    <x v="1"/>
    <x v="0"/>
    <n v="61.011800000000001"/>
    <n v="1.26054"/>
    <n v="43075"/>
    <s v="Gait Analysis chod bez butow 1"/>
    <x v="0"/>
    <x v="1"/>
    <x v="0"/>
    <x v="0"/>
    <s v="Aleksandra Podskoczyj"/>
  </r>
  <r>
    <n v="361"/>
    <x v="21"/>
    <x v="2"/>
    <x v="1"/>
    <x v="1"/>
    <n v="58.066200000000002"/>
    <n v="1.69055"/>
    <n v="43075"/>
    <s v="Gait Analysis chod bez butow 1"/>
    <x v="0"/>
    <x v="1"/>
    <x v="0"/>
    <x v="0"/>
    <s v="Aleksandra Podskoczyj"/>
  </r>
  <r>
    <n v="361"/>
    <x v="21"/>
    <x v="3"/>
    <x v="2"/>
    <x v="0"/>
    <n v="0.604348"/>
    <n v="1.31301E-2"/>
    <n v="43075"/>
    <s v="Gait Analysis chod bez butow 1"/>
    <x v="0"/>
    <x v="1"/>
    <x v="0"/>
    <x v="0"/>
    <s v="Aleksandra Podskoczyj"/>
  </r>
  <r>
    <n v="361"/>
    <x v="21"/>
    <x v="3"/>
    <x v="2"/>
    <x v="1"/>
    <n v="0.588696"/>
    <n v="1.72713E-2"/>
    <n v="43075"/>
    <s v="Gait Analysis chod bez butow 1"/>
    <x v="0"/>
    <x v="1"/>
    <x v="0"/>
    <x v="0"/>
    <s v="Aleksandra Podskoczyj"/>
  </r>
  <r>
    <n v="361"/>
    <x v="21"/>
    <x v="4"/>
    <x v="3"/>
    <x v="0"/>
    <n v="64.060699999999997"/>
    <n v="1.18102"/>
    <n v="43075"/>
    <s v="Gait Analysis chod bez butow 1"/>
    <x v="0"/>
    <x v="1"/>
    <x v="0"/>
    <x v="0"/>
    <s v="Aleksandra Podskoczyj"/>
  </r>
  <r>
    <n v="361"/>
    <x v="21"/>
    <x v="4"/>
    <x v="3"/>
    <x v="1"/>
    <n v="65.030600000000007"/>
    <n v="0.97090900000000002"/>
    <n v="43075"/>
    <s v="Gait Analysis chod bez butow 1"/>
    <x v="0"/>
    <x v="1"/>
    <x v="0"/>
    <x v="0"/>
    <s v="Aleksandra Podskoczyj"/>
  </r>
  <r>
    <n v="361"/>
    <x v="21"/>
    <x v="5"/>
    <x v="3"/>
    <x v="0"/>
    <n v="14.3561"/>
    <n v="0.79477699999999996"/>
    <n v="43075"/>
    <s v="Gait Analysis chod bez butow 1"/>
    <x v="0"/>
    <x v="1"/>
    <x v="0"/>
    <x v="0"/>
    <s v="Aleksandra Podskoczyj"/>
  </r>
  <r>
    <n v="361"/>
    <x v="21"/>
    <x v="5"/>
    <x v="3"/>
    <x v="1"/>
    <n v="14.707800000000001"/>
    <n v="0.78718399999999999"/>
    <n v="43075"/>
    <s v="Gait Analysis chod bez butow 1"/>
    <x v="0"/>
    <x v="1"/>
    <x v="0"/>
    <x v="0"/>
    <s v="Aleksandra Podskoczyj"/>
  </r>
  <r>
    <n v="361"/>
    <x v="21"/>
    <x v="6"/>
    <x v="3"/>
    <x v="0"/>
    <n v="34.983400000000003"/>
    <n v="1.0581499999999999"/>
    <n v="43075"/>
    <s v="Gait Analysis chod bez butow 1"/>
    <x v="0"/>
    <x v="1"/>
    <x v="0"/>
    <x v="0"/>
    <s v="Aleksandra Podskoczyj"/>
  </r>
  <r>
    <n v="361"/>
    <x v="21"/>
    <x v="6"/>
    <x v="3"/>
    <x v="1"/>
    <n v="35.944899999999997"/>
    <n v="1.2024699999999999"/>
    <n v="43075"/>
    <s v="Gait Analysis chod bez butow 1"/>
    <x v="0"/>
    <x v="1"/>
    <x v="0"/>
    <x v="0"/>
    <s v="Aleksandra Podskoczyj"/>
  </r>
  <r>
    <n v="361"/>
    <x v="21"/>
    <x v="7"/>
    <x v="3"/>
    <x v="0"/>
    <n v="14.7212"/>
    <n v="0.79128799999999999"/>
    <n v="43075"/>
    <s v="Gait Analysis chod bez butow 1"/>
    <x v="0"/>
    <x v="1"/>
    <x v="0"/>
    <x v="0"/>
    <s v="Aleksandra Podskoczyj"/>
  </r>
  <r>
    <n v="361"/>
    <x v="21"/>
    <x v="7"/>
    <x v="3"/>
    <x v="1"/>
    <n v="14.352499999999999"/>
    <n v="0.81440299999999999"/>
    <n v="43075"/>
    <s v="Gait Analysis chod bez butow 1"/>
    <x v="0"/>
    <x v="1"/>
    <x v="0"/>
    <x v="0"/>
    <s v="Aleksandra Podskoczyj"/>
  </r>
  <r>
    <n v="361"/>
    <x v="21"/>
    <x v="8"/>
    <x v="3"/>
    <x v="0"/>
    <n v="35.939300000000003"/>
    <n v="1.18102"/>
    <n v="43075"/>
    <s v="Gait Analysis chod bez butow 1"/>
    <x v="0"/>
    <x v="1"/>
    <x v="0"/>
    <x v="0"/>
    <s v="Aleksandra Podskoczyj"/>
  </r>
  <r>
    <n v="361"/>
    <x v="21"/>
    <x v="8"/>
    <x v="3"/>
    <x v="1"/>
    <n v="34.9694"/>
    <n v="0.97090900000000002"/>
    <n v="43075"/>
    <s v="Gait Analysis chod bez butow 1"/>
    <x v="0"/>
    <x v="1"/>
    <x v="0"/>
    <x v="0"/>
    <s v="Aleksandra Podskoczyj"/>
  </r>
  <r>
    <n v="361"/>
    <x v="21"/>
    <x v="9"/>
    <x v="3"/>
    <x v="2"/>
    <n v="29.094000000000001"/>
    <n v="1.03447"/>
    <n v="43075"/>
    <s v="Gait Analysis chod bez butow 1"/>
    <x v="0"/>
    <x v="1"/>
    <x v="0"/>
    <x v="0"/>
    <s v="Aleksandra Podskoczyj"/>
  </r>
  <r>
    <n v="361"/>
    <x v="21"/>
    <x v="10"/>
    <x v="1"/>
    <x v="2"/>
    <n v="119.078"/>
    <n v="1.77007"/>
    <n v="43075"/>
    <s v="Gait Analysis chod bez butow 1"/>
    <x v="0"/>
    <x v="1"/>
    <x v="0"/>
    <x v="0"/>
    <s v="Aleksandra Podskoczyj"/>
  </r>
  <r>
    <n v="361"/>
    <x v="21"/>
    <x v="11"/>
    <x v="2"/>
    <x v="2"/>
    <n v="1.19326"/>
    <n v="1.7699699999999999E-2"/>
    <n v="43075"/>
    <s v="Gait Analysis chod bez butow 1"/>
    <x v="0"/>
    <x v="1"/>
    <x v="0"/>
    <x v="0"/>
    <s v="Aleksandra Podskoczyj"/>
  </r>
  <r>
    <n v="361"/>
    <x v="21"/>
    <x v="12"/>
    <x v="4"/>
    <x v="2"/>
    <n v="100.587"/>
    <n v="1.49169"/>
    <n v="43075"/>
    <s v="Gait Analysis chod bez butow 1"/>
    <x v="0"/>
    <x v="1"/>
    <x v="0"/>
    <x v="0"/>
    <s v="Aleksandra Podskoczyj"/>
  </r>
  <r>
    <n v="361"/>
    <x v="21"/>
    <x v="13"/>
    <x v="5"/>
    <x v="2"/>
    <n v="3.5929199999999999"/>
    <n v="5.3867600000000002E-2"/>
    <n v="43075"/>
    <s v="Gait Analysis chod bez butow 1"/>
    <x v="0"/>
    <x v="1"/>
    <x v="0"/>
    <x v="0"/>
    <s v="Aleksandra Podskoczyj"/>
  </r>
  <r>
    <n v="362"/>
    <x v="21"/>
    <x v="0"/>
    <x v="0"/>
    <x v="0"/>
    <n v="11.1471"/>
    <n v="1.3307199999999999"/>
    <n v="43075"/>
    <s v="Gait Analysis chod bez butow 2"/>
    <x v="0"/>
    <x v="1"/>
    <x v="1"/>
    <x v="0"/>
    <s v="Aleksandra Podskoczyj"/>
  </r>
  <r>
    <n v="362"/>
    <x v="21"/>
    <x v="0"/>
    <x v="0"/>
    <x v="1"/>
    <n v="6.4775600000000004"/>
    <n v="1.6370499999999999"/>
    <n v="43075"/>
    <s v="Gait Analysis chod bez butow 2"/>
    <x v="0"/>
    <x v="1"/>
    <x v="1"/>
    <x v="0"/>
    <s v="Aleksandra Podskoczyj"/>
  </r>
  <r>
    <n v="362"/>
    <x v="21"/>
    <x v="1"/>
    <x v="1"/>
    <x v="2"/>
    <n v="10.6676"/>
    <n v="1.8084899999999999"/>
    <n v="43075"/>
    <s v="Gait Analysis chod bez butow 2"/>
    <x v="0"/>
    <x v="1"/>
    <x v="1"/>
    <x v="0"/>
    <s v="Aleksandra Podskoczyj"/>
  </r>
  <r>
    <n v="362"/>
    <x v="21"/>
    <x v="2"/>
    <x v="1"/>
    <x v="0"/>
    <n v="59.210700000000003"/>
    <n v="1.2203200000000001"/>
    <n v="43075"/>
    <s v="Gait Analysis chod bez butow 2"/>
    <x v="0"/>
    <x v="1"/>
    <x v="1"/>
    <x v="0"/>
    <s v="Aleksandra Podskoczyj"/>
  </r>
  <r>
    <n v="362"/>
    <x v="21"/>
    <x v="2"/>
    <x v="1"/>
    <x v="1"/>
    <n v="56.740600000000001"/>
    <n v="1.11683"/>
    <n v="43075"/>
    <s v="Gait Analysis chod bez butow 2"/>
    <x v="0"/>
    <x v="1"/>
    <x v="1"/>
    <x v="0"/>
    <s v="Aleksandra Podskoczyj"/>
  </r>
  <r>
    <n v="362"/>
    <x v="21"/>
    <x v="3"/>
    <x v="2"/>
    <x v="0"/>
    <n v="0.59458299999999997"/>
    <n v="1.0793199999999999E-2"/>
    <n v="43075"/>
    <s v="Gait Analysis chod bez butow 2"/>
    <x v="0"/>
    <x v="1"/>
    <x v="1"/>
    <x v="0"/>
    <s v="Aleksandra Podskoczyj"/>
  </r>
  <r>
    <n v="362"/>
    <x v="21"/>
    <x v="3"/>
    <x v="2"/>
    <x v="1"/>
    <n v="0.56347800000000003"/>
    <n v="1.0470999999999999E-2"/>
    <n v="43075"/>
    <s v="Gait Analysis chod bez butow 2"/>
    <x v="0"/>
    <x v="1"/>
    <x v="1"/>
    <x v="0"/>
    <s v="Aleksandra Podskoczyj"/>
  </r>
  <r>
    <n v="362"/>
    <x v="21"/>
    <x v="4"/>
    <x v="3"/>
    <x v="0"/>
    <n v="63.481200000000001"/>
    <n v="0.92324600000000001"/>
    <n v="43075"/>
    <s v="Gait Analysis chod bez butow 2"/>
    <x v="0"/>
    <x v="1"/>
    <x v="1"/>
    <x v="0"/>
    <s v="Aleksandra Podskoczyj"/>
  </r>
  <r>
    <n v="362"/>
    <x v="21"/>
    <x v="4"/>
    <x v="3"/>
    <x v="1"/>
    <n v="65.404499999999999"/>
    <n v="0.78392799999999996"/>
    <n v="43075"/>
    <s v="Gait Analysis chod bez butow 2"/>
    <x v="0"/>
    <x v="1"/>
    <x v="1"/>
    <x v="0"/>
    <s v="Aleksandra Podskoczyj"/>
  </r>
  <r>
    <n v="362"/>
    <x v="21"/>
    <x v="5"/>
    <x v="3"/>
    <x v="0"/>
    <n v="14.0472"/>
    <n v="0.62680400000000003"/>
    <n v="43075"/>
    <s v="Gait Analysis chod bez butow 2"/>
    <x v="0"/>
    <x v="1"/>
    <x v="1"/>
    <x v="0"/>
    <s v="Aleksandra Podskoczyj"/>
  </r>
  <r>
    <n v="362"/>
    <x v="21"/>
    <x v="5"/>
    <x v="3"/>
    <x v="1"/>
    <n v="14.7835"/>
    <n v="0.89128799999999997"/>
    <n v="43075"/>
    <s v="Gait Analysis chod bez butow 2"/>
    <x v="0"/>
    <x v="1"/>
    <x v="1"/>
    <x v="0"/>
    <s v="Aleksandra Podskoczyj"/>
  </r>
  <r>
    <n v="362"/>
    <x v="21"/>
    <x v="6"/>
    <x v="3"/>
    <x v="0"/>
    <n v="34.619999999999997"/>
    <n v="0.78032199999999996"/>
    <n v="43075"/>
    <s v="Gait Analysis chod bez butow 2"/>
    <x v="0"/>
    <x v="1"/>
    <x v="1"/>
    <x v="0"/>
    <s v="Aleksandra Podskoczyj"/>
  </r>
  <r>
    <n v="362"/>
    <x v="21"/>
    <x v="6"/>
    <x v="3"/>
    <x v="1"/>
    <n v="36.586300000000001"/>
    <n v="1.02955"/>
    <n v="43075"/>
    <s v="Gait Analysis chod bez butow 2"/>
    <x v="0"/>
    <x v="1"/>
    <x v="1"/>
    <x v="0"/>
    <s v="Aleksandra Podskoczyj"/>
  </r>
  <r>
    <n v="362"/>
    <x v="21"/>
    <x v="7"/>
    <x v="3"/>
    <x v="0"/>
    <n v="14.830399999999999"/>
    <n v="0.98596799999999996"/>
    <n v="43075"/>
    <s v="Gait Analysis chod bez butow 2"/>
    <x v="0"/>
    <x v="1"/>
    <x v="1"/>
    <x v="0"/>
    <s v="Aleksandra Podskoczyj"/>
  </r>
  <r>
    <n v="362"/>
    <x v="21"/>
    <x v="7"/>
    <x v="3"/>
    <x v="1"/>
    <n v="14.034700000000001"/>
    <n v="0.56376000000000004"/>
    <n v="43075"/>
    <s v="Gait Analysis chod bez butow 2"/>
    <x v="0"/>
    <x v="1"/>
    <x v="1"/>
    <x v="0"/>
    <s v="Aleksandra Podskoczyj"/>
  </r>
  <r>
    <n v="362"/>
    <x v="21"/>
    <x v="8"/>
    <x v="3"/>
    <x v="0"/>
    <n v="36.518799999999999"/>
    <n v="0.92324600000000001"/>
    <n v="43075"/>
    <s v="Gait Analysis chod bez butow 2"/>
    <x v="0"/>
    <x v="1"/>
    <x v="1"/>
    <x v="0"/>
    <s v="Aleksandra Podskoczyj"/>
  </r>
  <r>
    <n v="362"/>
    <x v="21"/>
    <x v="8"/>
    <x v="3"/>
    <x v="1"/>
    <n v="34.595500000000001"/>
    <n v="0.78392799999999996"/>
    <n v="43075"/>
    <s v="Gait Analysis chod bez butow 2"/>
    <x v="0"/>
    <x v="1"/>
    <x v="1"/>
    <x v="0"/>
    <s v="Aleksandra Podskoczyj"/>
  </r>
  <r>
    <n v="362"/>
    <x v="21"/>
    <x v="9"/>
    <x v="3"/>
    <x v="2"/>
    <n v="28.851700000000001"/>
    <n v="1.09737"/>
    <n v="43075"/>
    <s v="Gait Analysis chod bez butow 2"/>
    <x v="0"/>
    <x v="1"/>
    <x v="1"/>
    <x v="0"/>
    <s v="Aleksandra Podskoczyj"/>
  </r>
  <r>
    <n v="362"/>
    <x v="21"/>
    <x v="10"/>
    <x v="1"/>
    <x v="2"/>
    <n v="115.914"/>
    <n v="1.73485"/>
    <n v="43075"/>
    <s v="Gait Analysis chod bez butow 2"/>
    <x v="0"/>
    <x v="1"/>
    <x v="1"/>
    <x v="0"/>
    <s v="Aleksandra Podskoczyj"/>
  </r>
  <r>
    <n v="362"/>
    <x v="21"/>
    <x v="11"/>
    <x v="2"/>
    <x v="2"/>
    <n v="1.1583000000000001"/>
    <n v="1.5480799999999999E-2"/>
    <n v="43075"/>
    <s v="Gait Analysis chod bez butow 2"/>
    <x v="0"/>
    <x v="1"/>
    <x v="1"/>
    <x v="0"/>
    <s v="Aleksandra Podskoczyj"/>
  </r>
  <r>
    <n v="362"/>
    <x v="21"/>
    <x v="12"/>
    <x v="4"/>
    <x v="2"/>
    <n v="103.619"/>
    <n v="1.3844000000000001"/>
    <n v="43075"/>
    <s v="Gait Analysis chod bez butow 2"/>
    <x v="0"/>
    <x v="1"/>
    <x v="1"/>
    <x v="0"/>
    <s v="Aleksandra Podskoczyj"/>
  </r>
  <r>
    <n v="362"/>
    <x v="21"/>
    <x v="13"/>
    <x v="5"/>
    <x v="2"/>
    <n v="3.6027999999999998"/>
    <n v="4.4753099999999997E-2"/>
    <n v="43075"/>
    <s v="Gait Analysis chod bez butow 2"/>
    <x v="0"/>
    <x v="1"/>
    <x v="1"/>
    <x v="0"/>
    <s v="Aleksandra Podskoczyj"/>
  </r>
  <r>
    <n v="363"/>
    <x v="22"/>
    <x v="0"/>
    <x v="0"/>
    <x v="0"/>
    <n v="5.8511499999999996"/>
    <n v="1.5317400000000001"/>
    <n v="43075"/>
    <s v="Gait Analysis chod buty 1"/>
    <x v="0"/>
    <x v="0"/>
    <x v="0"/>
    <x v="0"/>
    <s v="Karolina Podskoczyj"/>
  </r>
  <r>
    <n v="363"/>
    <x v="22"/>
    <x v="0"/>
    <x v="0"/>
    <x v="1"/>
    <n v="9.2079400000000007"/>
    <n v="1.7872300000000001"/>
    <n v="43075"/>
    <s v="Gait Analysis chod buty 1"/>
    <x v="0"/>
    <x v="0"/>
    <x v="0"/>
    <x v="0"/>
    <s v="Karolina Podskoczyj"/>
  </r>
  <r>
    <n v="363"/>
    <x v="22"/>
    <x v="1"/>
    <x v="1"/>
    <x v="2"/>
    <n v="6.3343999999999996"/>
    <n v="2.19658"/>
    <n v="43075"/>
    <s v="Gait Analysis chod buty 1"/>
    <x v="0"/>
    <x v="0"/>
    <x v="0"/>
    <x v="0"/>
    <s v="Karolina Podskoczyj"/>
  </r>
  <r>
    <n v="363"/>
    <x v="22"/>
    <x v="2"/>
    <x v="1"/>
    <x v="0"/>
    <n v="54.741999999999997"/>
    <n v="1.1204400000000001"/>
    <n v="43075"/>
    <s v="Gait Analysis chod buty 1"/>
    <x v="0"/>
    <x v="0"/>
    <x v="0"/>
    <x v="0"/>
    <s v="Karolina Podskoczyj"/>
  </r>
  <r>
    <n v="363"/>
    <x v="22"/>
    <x v="2"/>
    <x v="1"/>
    <x v="1"/>
    <n v="52.603999999999999"/>
    <n v="1.29349"/>
    <n v="43075"/>
    <s v="Gait Analysis chod buty 1"/>
    <x v="0"/>
    <x v="0"/>
    <x v="0"/>
    <x v="0"/>
    <s v="Karolina Podskoczyj"/>
  </r>
  <r>
    <n v="363"/>
    <x v="22"/>
    <x v="3"/>
    <x v="2"/>
    <x v="0"/>
    <n v="0.55079999999999996"/>
    <n v="9.7652399999999997E-3"/>
    <n v="43075"/>
    <s v="Gait Analysis chod buty 1"/>
    <x v="0"/>
    <x v="0"/>
    <x v="0"/>
    <x v="0"/>
    <s v="Karolina Podskoczyj"/>
  </r>
  <r>
    <n v="363"/>
    <x v="22"/>
    <x v="3"/>
    <x v="2"/>
    <x v="1"/>
    <n v="0.52538499999999999"/>
    <n v="1.11737E-2"/>
    <n v="43075"/>
    <s v="Gait Analysis chod buty 1"/>
    <x v="0"/>
    <x v="0"/>
    <x v="0"/>
    <x v="0"/>
    <s v="Karolina Podskoczyj"/>
  </r>
  <r>
    <n v="363"/>
    <x v="22"/>
    <x v="4"/>
    <x v="3"/>
    <x v="0"/>
    <n v="64.433499999999995"/>
    <n v="0.72256100000000001"/>
    <n v="43075"/>
    <s v="Gait Analysis chod buty 1"/>
    <x v="0"/>
    <x v="0"/>
    <x v="0"/>
    <x v="0"/>
    <s v="Karolina Podskoczyj"/>
  </r>
  <r>
    <n v="363"/>
    <x v="22"/>
    <x v="4"/>
    <x v="3"/>
    <x v="1"/>
    <n v="65.9876"/>
    <n v="0.72226800000000002"/>
    <n v="43075"/>
    <s v="Gait Analysis chod buty 1"/>
    <x v="0"/>
    <x v="0"/>
    <x v="0"/>
    <x v="0"/>
    <s v="Karolina Podskoczyj"/>
  </r>
  <r>
    <n v="363"/>
    <x v="22"/>
    <x v="5"/>
    <x v="3"/>
    <x v="0"/>
    <n v="14.822900000000001"/>
    <n v="0.70293099999999997"/>
    <n v="43075"/>
    <s v="Gait Analysis chod buty 1"/>
    <x v="0"/>
    <x v="0"/>
    <x v="0"/>
    <x v="0"/>
    <s v="Karolina Podskoczyj"/>
  </r>
  <r>
    <n v="363"/>
    <x v="22"/>
    <x v="5"/>
    <x v="3"/>
    <x v="1"/>
    <n v="15.6067"/>
    <n v="0.75697700000000001"/>
    <n v="43075"/>
    <s v="Gait Analysis chod buty 1"/>
    <x v="0"/>
    <x v="0"/>
    <x v="0"/>
    <x v="0"/>
    <s v="Karolina Podskoczyj"/>
  </r>
  <r>
    <n v="363"/>
    <x v="22"/>
    <x v="6"/>
    <x v="3"/>
    <x v="0"/>
    <n v="34.004899999999999"/>
    <n v="0.80861499999999997"/>
    <n v="43075"/>
    <s v="Gait Analysis chod buty 1"/>
    <x v="0"/>
    <x v="0"/>
    <x v="0"/>
    <x v="0"/>
    <s v="Karolina Podskoczyj"/>
  </r>
  <r>
    <n v="363"/>
    <x v="22"/>
    <x v="6"/>
    <x v="3"/>
    <x v="1"/>
    <n v="35.565300000000001"/>
    <n v="0.76099300000000003"/>
    <n v="43075"/>
    <s v="Gait Analysis chod buty 1"/>
    <x v="0"/>
    <x v="0"/>
    <x v="0"/>
    <x v="0"/>
    <s v="Karolina Podskoczyj"/>
  </r>
  <r>
    <n v="363"/>
    <x v="22"/>
    <x v="7"/>
    <x v="3"/>
    <x v="0"/>
    <n v="15.605700000000001"/>
    <n v="0.71668299999999996"/>
    <n v="43075"/>
    <s v="Gait Analysis chod buty 1"/>
    <x v="0"/>
    <x v="0"/>
    <x v="0"/>
    <x v="0"/>
    <s v="Karolina Podskoczyj"/>
  </r>
  <r>
    <n v="363"/>
    <x v="22"/>
    <x v="7"/>
    <x v="3"/>
    <x v="1"/>
    <n v="14.8423"/>
    <n v="0.77472200000000002"/>
    <n v="43075"/>
    <s v="Gait Analysis chod buty 1"/>
    <x v="0"/>
    <x v="0"/>
    <x v="0"/>
    <x v="0"/>
    <s v="Karolina Podskoczyj"/>
  </r>
  <r>
    <n v="363"/>
    <x v="22"/>
    <x v="8"/>
    <x v="3"/>
    <x v="0"/>
    <n v="35.566499999999998"/>
    <n v="0.72256100000000001"/>
    <n v="43075"/>
    <s v="Gait Analysis chod buty 1"/>
    <x v="0"/>
    <x v="0"/>
    <x v="0"/>
    <x v="0"/>
    <s v="Karolina Podskoczyj"/>
  </r>
  <r>
    <n v="363"/>
    <x v="22"/>
    <x v="8"/>
    <x v="3"/>
    <x v="1"/>
    <n v="34.0124"/>
    <n v="0.72226800000000002"/>
    <n v="43075"/>
    <s v="Gait Analysis chod buty 1"/>
    <x v="0"/>
    <x v="0"/>
    <x v="0"/>
    <x v="0"/>
    <s v="Karolina Podskoczyj"/>
  </r>
  <r>
    <n v="363"/>
    <x v="22"/>
    <x v="9"/>
    <x v="3"/>
    <x v="2"/>
    <n v="30.430900000000001"/>
    <n v="0.89218399999999998"/>
    <n v="43075"/>
    <s v="Gait Analysis chod buty 1"/>
    <x v="0"/>
    <x v="0"/>
    <x v="0"/>
    <x v="0"/>
    <s v="Karolina Podskoczyj"/>
  </r>
  <r>
    <n v="363"/>
    <x v="22"/>
    <x v="10"/>
    <x v="1"/>
    <x v="2"/>
    <n v="107.354"/>
    <n v="1.57847"/>
    <n v="43075"/>
    <s v="Gait Analysis chod buty 1"/>
    <x v="0"/>
    <x v="0"/>
    <x v="0"/>
    <x v="0"/>
    <s v="Karolina Podskoczyj"/>
  </r>
  <r>
    <n v="363"/>
    <x v="22"/>
    <x v="11"/>
    <x v="2"/>
    <x v="2"/>
    <n v="1.0758799999999999"/>
    <n v="1.3012299999999999E-2"/>
    <n v="43075"/>
    <s v="Gait Analysis chod buty 1"/>
    <x v="0"/>
    <x v="0"/>
    <x v="0"/>
    <x v="0"/>
    <s v="Karolina Podskoczyj"/>
  </r>
  <r>
    <n v="363"/>
    <x v="22"/>
    <x v="12"/>
    <x v="4"/>
    <x v="2"/>
    <n v="111.553"/>
    <n v="1.35151"/>
    <n v="43075"/>
    <s v="Gait Analysis chod buty 1"/>
    <x v="0"/>
    <x v="0"/>
    <x v="0"/>
    <x v="0"/>
    <s v="Karolina Podskoczyj"/>
  </r>
  <r>
    <n v="363"/>
    <x v="22"/>
    <x v="13"/>
    <x v="5"/>
    <x v="2"/>
    <n v="3.5923500000000002"/>
    <n v="4.7856200000000002E-2"/>
    <n v="43075"/>
    <s v="Gait Analysis chod buty 1"/>
    <x v="0"/>
    <x v="0"/>
    <x v="0"/>
    <x v="0"/>
    <s v="Karolina Podskoczyj"/>
  </r>
  <r>
    <n v="364"/>
    <x v="22"/>
    <x v="0"/>
    <x v="0"/>
    <x v="0"/>
    <n v="7.3257700000000003"/>
    <n v="1.5727500000000001"/>
    <n v="43075"/>
    <s v="Gait Analysis chod buty 2"/>
    <x v="0"/>
    <x v="0"/>
    <x v="1"/>
    <x v="0"/>
    <s v="Karolina Podskoczyj"/>
  </r>
  <r>
    <n v="364"/>
    <x v="22"/>
    <x v="0"/>
    <x v="0"/>
    <x v="1"/>
    <n v="9.6663099999999993"/>
    <n v="1.5872599999999999"/>
    <n v="43075"/>
    <s v="Gait Analysis chod buty 2"/>
    <x v="0"/>
    <x v="0"/>
    <x v="1"/>
    <x v="0"/>
    <s v="Karolina Podskoczyj"/>
  </r>
  <r>
    <n v="364"/>
    <x v="22"/>
    <x v="1"/>
    <x v="1"/>
    <x v="2"/>
    <n v="6.5194799999999997"/>
    <n v="2.5827200000000001"/>
    <n v="43075"/>
    <s v="Gait Analysis chod buty 2"/>
    <x v="0"/>
    <x v="0"/>
    <x v="1"/>
    <x v="0"/>
    <s v="Karolina Podskoczyj"/>
  </r>
  <r>
    <n v="364"/>
    <x v="22"/>
    <x v="2"/>
    <x v="1"/>
    <x v="0"/>
    <n v="56.300199999999997"/>
    <n v="1.4195199999999999"/>
    <n v="43075"/>
    <s v="Gait Analysis chod buty 2"/>
    <x v="0"/>
    <x v="0"/>
    <x v="1"/>
    <x v="0"/>
    <s v="Karolina Podskoczyj"/>
  </r>
  <r>
    <n v="364"/>
    <x v="22"/>
    <x v="2"/>
    <x v="1"/>
    <x v="1"/>
    <n v="53.285400000000003"/>
    <n v="1.8386400000000001"/>
    <n v="43075"/>
    <s v="Gait Analysis chod buty 2"/>
    <x v="0"/>
    <x v="0"/>
    <x v="1"/>
    <x v="0"/>
    <s v="Karolina Podskoczyj"/>
  </r>
  <r>
    <n v="364"/>
    <x v="22"/>
    <x v="3"/>
    <x v="2"/>
    <x v="0"/>
    <n v="0.55679999999999996"/>
    <n v="1.3775300000000001E-2"/>
    <n v="43075"/>
    <s v="Gait Analysis chod buty 2"/>
    <x v="0"/>
    <x v="0"/>
    <x v="1"/>
    <x v="0"/>
    <s v="Karolina Podskoczyj"/>
  </r>
  <r>
    <n v="364"/>
    <x v="22"/>
    <x v="3"/>
    <x v="2"/>
    <x v="1"/>
    <n v="0.54320000000000002"/>
    <n v="1.46205E-2"/>
    <n v="43075"/>
    <s v="Gait Analysis chod buty 2"/>
    <x v="0"/>
    <x v="0"/>
    <x v="1"/>
    <x v="0"/>
    <s v="Karolina Podskoczyj"/>
  </r>
  <r>
    <n v="364"/>
    <x v="22"/>
    <x v="4"/>
    <x v="3"/>
    <x v="0"/>
    <n v="65.067899999999995"/>
    <n v="0.82044799999999996"/>
    <n v="43075"/>
    <s v="Gait Analysis chod buty 2"/>
    <x v="0"/>
    <x v="0"/>
    <x v="1"/>
    <x v="0"/>
    <s v="Karolina Podskoczyj"/>
  </r>
  <r>
    <n v="364"/>
    <x v="22"/>
    <x v="4"/>
    <x v="3"/>
    <x v="1"/>
    <n v="65.747699999999995"/>
    <n v="0.78880799999999995"/>
    <n v="43075"/>
    <s v="Gait Analysis chod buty 2"/>
    <x v="0"/>
    <x v="0"/>
    <x v="1"/>
    <x v="0"/>
    <s v="Karolina Podskoczyj"/>
  </r>
  <r>
    <n v="364"/>
    <x v="22"/>
    <x v="5"/>
    <x v="3"/>
    <x v="0"/>
    <n v="15.069599999999999"/>
    <n v="0.73445000000000005"/>
    <n v="43075"/>
    <s v="Gait Analysis chod buty 2"/>
    <x v="0"/>
    <x v="0"/>
    <x v="1"/>
    <x v="0"/>
    <s v="Karolina Podskoczyj"/>
  </r>
  <r>
    <n v="364"/>
    <x v="22"/>
    <x v="5"/>
    <x v="3"/>
    <x v="1"/>
    <n v="15.7088"/>
    <n v="0.89872600000000002"/>
    <n v="43075"/>
    <s v="Gait Analysis chod buty 2"/>
    <x v="0"/>
    <x v="0"/>
    <x v="1"/>
    <x v="0"/>
    <s v="Karolina Podskoczyj"/>
  </r>
  <r>
    <n v="364"/>
    <x v="22"/>
    <x v="6"/>
    <x v="3"/>
    <x v="0"/>
    <n v="34.266199999999998"/>
    <n v="0.85691600000000001"/>
    <n v="43075"/>
    <s v="Gait Analysis chod buty 2"/>
    <x v="0"/>
    <x v="0"/>
    <x v="1"/>
    <x v="0"/>
    <s v="Karolina Podskoczyj"/>
  </r>
  <r>
    <n v="364"/>
    <x v="22"/>
    <x v="6"/>
    <x v="3"/>
    <x v="1"/>
    <n v="34.910600000000002"/>
    <n v="0.980931"/>
    <n v="43075"/>
    <s v="Gait Analysis chod buty 2"/>
    <x v="0"/>
    <x v="0"/>
    <x v="1"/>
    <x v="0"/>
    <s v="Karolina Podskoczyj"/>
  </r>
  <r>
    <n v="364"/>
    <x v="22"/>
    <x v="7"/>
    <x v="3"/>
    <x v="0"/>
    <n v="15.7242"/>
    <n v="0.96750100000000006"/>
    <n v="43075"/>
    <s v="Gait Analysis chod buty 2"/>
    <x v="0"/>
    <x v="0"/>
    <x v="1"/>
    <x v="0"/>
    <s v="Karolina Podskoczyj"/>
  </r>
  <r>
    <n v="364"/>
    <x v="22"/>
    <x v="7"/>
    <x v="3"/>
    <x v="1"/>
    <n v="15.128399999999999"/>
    <n v="0.79013699999999998"/>
    <n v="43075"/>
    <s v="Gait Analysis chod buty 2"/>
    <x v="0"/>
    <x v="0"/>
    <x v="1"/>
    <x v="0"/>
    <s v="Karolina Podskoczyj"/>
  </r>
  <r>
    <n v="364"/>
    <x v="22"/>
    <x v="8"/>
    <x v="3"/>
    <x v="0"/>
    <n v="34.932099999999998"/>
    <n v="0.82044799999999996"/>
    <n v="43075"/>
    <s v="Gait Analysis chod buty 2"/>
    <x v="0"/>
    <x v="0"/>
    <x v="1"/>
    <x v="0"/>
    <s v="Karolina Podskoczyj"/>
  </r>
  <r>
    <n v="364"/>
    <x v="22"/>
    <x v="8"/>
    <x v="3"/>
    <x v="1"/>
    <n v="34.252299999999998"/>
    <n v="0.78880799999999995"/>
    <n v="43075"/>
    <s v="Gait Analysis chod buty 2"/>
    <x v="0"/>
    <x v="0"/>
    <x v="1"/>
    <x v="0"/>
    <s v="Karolina Podskoczyj"/>
  </r>
  <r>
    <n v="364"/>
    <x v="22"/>
    <x v="9"/>
    <x v="3"/>
    <x v="2"/>
    <n v="30.8126"/>
    <n v="1.03908"/>
    <n v="43075"/>
    <s v="Gait Analysis chod buty 2"/>
    <x v="0"/>
    <x v="0"/>
    <x v="1"/>
    <x v="0"/>
    <s v="Karolina Podskoczyj"/>
  </r>
  <r>
    <n v="364"/>
    <x v="22"/>
    <x v="10"/>
    <x v="1"/>
    <x v="2"/>
    <n v="109.535"/>
    <n v="2.3199399999999999"/>
    <n v="43075"/>
    <s v="Gait Analysis chod buty 2"/>
    <x v="0"/>
    <x v="0"/>
    <x v="1"/>
    <x v="0"/>
    <s v="Karolina Podskoczyj"/>
  </r>
  <r>
    <n v="364"/>
    <x v="22"/>
    <x v="11"/>
    <x v="2"/>
    <x v="2"/>
    <n v="1.0995999999999999"/>
    <n v="1.8434699999999998E-2"/>
    <n v="43075"/>
    <s v="Gait Analysis chod buty 2"/>
    <x v="0"/>
    <x v="0"/>
    <x v="1"/>
    <x v="0"/>
    <s v="Karolina Podskoczyj"/>
  </r>
  <r>
    <n v="364"/>
    <x v="22"/>
    <x v="12"/>
    <x v="4"/>
    <x v="2"/>
    <n v="109.161"/>
    <n v="1.8309899999999999"/>
    <n v="43075"/>
    <s v="Gait Analysis chod buty 2"/>
    <x v="0"/>
    <x v="0"/>
    <x v="1"/>
    <x v="0"/>
    <s v="Karolina Podskoczyj"/>
  </r>
  <r>
    <n v="364"/>
    <x v="22"/>
    <x v="13"/>
    <x v="5"/>
    <x v="2"/>
    <n v="3.5868500000000001"/>
    <n v="8.7970300000000001E-2"/>
    <n v="43075"/>
    <s v="Gait Analysis chod buty 2"/>
    <x v="0"/>
    <x v="0"/>
    <x v="1"/>
    <x v="0"/>
    <s v="Karolina Podskoczyj"/>
  </r>
  <r>
    <n v="365"/>
    <x v="22"/>
    <x v="0"/>
    <x v="0"/>
    <x v="0"/>
    <n v="5.2135999999999996"/>
    <n v="2.1977199999999999"/>
    <n v="43075"/>
    <s v="Gait Analysis chod bez butow 1"/>
    <x v="0"/>
    <x v="1"/>
    <x v="0"/>
    <x v="0"/>
    <s v="Karolina Podskoczyj"/>
  </r>
  <r>
    <n v="365"/>
    <x v="22"/>
    <x v="0"/>
    <x v="0"/>
    <x v="1"/>
    <n v="12.293100000000001"/>
    <n v="1.59006"/>
    <n v="43075"/>
    <s v="Gait Analysis chod bez butow 1"/>
    <x v="0"/>
    <x v="1"/>
    <x v="0"/>
    <x v="0"/>
    <s v="Karolina Podskoczyj"/>
  </r>
  <r>
    <n v="365"/>
    <x v="22"/>
    <x v="1"/>
    <x v="1"/>
    <x v="2"/>
    <n v="4.9768100000000004"/>
    <n v="1.9697"/>
    <n v="43075"/>
    <s v="Gait Analysis chod bez butow 1"/>
    <x v="0"/>
    <x v="1"/>
    <x v="0"/>
    <x v="0"/>
    <s v="Karolina Podskoczyj"/>
  </r>
  <r>
    <n v="365"/>
    <x v="22"/>
    <x v="2"/>
    <x v="1"/>
    <x v="0"/>
    <n v="54.877499999999998"/>
    <n v="2.0744099999999999"/>
    <n v="43075"/>
    <s v="Gait Analysis chod bez butow 1"/>
    <x v="0"/>
    <x v="1"/>
    <x v="0"/>
    <x v="0"/>
    <s v="Karolina Podskoczyj"/>
  </r>
  <r>
    <n v="365"/>
    <x v="22"/>
    <x v="2"/>
    <x v="1"/>
    <x v="1"/>
    <n v="53.711399999999998"/>
    <n v="1.54331"/>
    <n v="43075"/>
    <s v="Gait Analysis chod bez butow 1"/>
    <x v="0"/>
    <x v="1"/>
    <x v="0"/>
    <x v="0"/>
    <s v="Karolina Podskoczyj"/>
  </r>
  <r>
    <n v="365"/>
    <x v="22"/>
    <x v="3"/>
    <x v="2"/>
    <x v="0"/>
    <n v="0.55679999999999996"/>
    <n v="1.1565499999999999E-2"/>
    <n v="43075"/>
    <s v="Gait Analysis chod bez butow 1"/>
    <x v="0"/>
    <x v="1"/>
    <x v="0"/>
    <x v="0"/>
    <s v="Karolina Podskoczyj"/>
  </r>
  <r>
    <n v="365"/>
    <x v="22"/>
    <x v="3"/>
    <x v="2"/>
    <x v="1"/>
    <n v="0.53500000000000003"/>
    <n v="1.30826E-2"/>
    <n v="43075"/>
    <s v="Gait Analysis chod bez butow 1"/>
    <x v="0"/>
    <x v="1"/>
    <x v="0"/>
    <x v="0"/>
    <s v="Karolina Podskoczyj"/>
  </r>
  <r>
    <n v="365"/>
    <x v="22"/>
    <x v="4"/>
    <x v="3"/>
    <x v="0"/>
    <n v="63.785600000000002"/>
    <n v="0.77261199999999997"/>
    <n v="43075"/>
    <s v="Gait Analysis chod bez butow 1"/>
    <x v="0"/>
    <x v="1"/>
    <x v="0"/>
    <x v="0"/>
    <s v="Karolina Podskoczyj"/>
  </r>
  <r>
    <n v="365"/>
    <x v="22"/>
    <x v="4"/>
    <x v="3"/>
    <x v="1"/>
    <n v="65.2727"/>
    <n v="1.17848"/>
    <n v="43075"/>
    <s v="Gait Analysis chod bez butow 1"/>
    <x v="0"/>
    <x v="1"/>
    <x v="0"/>
    <x v="0"/>
    <s v="Karolina Podskoczyj"/>
  </r>
  <r>
    <n v="365"/>
    <x v="22"/>
    <x v="5"/>
    <x v="3"/>
    <x v="0"/>
    <n v="14.318300000000001"/>
    <n v="1.08755"/>
    <n v="43075"/>
    <s v="Gait Analysis chod bez butow 1"/>
    <x v="0"/>
    <x v="1"/>
    <x v="0"/>
    <x v="0"/>
    <s v="Karolina Podskoczyj"/>
  </r>
  <r>
    <n v="365"/>
    <x v="22"/>
    <x v="5"/>
    <x v="3"/>
    <x v="1"/>
    <n v="14.7826"/>
    <n v="0.83986700000000003"/>
    <n v="43075"/>
    <s v="Gait Analysis chod bez butow 1"/>
    <x v="0"/>
    <x v="1"/>
    <x v="0"/>
    <x v="0"/>
    <s v="Karolina Podskoczyj"/>
  </r>
  <r>
    <n v="365"/>
    <x v="22"/>
    <x v="6"/>
    <x v="3"/>
    <x v="0"/>
    <n v="34.709699999999998"/>
    <n v="1.2083999999999999"/>
    <n v="43075"/>
    <s v="Gait Analysis chod bez butow 1"/>
    <x v="0"/>
    <x v="1"/>
    <x v="0"/>
    <x v="0"/>
    <s v="Karolina Podskoczyj"/>
  </r>
  <r>
    <n v="365"/>
    <x v="22"/>
    <x v="6"/>
    <x v="3"/>
    <x v="1"/>
    <n v="36.280999999999999"/>
    <n v="0.87304999999999999"/>
    <n v="43075"/>
    <s v="Gait Analysis chod bez butow 1"/>
    <x v="0"/>
    <x v="1"/>
    <x v="0"/>
    <x v="0"/>
    <s v="Karolina Podskoczyj"/>
  </r>
  <r>
    <n v="365"/>
    <x v="22"/>
    <x v="7"/>
    <x v="3"/>
    <x v="0"/>
    <n v="14.7576"/>
    <n v="0.85262000000000004"/>
    <n v="43075"/>
    <s v="Gait Analysis chod bez butow 1"/>
    <x v="0"/>
    <x v="1"/>
    <x v="0"/>
    <x v="0"/>
    <s v="Karolina Podskoczyj"/>
  </r>
  <r>
    <n v="365"/>
    <x v="22"/>
    <x v="7"/>
    <x v="3"/>
    <x v="1"/>
    <n v="14.319900000000001"/>
    <n v="1.11896"/>
    <n v="43075"/>
    <s v="Gait Analysis chod bez butow 1"/>
    <x v="0"/>
    <x v="1"/>
    <x v="0"/>
    <x v="0"/>
    <s v="Karolina Podskoczyj"/>
  </r>
  <r>
    <n v="365"/>
    <x v="22"/>
    <x v="8"/>
    <x v="3"/>
    <x v="0"/>
    <n v="36.214399999999998"/>
    <n v="0.77261199999999997"/>
    <n v="43075"/>
    <s v="Gait Analysis chod bez butow 1"/>
    <x v="0"/>
    <x v="1"/>
    <x v="0"/>
    <x v="0"/>
    <s v="Karolina Podskoczyj"/>
  </r>
  <r>
    <n v="365"/>
    <x v="22"/>
    <x v="8"/>
    <x v="3"/>
    <x v="1"/>
    <n v="34.7273"/>
    <n v="1.17848"/>
    <n v="43075"/>
    <s v="Gait Analysis chod bez butow 1"/>
    <x v="0"/>
    <x v="1"/>
    <x v="0"/>
    <x v="0"/>
    <s v="Karolina Podskoczyj"/>
  </r>
  <r>
    <n v="365"/>
    <x v="22"/>
    <x v="9"/>
    <x v="3"/>
    <x v="2"/>
    <n v="29.048300000000001"/>
    <n v="1.0643499999999999"/>
    <n v="43075"/>
    <s v="Gait Analysis chod bez butow 1"/>
    <x v="0"/>
    <x v="1"/>
    <x v="0"/>
    <x v="0"/>
    <s v="Karolina Podskoczyj"/>
  </r>
  <r>
    <n v="365"/>
    <x v="22"/>
    <x v="10"/>
    <x v="1"/>
    <x v="2"/>
    <n v="108.566"/>
    <n v="2.1346799999999999"/>
    <n v="43075"/>
    <s v="Gait Analysis chod bez butow 1"/>
    <x v="0"/>
    <x v="1"/>
    <x v="0"/>
    <x v="0"/>
    <s v="Karolina Podskoczyj"/>
  </r>
  <r>
    <n v="365"/>
    <x v="22"/>
    <x v="11"/>
    <x v="2"/>
    <x v="2"/>
    <n v="1.0915699999999999"/>
    <n v="1.4999699999999999E-2"/>
    <n v="43075"/>
    <s v="Gait Analysis chod bez butow 1"/>
    <x v="0"/>
    <x v="1"/>
    <x v="0"/>
    <x v="0"/>
    <s v="Karolina Podskoczyj"/>
  </r>
  <r>
    <n v="365"/>
    <x v="22"/>
    <x v="12"/>
    <x v="4"/>
    <x v="2"/>
    <n v="109.95399999999999"/>
    <n v="1.50363"/>
    <n v="43075"/>
    <s v="Gait Analysis chod bez butow 1"/>
    <x v="0"/>
    <x v="1"/>
    <x v="0"/>
    <x v="0"/>
    <s v="Karolina Podskoczyj"/>
  </r>
  <r>
    <n v="365"/>
    <x v="22"/>
    <x v="13"/>
    <x v="5"/>
    <x v="2"/>
    <n v="3.5808"/>
    <n v="6.8133399999999997E-2"/>
    <n v="43075"/>
    <s v="Gait Analysis chod bez butow 1"/>
    <x v="0"/>
    <x v="1"/>
    <x v="0"/>
    <x v="0"/>
    <s v="Karolina Podskoczyj"/>
  </r>
  <r>
    <n v="366"/>
    <x v="22"/>
    <x v="0"/>
    <x v="0"/>
    <x v="0"/>
    <n v="6.3240600000000002"/>
    <n v="2.1296200000000001"/>
    <n v="43075"/>
    <s v="Gait Analysis chod bez butow 2"/>
    <x v="0"/>
    <x v="1"/>
    <x v="1"/>
    <x v="0"/>
    <s v="Karolina Podskoczyj"/>
  </r>
  <r>
    <n v="366"/>
    <x v="22"/>
    <x v="0"/>
    <x v="0"/>
    <x v="1"/>
    <n v="13.118600000000001"/>
    <n v="1.86524"/>
    <n v="43075"/>
    <s v="Gait Analysis chod bez butow 2"/>
    <x v="0"/>
    <x v="1"/>
    <x v="1"/>
    <x v="0"/>
    <s v="Karolina Podskoczyj"/>
  </r>
  <r>
    <n v="366"/>
    <x v="22"/>
    <x v="1"/>
    <x v="1"/>
    <x v="2"/>
    <n v="4.8767100000000001"/>
    <n v="1.8526"/>
    <n v="43075"/>
    <s v="Gait Analysis chod bez butow 2"/>
    <x v="0"/>
    <x v="1"/>
    <x v="1"/>
    <x v="0"/>
    <s v="Karolina Podskoczyj"/>
  </r>
  <r>
    <n v="366"/>
    <x v="22"/>
    <x v="2"/>
    <x v="1"/>
    <x v="0"/>
    <n v="53.646299999999997"/>
    <n v="1.3884300000000001"/>
    <n v="43075"/>
    <s v="Gait Analysis chod bez butow 2"/>
    <x v="0"/>
    <x v="1"/>
    <x v="1"/>
    <x v="0"/>
    <s v="Karolina Podskoczyj"/>
  </r>
  <r>
    <n v="366"/>
    <x v="22"/>
    <x v="2"/>
    <x v="1"/>
    <x v="1"/>
    <n v="54.004600000000003"/>
    <n v="1.29308"/>
    <n v="43075"/>
    <s v="Gait Analysis chod bez butow 2"/>
    <x v="0"/>
    <x v="1"/>
    <x v="1"/>
    <x v="0"/>
    <s v="Karolina Podskoczyj"/>
  </r>
  <r>
    <n v="366"/>
    <x v="22"/>
    <x v="3"/>
    <x v="2"/>
    <x v="0"/>
    <n v="0.54884599999999995"/>
    <n v="1.42308E-2"/>
    <n v="43075"/>
    <s v="Gait Analysis chod bez butow 2"/>
    <x v="0"/>
    <x v="1"/>
    <x v="1"/>
    <x v="0"/>
    <s v="Karolina Podskoczyj"/>
  </r>
  <r>
    <n v="366"/>
    <x v="22"/>
    <x v="3"/>
    <x v="2"/>
    <x v="1"/>
    <n v="0.52923100000000001"/>
    <n v="1.10673E-2"/>
    <n v="43075"/>
    <s v="Gait Analysis chod bez butow 2"/>
    <x v="0"/>
    <x v="1"/>
    <x v="1"/>
    <x v="0"/>
    <s v="Karolina Podskoczyj"/>
  </r>
  <r>
    <n v="366"/>
    <x v="22"/>
    <x v="4"/>
    <x v="3"/>
    <x v="0"/>
    <n v="63.7502"/>
    <n v="1.1671899999999999"/>
    <n v="43075"/>
    <s v="Gait Analysis chod bez butow 2"/>
    <x v="0"/>
    <x v="1"/>
    <x v="1"/>
    <x v="0"/>
    <s v="Karolina Podskoczyj"/>
  </r>
  <r>
    <n v="366"/>
    <x v="22"/>
    <x v="4"/>
    <x v="3"/>
    <x v="1"/>
    <n v="64.855699999999999"/>
    <n v="0.89954199999999995"/>
    <n v="43075"/>
    <s v="Gait Analysis chod bez butow 2"/>
    <x v="0"/>
    <x v="1"/>
    <x v="1"/>
    <x v="0"/>
    <s v="Karolina Podskoczyj"/>
  </r>
  <r>
    <n v="366"/>
    <x v="22"/>
    <x v="5"/>
    <x v="3"/>
    <x v="0"/>
    <n v="13.946899999999999"/>
    <n v="0.857873"/>
    <n v="43075"/>
    <s v="Gait Analysis chod bez butow 2"/>
    <x v="0"/>
    <x v="1"/>
    <x v="1"/>
    <x v="0"/>
    <s v="Karolina Podskoczyj"/>
  </r>
  <r>
    <n v="366"/>
    <x v="22"/>
    <x v="5"/>
    <x v="3"/>
    <x v="1"/>
    <n v="14.6599"/>
    <n v="1.07528"/>
    <n v="43075"/>
    <s v="Gait Analysis chod bez butow 2"/>
    <x v="0"/>
    <x v="1"/>
    <x v="1"/>
    <x v="0"/>
    <s v="Karolina Podskoczyj"/>
  </r>
  <r>
    <n v="366"/>
    <x v="22"/>
    <x v="6"/>
    <x v="3"/>
    <x v="0"/>
    <n v="35.221499999999999"/>
    <n v="0.88997099999999996"/>
    <n v="43075"/>
    <s v="Gait Analysis chod bez butow 2"/>
    <x v="0"/>
    <x v="1"/>
    <x v="1"/>
    <x v="0"/>
    <s v="Karolina Podskoczyj"/>
  </r>
  <r>
    <n v="366"/>
    <x v="22"/>
    <x v="6"/>
    <x v="3"/>
    <x v="1"/>
    <n v="36.246499999999997"/>
    <n v="1.17"/>
    <n v="43075"/>
    <s v="Gait Analysis chod bez butow 2"/>
    <x v="0"/>
    <x v="1"/>
    <x v="1"/>
    <x v="0"/>
    <s v="Karolina Podskoczyj"/>
  </r>
  <r>
    <n v="366"/>
    <x v="22"/>
    <x v="7"/>
    <x v="3"/>
    <x v="0"/>
    <n v="14.656700000000001"/>
    <n v="1.0111699999999999"/>
    <n v="43075"/>
    <s v="Gait Analysis chod bez butow 2"/>
    <x v="0"/>
    <x v="1"/>
    <x v="1"/>
    <x v="0"/>
    <s v="Karolina Podskoczyj"/>
  </r>
  <r>
    <n v="366"/>
    <x v="22"/>
    <x v="7"/>
    <x v="3"/>
    <x v="1"/>
    <n v="13.949299999999999"/>
    <n v="0.93238699999999997"/>
    <n v="43075"/>
    <s v="Gait Analysis chod bez butow 2"/>
    <x v="0"/>
    <x v="1"/>
    <x v="1"/>
    <x v="0"/>
    <s v="Karolina Podskoczyj"/>
  </r>
  <r>
    <n v="366"/>
    <x v="22"/>
    <x v="8"/>
    <x v="3"/>
    <x v="0"/>
    <n v="36.2498"/>
    <n v="1.1671899999999999"/>
    <n v="43075"/>
    <s v="Gait Analysis chod bez butow 2"/>
    <x v="0"/>
    <x v="1"/>
    <x v="1"/>
    <x v="0"/>
    <s v="Karolina Podskoczyj"/>
  </r>
  <r>
    <n v="366"/>
    <x v="22"/>
    <x v="8"/>
    <x v="3"/>
    <x v="1"/>
    <n v="35.144300000000001"/>
    <n v="0.89954199999999995"/>
    <n v="43075"/>
    <s v="Gait Analysis chod bez butow 2"/>
    <x v="0"/>
    <x v="1"/>
    <x v="1"/>
    <x v="0"/>
    <s v="Karolina Podskoczyj"/>
  </r>
  <r>
    <n v="366"/>
    <x v="22"/>
    <x v="9"/>
    <x v="3"/>
    <x v="2"/>
    <n v="28.5852"/>
    <n v="1.36303"/>
    <n v="43075"/>
    <s v="Gait Analysis chod bez butow 2"/>
    <x v="0"/>
    <x v="1"/>
    <x v="1"/>
    <x v="0"/>
    <s v="Karolina Podskoczyj"/>
  </r>
  <r>
    <n v="366"/>
    <x v="22"/>
    <x v="10"/>
    <x v="1"/>
    <x v="2"/>
    <n v="107.63500000000001"/>
    <n v="1.6210199999999999"/>
    <n v="43075"/>
    <s v="Gait Analysis chod bez butow 2"/>
    <x v="0"/>
    <x v="1"/>
    <x v="1"/>
    <x v="0"/>
    <s v="Karolina Podskoczyj"/>
  </r>
  <r>
    <n v="366"/>
    <x v="22"/>
    <x v="11"/>
    <x v="2"/>
    <x v="2"/>
    <n v="1.0780799999999999"/>
    <n v="1.4811400000000001E-2"/>
    <n v="43075"/>
    <s v="Gait Analysis chod bez butow 2"/>
    <x v="0"/>
    <x v="1"/>
    <x v="1"/>
    <x v="0"/>
    <s v="Karolina Podskoczyj"/>
  </r>
  <r>
    <n v="366"/>
    <x v="22"/>
    <x v="12"/>
    <x v="4"/>
    <x v="2"/>
    <n v="111.33"/>
    <n v="1.52617"/>
    <n v="43075"/>
    <s v="Gait Analysis chod bez butow 2"/>
    <x v="0"/>
    <x v="1"/>
    <x v="1"/>
    <x v="0"/>
    <s v="Karolina Podskoczyj"/>
  </r>
  <r>
    <n v="366"/>
    <x v="22"/>
    <x v="13"/>
    <x v="5"/>
    <x v="2"/>
    <n v="3.5946699999999998"/>
    <n v="6.1370500000000001E-2"/>
    <n v="43075"/>
    <s v="Gait Analysis chod bez butow 2"/>
    <x v="0"/>
    <x v="1"/>
    <x v="1"/>
    <x v="0"/>
    <s v="Karolina Podskoczyj"/>
  </r>
  <r>
    <n v="367"/>
    <x v="23"/>
    <x v="0"/>
    <x v="0"/>
    <x v="0"/>
    <n v="6.1659600000000001"/>
    <n v="1.16598"/>
    <n v="43075"/>
    <s v="Gait Analysis Roksna plonka   buty 1"/>
    <x v="0"/>
    <x v="0"/>
    <x v="0"/>
    <x v="0"/>
    <s v="Plonka Roksana"/>
  </r>
  <r>
    <n v="367"/>
    <x v="23"/>
    <x v="0"/>
    <x v="0"/>
    <x v="1"/>
    <n v="6.7656599999999996"/>
    <n v="1.6109800000000001"/>
    <n v="43075"/>
    <s v="Gait Analysis Roksna plonka   buty 1"/>
    <x v="0"/>
    <x v="0"/>
    <x v="0"/>
    <x v="0"/>
    <s v="Plonka Roksana"/>
  </r>
  <r>
    <n v="367"/>
    <x v="23"/>
    <x v="1"/>
    <x v="1"/>
    <x v="2"/>
    <n v="9.5625"/>
    <n v="1.89147"/>
    <n v="43075"/>
    <s v="Gait Analysis Roksna plonka   buty 1"/>
    <x v="0"/>
    <x v="0"/>
    <x v="0"/>
    <x v="0"/>
    <s v="Plonka Roksana"/>
  </r>
  <r>
    <n v="367"/>
    <x v="23"/>
    <x v="2"/>
    <x v="1"/>
    <x v="0"/>
    <n v="69.186000000000007"/>
    <n v="1.3776999999999999"/>
    <n v="43075"/>
    <s v="Gait Analysis Roksna plonka   buty 1"/>
    <x v="0"/>
    <x v="0"/>
    <x v="0"/>
    <x v="0"/>
    <s v="Plonka Roksana"/>
  </r>
  <r>
    <n v="367"/>
    <x v="23"/>
    <x v="2"/>
    <x v="1"/>
    <x v="1"/>
    <n v="71.027000000000001"/>
    <n v="1.3747499999999999"/>
    <n v="43075"/>
    <s v="Gait Analysis Roksna plonka   buty 1"/>
    <x v="0"/>
    <x v="0"/>
    <x v="0"/>
    <x v="0"/>
    <s v="Plonka Roksana"/>
  </r>
  <r>
    <n v="367"/>
    <x v="23"/>
    <x v="3"/>
    <x v="2"/>
    <x v="0"/>
    <n v="0.59347799999999995"/>
    <n v="1.08783E-2"/>
    <n v="43075"/>
    <s v="Gait Analysis Roksna plonka   buty 1"/>
    <x v="0"/>
    <x v="0"/>
    <x v="0"/>
    <x v="0"/>
    <s v="Plonka Roksana"/>
  </r>
  <r>
    <n v="367"/>
    <x v="23"/>
    <x v="3"/>
    <x v="2"/>
    <x v="1"/>
    <n v="0.60391300000000003"/>
    <n v="9.20261E-3"/>
    <n v="43075"/>
    <s v="Gait Analysis Roksna plonka   buty 1"/>
    <x v="0"/>
    <x v="0"/>
    <x v="0"/>
    <x v="0"/>
    <s v="Plonka Roksana"/>
  </r>
  <r>
    <n v="367"/>
    <x v="23"/>
    <x v="4"/>
    <x v="3"/>
    <x v="0"/>
    <n v="64.526200000000003"/>
    <n v="0.69509699999999996"/>
    <n v="43075"/>
    <s v="Gait Analysis Roksna plonka   buty 1"/>
    <x v="0"/>
    <x v="0"/>
    <x v="0"/>
    <x v="0"/>
    <s v="Plonka Roksana"/>
  </r>
  <r>
    <n v="367"/>
    <x v="23"/>
    <x v="4"/>
    <x v="3"/>
    <x v="1"/>
    <n v="63.9651"/>
    <n v="0.693608"/>
    <n v="43075"/>
    <s v="Gait Analysis Roksna plonka   buty 1"/>
    <x v="0"/>
    <x v="0"/>
    <x v="0"/>
    <x v="0"/>
    <s v="Plonka Roksana"/>
  </r>
  <r>
    <n v="367"/>
    <x v="23"/>
    <x v="5"/>
    <x v="3"/>
    <x v="0"/>
    <n v="14.4138"/>
    <n v="0.69759800000000005"/>
    <n v="43075"/>
    <s v="Gait Analysis Roksna plonka   buty 1"/>
    <x v="0"/>
    <x v="0"/>
    <x v="0"/>
    <x v="0"/>
    <s v="Plonka Roksana"/>
  </r>
  <r>
    <n v="367"/>
    <x v="23"/>
    <x v="5"/>
    <x v="3"/>
    <x v="1"/>
    <n v="14.0421"/>
    <n v="0.53265300000000004"/>
    <n v="43075"/>
    <s v="Gait Analysis Roksna plonka   buty 1"/>
    <x v="0"/>
    <x v="0"/>
    <x v="0"/>
    <x v="0"/>
    <s v="Plonka Roksana"/>
  </r>
  <r>
    <n v="367"/>
    <x v="23"/>
    <x v="6"/>
    <x v="3"/>
    <x v="0"/>
    <n v="36.023099999999999"/>
    <n v="0.73060599999999998"/>
    <n v="43075"/>
    <s v="Gait Analysis Roksna plonka   buty 1"/>
    <x v="0"/>
    <x v="0"/>
    <x v="0"/>
    <x v="0"/>
    <s v="Plonka Roksana"/>
  </r>
  <r>
    <n v="367"/>
    <x v="23"/>
    <x v="6"/>
    <x v="3"/>
    <x v="1"/>
    <n v="35.481999999999999"/>
    <n v="0.74830700000000006"/>
    <n v="43075"/>
    <s v="Gait Analysis Roksna plonka   buty 1"/>
    <x v="0"/>
    <x v="0"/>
    <x v="0"/>
    <x v="0"/>
    <s v="Plonka Roksana"/>
  </r>
  <r>
    <n v="367"/>
    <x v="23"/>
    <x v="7"/>
    <x v="3"/>
    <x v="0"/>
    <n v="14.0892"/>
    <n v="0.55914200000000003"/>
    <n v="43075"/>
    <s v="Gait Analysis Roksna plonka   buty 1"/>
    <x v="0"/>
    <x v="0"/>
    <x v="0"/>
    <x v="0"/>
    <s v="Plonka Roksana"/>
  </r>
  <r>
    <n v="367"/>
    <x v="23"/>
    <x v="7"/>
    <x v="3"/>
    <x v="1"/>
    <n v="14.420299999999999"/>
    <n v="0.72588600000000003"/>
    <n v="43075"/>
    <s v="Gait Analysis Roksna plonka   buty 1"/>
    <x v="0"/>
    <x v="0"/>
    <x v="0"/>
    <x v="0"/>
    <s v="Plonka Roksana"/>
  </r>
  <r>
    <n v="367"/>
    <x v="23"/>
    <x v="8"/>
    <x v="3"/>
    <x v="0"/>
    <n v="35.473799999999997"/>
    <n v="0.69509699999999996"/>
    <n v="43075"/>
    <s v="Gait Analysis Roksna plonka   buty 1"/>
    <x v="0"/>
    <x v="0"/>
    <x v="0"/>
    <x v="0"/>
    <s v="Plonka Roksana"/>
  </r>
  <r>
    <n v="367"/>
    <x v="23"/>
    <x v="8"/>
    <x v="3"/>
    <x v="1"/>
    <n v="36.0349"/>
    <n v="0.693608"/>
    <n v="43075"/>
    <s v="Gait Analysis Roksna plonka   buty 1"/>
    <x v="0"/>
    <x v="0"/>
    <x v="0"/>
    <x v="0"/>
    <s v="Plonka Roksana"/>
  </r>
  <r>
    <n v="367"/>
    <x v="23"/>
    <x v="9"/>
    <x v="3"/>
    <x v="2"/>
    <n v="28.483499999999999"/>
    <n v="0.83106500000000005"/>
    <n v="43075"/>
    <s v="Gait Analysis Roksna plonka   buty 1"/>
    <x v="0"/>
    <x v="0"/>
    <x v="0"/>
    <x v="0"/>
    <s v="Plonka Roksana"/>
  </r>
  <r>
    <n v="367"/>
    <x v="23"/>
    <x v="10"/>
    <x v="1"/>
    <x v="2"/>
    <n v="140.268"/>
    <n v="2.0238800000000001"/>
    <n v="43075"/>
    <s v="Gait Analysis Roksna plonka   buty 1"/>
    <x v="0"/>
    <x v="0"/>
    <x v="0"/>
    <x v="0"/>
    <s v="Plonka Roksana"/>
  </r>
  <r>
    <n v="367"/>
    <x v="23"/>
    <x v="11"/>
    <x v="2"/>
    <x v="2"/>
    <n v="1.1971700000000001"/>
    <n v="1.2965300000000001E-2"/>
    <n v="43075"/>
    <s v="Gait Analysis Roksna plonka   buty 1"/>
    <x v="0"/>
    <x v="0"/>
    <x v="0"/>
    <x v="0"/>
    <s v="Plonka Roksana"/>
  </r>
  <r>
    <n v="367"/>
    <x v="23"/>
    <x v="12"/>
    <x v="4"/>
    <x v="2"/>
    <n v="100.248"/>
    <n v="1.0845499999999999"/>
    <n v="43075"/>
    <s v="Gait Analysis Roksna plonka   buty 1"/>
    <x v="0"/>
    <x v="0"/>
    <x v="0"/>
    <x v="0"/>
    <s v="Plonka Roksana"/>
  </r>
  <r>
    <n v="367"/>
    <x v="23"/>
    <x v="13"/>
    <x v="5"/>
    <x v="2"/>
    <n v="4.2183799999999998"/>
    <n v="7.0791300000000001E-2"/>
    <n v="43075"/>
    <s v="Gait Analysis Roksna plonka   buty 1"/>
    <x v="0"/>
    <x v="0"/>
    <x v="0"/>
    <x v="0"/>
    <s v="Plonka Roksana"/>
  </r>
  <r>
    <n v="368"/>
    <x v="23"/>
    <x v="0"/>
    <x v="0"/>
    <x v="0"/>
    <n v="7.1464299999999996"/>
    <n v="1.3703700000000001"/>
    <n v="43075"/>
    <s v="Gait Analysis Roksna plonka buty 2"/>
    <x v="0"/>
    <x v="0"/>
    <x v="1"/>
    <x v="0"/>
    <s v="Plonka Roksana"/>
  </r>
  <r>
    <n v="368"/>
    <x v="23"/>
    <x v="0"/>
    <x v="0"/>
    <x v="1"/>
    <n v="7.45831"/>
    <n v="1.3772599999999999"/>
    <n v="43075"/>
    <s v="Gait Analysis Roksna plonka buty 2"/>
    <x v="0"/>
    <x v="0"/>
    <x v="1"/>
    <x v="0"/>
    <s v="Plonka Roksana"/>
  </r>
  <r>
    <n v="368"/>
    <x v="23"/>
    <x v="1"/>
    <x v="1"/>
    <x v="2"/>
    <n v="9.3676300000000001"/>
    <n v="2.1510500000000001"/>
    <n v="43075"/>
    <s v="Gait Analysis Roksna plonka buty 2"/>
    <x v="0"/>
    <x v="0"/>
    <x v="1"/>
    <x v="0"/>
    <s v="Plonka Roksana"/>
  </r>
  <r>
    <n v="368"/>
    <x v="23"/>
    <x v="2"/>
    <x v="1"/>
    <x v="0"/>
    <n v="68.744200000000006"/>
    <n v="1.8120799999999999"/>
    <n v="43075"/>
    <s v="Gait Analysis Roksna plonka buty 2"/>
    <x v="0"/>
    <x v="0"/>
    <x v="1"/>
    <x v="0"/>
    <s v="Plonka Roksana"/>
  </r>
  <r>
    <n v="368"/>
    <x v="23"/>
    <x v="2"/>
    <x v="1"/>
    <x v="1"/>
    <n v="70.658799999999999"/>
    <n v="1.70889"/>
    <n v="43075"/>
    <s v="Gait Analysis Roksna plonka buty 2"/>
    <x v="0"/>
    <x v="0"/>
    <x v="1"/>
    <x v="0"/>
    <s v="Plonka Roksana"/>
  </r>
  <r>
    <n v="368"/>
    <x v="23"/>
    <x v="3"/>
    <x v="2"/>
    <x v="0"/>
    <n v="0.59695699999999996"/>
    <n v="1.26611E-2"/>
    <n v="43075"/>
    <s v="Gait Analysis Roksna plonka buty 2"/>
    <x v="0"/>
    <x v="0"/>
    <x v="1"/>
    <x v="0"/>
    <s v="Plonka Roksana"/>
  </r>
  <r>
    <n v="368"/>
    <x v="23"/>
    <x v="3"/>
    <x v="2"/>
    <x v="1"/>
    <n v="0.60565199999999997"/>
    <n v="1.05608E-2"/>
    <n v="43075"/>
    <s v="Gait Analysis Roksna plonka buty 2"/>
    <x v="0"/>
    <x v="0"/>
    <x v="1"/>
    <x v="0"/>
    <s v="Plonka Roksana"/>
  </r>
  <r>
    <n v="368"/>
    <x v="23"/>
    <x v="4"/>
    <x v="3"/>
    <x v="0"/>
    <n v="64.315899999999999"/>
    <n v="0.78145500000000001"/>
    <n v="43075"/>
    <s v="Gait Analysis Roksna plonka buty 2"/>
    <x v="0"/>
    <x v="0"/>
    <x v="1"/>
    <x v="0"/>
    <s v="Plonka Roksana"/>
  </r>
  <r>
    <n v="368"/>
    <x v="23"/>
    <x v="4"/>
    <x v="3"/>
    <x v="1"/>
    <n v="64.136799999999994"/>
    <n v="0.70931"/>
    <n v="43075"/>
    <s v="Gait Analysis Roksna plonka buty 2"/>
    <x v="0"/>
    <x v="0"/>
    <x v="1"/>
    <x v="0"/>
    <s v="Plonka Roksana"/>
  </r>
  <r>
    <n v="368"/>
    <x v="23"/>
    <x v="5"/>
    <x v="3"/>
    <x v="0"/>
    <n v="14.5159"/>
    <n v="0.55182699999999996"/>
    <n v="43075"/>
    <s v="Gait Analysis Roksna plonka buty 2"/>
    <x v="0"/>
    <x v="0"/>
    <x v="1"/>
    <x v="0"/>
    <s v="Plonka Roksana"/>
  </r>
  <r>
    <n v="368"/>
    <x v="23"/>
    <x v="5"/>
    <x v="3"/>
    <x v="1"/>
    <n v="13.952"/>
    <n v="0.68290899999999999"/>
    <n v="43075"/>
    <s v="Gait Analysis Roksna plonka buty 2"/>
    <x v="0"/>
    <x v="0"/>
    <x v="1"/>
    <x v="0"/>
    <s v="Plonka Roksana"/>
  </r>
  <r>
    <n v="368"/>
    <x v="23"/>
    <x v="6"/>
    <x v="3"/>
    <x v="0"/>
    <n v="35.901699999999998"/>
    <n v="0.72204599999999997"/>
    <n v="43075"/>
    <s v="Gait Analysis Roksna plonka buty 2"/>
    <x v="0"/>
    <x v="0"/>
    <x v="1"/>
    <x v="0"/>
    <s v="Plonka Roksana"/>
  </r>
  <r>
    <n v="368"/>
    <x v="23"/>
    <x v="6"/>
    <x v="3"/>
    <x v="1"/>
    <n v="35.684699999999999"/>
    <n v="0.76343300000000003"/>
    <n v="43075"/>
    <s v="Gait Analysis Roksna plonka buty 2"/>
    <x v="0"/>
    <x v="0"/>
    <x v="1"/>
    <x v="0"/>
    <s v="Plonka Roksana"/>
  </r>
  <r>
    <n v="368"/>
    <x v="23"/>
    <x v="7"/>
    <x v="3"/>
    <x v="0"/>
    <n v="13.9527"/>
    <n v="0.70543100000000003"/>
    <n v="43075"/>
    <s v="Gait Analysis Roksna plonka buty 2"/>
    <x v="0"/>
    <x v="0"/>
    <x v="1"/>
    <x v="0"/>
    <s v="Plonka Roksana"/>
  </r>
  <r>
    <n v="368"/>
    <x v="23"/>
    <x v="7"/>
    <x v="3"/>
    <x v="1"/>
    <n v="14.5001"/>
    <n v="0.51465899999999998"/>
    <n v="43075"/>
    <s v="Gait Analysis Roksna plonka buty 2"/>
    <x v="0"/>
    <x v="0"/>
    <x v="1"/>
    <x v="0"/>
    <s v="Plonka Roksana"/>
  </r>
  <r>
    <n v="368"/>
    <x v="23"/>
    <x v="8"/>
    <x v="3"/>
    <x v="0"/>
    <n v="35.684100000000001"/>
    <n v="0.78145500000000001"/>
    <n v="43075"/>
    <s v="Gait Analysis Roksna plonka buty 2"/>
    <x v="0"/>
    <x v="0"/>
    <x v="1"/>
    <x v="0"/>
    <s v="Plonka Roksana"/>
  </r>
  <r>
    <n v="368"/>
    <x v="23"/>
    <x v="8"/>
    <x v="3"/>
    <x v="1"/>
    <n v="35.863199999999999"/>
    <n v="0.70931"/>
    <n v="43075"/>
    <s v="Gait Analysis Roksna plonka buty 2"/>
    <x v="0"/>
    <x v="0"/>
    <x v="1"/>
    <x v="0"/>
    <s v="Plonka Roksana"/>
  </r>
  <r>
    <n v="368"/>
    <x v="23"/>
    <x v="9"/>
    <x v="3"/>
    <x v="2"/>
    <n v="28.436900000000001"/>
    <n v="0.66530100000000003"/>
    <n v="43075"/>
    <s v="Gait Analysis Roksna plonka buty 2"/>
    <x v="0"/>
    <x v="0"/>
    <x v="1"/>
    <x v="0"/>
    <s v="Plonka Roksana"/>
  </r>
  <r>
    <n v="368"/>
    <x v="23"/>
    <x v="10"/>
    <x v="1"/>
    <x v="2"/>
    <n v="139.53200000000001"/>
    <n v="2.44164"/>
    <n v="43075"/>
    <s v="Gait Analysis Roksna plonka buty 2"/>
    <x v="0"/>
    <x v="0"/>
    <x v="1"/>
    <x v="0"/>
    <s v="Plonka Roksana"/>
  </r>
  <r>
    <n v="368"/>
    <x v="23"/>
    <x v="11"/>
    <x v="2"/>
    <x v="2"/>
    <n v="1.20261"/>
    <n v="1.50989E-2"/>
    <n v="43075"/>
    <s v="Gait Analysis Roksna plonka buty 2"/>
    <x v="0"/>
    <x v="0"/>
    <x v="1"/>
    <x v="0"/>
    <s v="Plonka Roksana"/>
  </r>
  <r>
    <n v="368"/>
    <x v="23"/>
    <x v="12"/>
    <x v="4"/>
    <x v="2"/>
    <n v="99.7988"/>
    <n v="1.2515499999999999"/>
    <n v="43075"/>
    <s v="Gait Analysis Roksna plonka buty 2"/>
    <x v="0"/>
    <x v="0"/>
    <x v="1"/>
    <x v="0"/>
    <s v="Plonka Roksana"/>
  </r>
  <r>
    <n v="368"/>
    <x v="23"/>
    <x v="13"/>
    <x v="5"/>
    <x v="2"/>
    <n v="4.1771500000000001"/>
    <n v="6.9799200000000006E-2"/>
    <n v="43075"/>
    <s v="Gait Analysis Roksna plonka buty 2"/>
    <x v="0"/>
    <x v="0"/>
    <x v="1"/>
    <x v="0"/>
    <s v="Plonka Roksana"/>
  </r>
  <r>
    <n v="369"/>
    <x v="23"/>
    <x v="0"/>
    <x v="0"/>
    <x v="0"/>
    <n v="3.0438999999999998"/>
    <n v="2.15036"/>
    <n v="43075"/>
    <s v="Gait Analysis roksna plonka bez butow 1"/>
    <x v="0"/>
    <x v="1"/>
    <x v="2"/>
    <x v="1"/>
    <s v="Plonka Roksana"/>
  </r>
  <r>
    <n v="369"/>
    <x v="23"/>
    <x v="0"/>
    <x v="0"/>
    <x v="1"/>
    <n v="4.0299300000000002"/>
    <n v="2.3500999999999999"/>
    <n v="43075"/>
    <s v="Gait Analysis roksna plonka bez butow 1"/>
    <x v="0"/>
    <x v="1"/>
    <x v="2"/>
    <x v="1"/>
    <s v="Plonka Roksana"/>
  </r>
  <r>
    <n v="369"/>
    <x v="23"/>
    <x v="1"/>
    <x v="1"/>
    <x v="2"/>
    <n v="11.2704"/>
    <n v="2.59964"/>
    <n v="43075"/>
    <s v="Gait Analysis roksna plonka bez butow 1"/>
    <x v="0"/>
    <x v="1"/>
    <x v="2"/>
    <x v="1"/>
    <s v="Plonka Roksana"/>
  </r>
  <r>
    <n v="369"/>
    <x v="23"/>
    <x v="2"/>
    <x v="1"/>
    <x v="0"/>
    <n v="65.491699999999994"/>
    <n v="1.13795"/>
    <n v="43075"/>
    <s v="Gait Analysis roksna plonka bez butow 1"/>
    <x v="0"/>
    <x v="1"/>
    <x v="2"/>
    <x v="1"/>
    <s v="Plonka Roksana"/>
  </r>
  <r>
    <n v="369"/>
    <x v="23"/>
    <x v="2"/>
    <x v="1"/>
    <x v="1"/>
    <n v="68.491"/>
    <n v="1.2776400000000001"/>
    <n v="43075"/>
    <s v="Gait Analysis roksna plonka bez butow 1"/>
    <x v="0"/>
    <x v="1"/>
    <x v="2"/>
    <x v="1"/>
    <s v="Plonka Roksana"/>
  </r>
  <r>
    <n v="369"/>
    <x v="23"/>
    <x v="3"/>
    <x v="2"/>
    <x v="0"/>
    <n v="0.57374999999999998"/>
    <n v="1.0333E-2"/>
    <n v="43075"/>
    <s v="Gait Analysis roksna plonka bez butow 1"/>
    <x v="0"/>
    <x v="1"/>
    <x v="2"/>
    <x v="1"/>
    <s v="Plonka Roksana"/>
  </r>
  <r>
    <n v="369"/>
    <x v="23"/>
    <x v="3"/>
    <x v="2"/>
    <x v="1"/>
    <n v="0.57541699999999996"/>
    <n v="1.2576199999999999E-2"/>
    <n v="43075"/>
    <s v="Gait Analysis roksna plonka bez butow 1"/>
    <x v="0"/>
    <x v="1"/>
    <x v="2"/>
    <x v="1"/>
    <s v="Plonka Roksana"/>
  </r>
  <r>
    <n v="369"/>
    <x v="23"/>
    <x v="4"/>
    <x v="3"/>
    <x v="0"/>
    <n v="62.544600000000003"/>
    <n v="1.06572"/>
    <n v="43075"/>
    <s v="Gait Analysis roksna plonka bez butow 1"/>
    <x v="0"/>
    <x v="1"/>
    <x v="2"/>
    <x v="1"/>
    <s v="Plonka Roksana"/>
  </r>
  <r>
    <n v="369"/>
    <x v="23"/>
    <x v="4"/>
    <x v="3"/>
    <x v="1"/>
    <n v="61.964799999999997"/>
    <n v="1.1237600000000001"/>
    <n v="43075"/>
    <s v="Gait Analysis roksna plonka bez butow 1"/>
    <x v="0"/>
    <x v="1"/>
    <x v="2"/>
    <x v="1"/>
    <s v="Plonka Roksana"/>
  </r>
  <r>
    <n v="369"/>
    <x v="23"/>
    <x v="5"/>
    <x v="3"/>
    <x v="0"/>
    <n v="12.037599999999999"/>
    <n v="0.87658499999999995"/>
    <n v="43075"/>
    <s v="Gait Analysis roksna plonka bez butow 1"/>
    <x v="0"/>
    <x v="1"/>
    <x v="2"/>
    <x v="1"/>
    <s v="Plonka Roksana"/>
  </r>
  <r>
    <n v="369"/>
    <x v="23"/>
    <x v="5"/>
    <x v="3"/>
    <x v="1"/>
    <n v="12.527900000000001"/>
    <n v="0.76800299999999999"/>
    <n v="43075"/>
    <s v="Gait Analysis roksna plonka bez butow 1"/>
    <x v="0"/>
    <x v="1"/>
    <x v="2"/>
    <x v="1"/>
    <s v="Plonka Roksana"/>
  </r>
  <r>
    <n v="369"/>
    <x v="23"/>
    <x v="6"/>
    <x v="3"/>
    <x v="0"/>
    <n v="38.032899999999998"/>
    <n v="1.02467"/>
    <n v="43075"/>
    <s v="Gait Analysis roksna plonka bez butow 1"/>
    <x v="0"/>
    <x v="1"/>
    <x v="2"/>
    <x v="1"/>
    <s v="Plonka Roksana"/>
  </r>
  <r>
    <n v="369"/>
    <x v="23"/>
    <x v="6"/>
    <x v="3"/>
    <x v="1"/>
    <n v="37.417299999999997"/>
    <n v="0.98583200000000004"/>
    <n v="43075"/>
    <s v="Gait Analysis roksna plonka bez butow 1"/>
    <x v="0"/>
    <x v="1"/>
    <x v="2"/>
    <x v="1"/>
    <s v="Plonka Roksana"/>
  </r>
  <r>
    <n v="369"/>
    <x v="23"/>
    <x v="7"/>
    <x v="3"/>
    <x v="0"/>
    <n v="12.4741"/>
    <n v="0.74062399999999995"/>
    <n v="43075"/>
    <s v="Gait Analysis roksna plonka bez butow 1"/>
    <x v="0"/>
    <x v="1"/>
    <x v="2"/>
    <x v="1"/>
    <s v="Plonka Roksana"/>
  </r>
  <r>
    <n v="369"/>
    <x v="23"/>
    <x v="7"/>
    <x v="3"/>
    <x v="1"/>
    <n v="12.035399999999999"/>
    <n v="0.85061799999999999"/>
    <n v="43075"/>
    <s v="Gait Analysis roksna plonka bez butow 1"/>
    <x v="0"/>
    <x v="1"/>
    <x v="2"/>
    <x v="1"/>
    <s v="Plonka Roksana"/>
  </r>
  <r>
    <n v="369"/>
    <x v="23"/>
    <x v="8"/>
    <x v="3"/>
    <x v="0"/>
    <n v="37.455399999999997"/>
    <n v="1.06572"/>
    <n v="43075"/>
    <s v="Gait Analysis roksna plonka bez butow 1"/>
    <x v="0"/>
    <x v="1"/>
    <x v="2"/>
    <x v="1"/>
    <s v="Plonka Roksana"/>
  </r>
  <r>
    <n v="369"/>
    <x v="23"/>
    <x v="8"/>
    <x v="3"/>
    <x v="1"/>
    <n v="38.035200000000003"/>
    <n v="1.1237600000000001"/>
    <n v="43075"/>
    <s v="Gait Analysis roksna plonka bez butow 1"/>
    <x v="0"/>
    <x v="1"/>
    <x v="2"/>
    <x v="1"/>
    <s v="Plonka Roksana"/>
  </r>
  <r>
    <n v="369"/>
    <x v="23"/>
    <x v="9"/>
    <x v="3"/>
    <x v="2"/>
    <n v="24.515499999999999"/>
    <n v="1.0967800000000001"/>
    <n v="43075"/>
    <s v="Gait Analysis roksna plonka bez butow 1"/>
    <x v="0"/>
    <x v="1"/>
    <x v="2"/>
    <x v="1"/>
    <s v="Plonka Roksana"/>
  </r>
  <r>
    <n v="369"/>
    <x v="23"/>
    <x v="11"/>
    <x v="2"/>
    <x v="2"/>
    <n v="1.14917"/>
    <n v="1.55233E-2"/>
    <n v="43075"/>
    <s v="Gait Analysis roksna plonka bez butow 1"/>
    <x v="0"/>
    <x v="1"/>
    <x v="2"/>
    <x v="1"/>
    <s v="Plonka Roksana"/>
  </r>
  <r>
    <n v="369"/>
    <x v="23"/>
    <x v="12"/>
    <x v="4"/>
    <x v="2"/>
    <n v="104.443"/>
    <n v="1.42483"/>
    <n v="43075"/>
    <s v="Gait Analysis roksna plonka bez butow 1"/>
    <x v="0"/>
    <x v="1"/>
    <x v="2"/>
    <x v="1"/>
    <s v="Plonka Roksana"/>
  </r>
  <r>
    <n v="369"/>
    <x v="23"/>
    <x v="13"/>
    <x v="5"/>
    <x v="2"/>
    <n v="4.1983199999999998"/>
    <n v="6.1649000000000002E-2"/>
    <n v="43075"/>
    <s v="Gait Analysis roksna plonka bez butow 1"/>
    <x v="0"/>
    <x v="1"/>
    <x v="2"/>
    <x v="1"/>
    <s v="Plonka Roksana"/>
  </r>
  <r>
    <n v="370"/>
    <x v="23"/>
    <x v="0"/>
    <x v="0"/>
    <x v="0"/>
    <n v="4.0823400000000003"/>
    <n v="1.8636999999999999"/>
    <n v="43075"/>
    <s v="Gait Analysis roksna plonka bez butow 2"/>
    <x v="0"/>
    <x v="1"/>
    <x v="1"/>
    <x v="0"/>
    <s v="Plonka Roksana"/>
  </r>
  <r>
    <n v="370"/>
    <x v="23"/>
    <x v="0"/>
    <x v="0"/>
    <x v="1"/>
    <n v="5.9765699999999997"/>
    <n v="2.2411699999999999"/>
    <n v="43075"/>
    <s v="Gait Analysis roksna plonka bez butow 2"/>
    <x v="0"/>
    <x v="1"/>
    <x v="1"/>
    <x v="0"/>
    <s v="Plonka Roksana"/>
  </r>
  <r>
    <n v="370"/>
    <x v="23"/>
    <x v="1"/>
    <x v="1"/>
    <x v="2"/>
    <n v="10.071300000000001"/>
    <n v="1.91611"/>
    <n v="43075"/>
    <s v="Gait Analysis roksna plonka bez butow 2"/>
    <x v="0"/>
    <x v="1"/>
    <x v="1"/>
    <x v="0"/>
    <s v="Plonka Roksana"/>
  </r>
  <r>
    <n v="370"/>
    <x v="23"/>
    <x v="2"/>
    <x v="1"/>
    <x v="0"/>
    <n v="66.938400000000001"/>
    <n v="1.5165"/>
    <n v="43075"/>
    <s v="Gait Analysis roksna plonka bez butow 2"/>
    <x v="0"/>
    <x v="1"/>
    <x v="1"/>
    <x v="0"/>
    <s v="Plonka Roksana"/>
  </r>
  <r>
    <n v="370"/>
    <x v="23"/>
    <x v="2"/>
    <x v="1"/>
    <x v="1"/>
    <n v="67.432400000000001"/>
    <n v="1.03179"/>
    <n v="43075"/>
    <s v="Gait Analysis roksna plonka bez butow 2"/>
    <x v="0"/>
    <x v="1"/>
    <x v="1"/>
    <x v="0"/>
    <s v="Plonka Roksana"/>
  </r>
  <r>
    <n v="370"/>
    <x v="23"/>
    <x v="3"/>
    <x v="2"/>
    <x v="0"/>
    <n v="0.57708300000000001"/>
    <n v="1.0197700000000001E-2"/>
    <n v="43075"/>
    <s v="Gait Analysis roksna plonka bez butow 2"/>
    <x v="0"/>
    <x v="1"/>
    <x v="1"/>
    <x v="0"/>
    <s v="Plonka Roksana"/>
  </r>
  <r>
    <n v="370"/>
    <x v="23"/>
    <x v="3"/>
    <x v="2"/>
    <x v="1"/>
    <n v="0.57625000000000004"/>
    <n v="1.0333E-2"/>
    <n v="43075"/>
    <s v="Gait Analysis roksna plonka bez butow 2"/>
    <x v="0"/>
    <x v="1"/>
    <x v="1"/>
    <x v="0"/>
    <s v="Plonka Roksana"/>
  </r>
  <r>
    <n v="370"/>
    <x v="23"/>
    <x v="4"/>
    <x v="3"/>
    <x v="0"/>
    <n v="62.468000000000004"/>
    <n v="1.17666"/>
    <n v="43075"/>
    <s v="Gait Analysis roksna plonka bez butow 2"/>
    <x v="0"/>
    <x v="1"/>
    <x v="1"/>
    <x v="0"/>
    <s v="Plonka Roksana"/>
  </r>
  <r>
    <n v="370"/>
    <x v="23"/>
    <x v="4"/>
    <x v="3"/>
    <x v="1"/>
    <n v="62.110500000000002"/>
    <n v="0.77026899999999998"/>
    <n v="43075"/>
    <s v="Gait Analysis roksna plonka bez butow 2"/>
    <x v="0"/>
    <x v="1"/>
    <x v="1"/>
    <x v="0"/>
    <s v="Plonka Roksana"/>
  </r>
  <r>
    <n v="370"/>
    <x v="23"/>
    <x v="5"/>
    <x v="3"/>
    <x v="0"/>
    <n v="12.1005"/>
    <n v="0.63500199999999996"/>
    <n v="43075"/>
    <s v="Gait Analysis roksna plonka bez butow 2"/>
    <x v="0"/>
    <x v="1"/>
    <x v="1"/>
    <x v="0"/>
    <s v="Plonka Roksana"/>
  </r>
  <r>
    <n v="370"/>
    <x v="23"/>
    <x v="5"/>
    <x v="3"/>
    <x v="1"/>
    <n v="12.482900000000001"/>
    <n v="0.96192200000000005"/>
    <n v="43075"/>
    <s v="Gait Analysis roksna plonka bez butow 2"/>
    <x v="0"/>
    <x v="1"/>
    <x v="1"/>
    <x v="0"/>
    <s v="Plonka Roksana"/>
  </r>
  <r>
    <n v="370"/>
    <x v="23"/>
    <x v="6"/>
    <x v="3"/>
    <x v="0"/>
    <n v="37.863300000000002"/>
    <n v="0.84649399999999997"/>
    <n v="43075"/>
    <s v="Gait Analysis roksna plonka bez butow 2"/>
    <x v="0"/>
    <x v="1"/>
    <x v="1"/>
    <x v="0"/>
    <s v="Plonka Roksana"/>
  </r>
  <r>
    <n v="370"/>
    <x v="23"/>
    <x v="6"/>
    <x v="3"/>
    <x v="1"/>
    <n v="37.517400000000002"/>
    <n v="1.2698"/>
    <n v="43075"/>
    <s v="Gait Analysis roksna plonka bez butow 2"/>
    <x v="0"/>
    <x v="1"/>
    <x v="1"/>
    <x v="0"/>
    <s v="Plonka Roksana"/>
  </r>
  <r>
    <n v="370"/>
    <x v="23"/>
    <x v="7"/>
    <x v="3"/>
    <x v="0"/>
    <n v="12.504200000000001"/>
    <n v="0.98608499999999999"/>
    <n v="43075"/>
    <s v="Gait Analysis roksna plonka bez butow 2"/>
    <x v="0"/>
    <x v="1"/>
    <x v="1"/>
    <x v="0"/>
    <s v="Plonka Roksana"/>
  </r>
  <r>
    <n v="370"/>
    <x v="23"/>
    <x v="7"/>
    <x v="3"/>
    <x v="1"/>
    <n v="12.110200000000001"/>
    <n v="0.65018299999999996"/>
    <n v="43075"/>
    <s v="Gait Analysis roksna plonka bez butow 2"/>
    <x v="0"/>
    <x v="1"/>
    <x v="1"/>
    <x v="0"/>
    <s v="Plonka Roksana"/>
  </r>
  <r>
    <n v="370"/>
    <x v="23"/>
    <x v="8"/>
    <x v="3"/>
    <x v="0"/>
    <n v="37.531999999999996"/>
    <n v="1.17666"/>
    <n v="43075"/>
    <s v="Gait Analysis roksna plonka bez butow 2"/>
    <x v="0"/>
    <x v="1"/>
    <x v="1"/>
    <x v="0"/>
    <s v="Plonka Roksana"/>
  </r>
  <r>
    <n v="370"/>
    <x v="23"/>
    <x v="8"/>
    <x v="3"/>
    <x v="1"/>
    <n v="37.889499999999998"/>
    <n v="0.77026899999999998"/>
    <n v="43075"/>
    <s v="Gait Analysis roksna plonka bez butow 2"/>
    <x v="0"/>
    <x v="1"/>
    <x v="1"/>
    <x v="0"/>
    <s v="Plonka Roksana"/>
  </r>
  <r>
    <n v="370"/>
    <x v="23"/>
    <x v="9"/>
    <x v="3"/>
    <x v="2"/>
    <n v="24.576799999999999"/>
    <n v="0.98901700000000003"/>
    <n v="43075"/>
    <s v="Gait Analysis roksna plonka bez butow 2"/>
    <x v="0"/>
    <x v="1"/>
    <x v="1"/>
    <x v="0"/>
    <s v="Plonka Roksana"/>
  </r>
  <r>
    <n v="370"/>
    <x v="23"/>
    <x v="10"/>
    <x v="1"/>
    <x v="2"/>
    <n v="134.35300000000001"/>
    <n v="1.7670600000000001"/>
    <n v="43075"/>
    <s v="Gait Analysis roksna plonka bez butow 2"/>
    <x v="0"/>
    <x v="1"/>
    <x v="1"/>
    <x v="0"/>
    <s v="Plonka Roksana"/>
  </r>
  <r>
    <n v="370"/>
    <x v="23"/>
    <x v="11"/>
    <x v="2"/>
    <x v="2"/>
    <n v="1.1529199999999999"/>
    <n v="1.33788E-2"/>
    <n v="43075"/>
    <s v="Gait Analysis roksna plonka bez butow 2"/>
    <x v="0"/>
    <x v="1"/>
    <x v="1"/>
    <x v="0"/>
    <s v="Plonka Roksana"/>
  </r>
  <r>
    <n v="370"/>
    <x v="23"/>
    <x v="12"/>
    <x v="4"/>
    <x v="2"/>
    <n v="104.098"/>
    <n v="1.2110399999999999"/>
    <n v="43075"/>
    <s v="Gait Analysis roksna plonka bez butow 2"/>
    <x v="0"/>
    <x v="1"/>
    <x v="1"/>
    <x v="0"/>
    <s v="Plonka Roksana"/>
  </r>
  <r>
    <n v="370"/>
    <x v="23"/>
    <x v="13"/>
    <x v="5"/>
    <x v="2"/>
    <n v="4.1955099999999996"/>
    <n v="5.7682499999999998E-2"/>
    <n v="43075"/>
    <s v="Gait Analysis roksna plonka bez butow 2"/>
    <x v="0"/>
    <x v="1"/>
    <x v="1"/>
    <x v="0"/>
    <s v="Plonka Roksana"/>
  </r>
  <r>
    <n v="371"/>
    <x v="24"/>
    <x v="0"/>
    <x v="0"/>
    <x v="0"/>
    <n v="8.7396499999999993"/>
    <n v="1.4101900000000001"/>
    <n v="43075"/>
    <s v="Gait Analysis chod buty 1"/>
    <x v="0"/>
    <x v="0"/>
    <x v="0"/>
    <x v="0"/>
    <s v="Joanna Ploszaj"/>
  </r>
  <r>
    <n v="371"/>
    <x v="24"/>
    <x v="0"/>
    <x v="0"/>
    <x v="1"/>
    <n v="8.5461899999999993"/>
    <n v="1.5707899999999999"/>
    <n v="43075"/>
    <s v="Gait Analysis chod buty 1"/>
    <x v="0"/>
    <x v="0"/>
    <x v="0"/>
    <x v="0"/>
    <s v="Joanna Ploszaj"/>
  </r>
  <r>
    <n v="371"/>
    <x v="24"/>
    <x v="1"/>
    <x v="1"/>
    <x v="2"/>
    <n v="10.25"/>
    <n v="2.1965699999999999"/>
    <n v="43075"/>
    <s v="Gait Analysis chod buty 1"/>
    <x v="0"/>
    <x v="0"/>
    <x v="0"/>
    <x v="0"/>
    <s v="Joanna Ploszaj"/>
  </r>
  <r>
    <n v="371"/>
    <x v="24"/>
    <x v="2"/>
    <x v="1"/>
    <x v="0"/>
    <n v="61.1783"/>
    <n v="1.20435"/>
    <n v="43075"/>
    <s v="Gait Analysis chod buty 1"/>
    <x v="0"/>
    <x v="0"/>
    <x v="0"/>
    <x v="0"/>
    <s v="Joanna Ploszaj"/>
  </r>
  <r>
    <n v="371"/>
    <x v="24"/>
    <x v="2"/>
    <x v="1"/>
    <x v="1"/>
    <n v="61.3476"/>
    <n v="0.89880499999999997"/>
    <n v="43075"/>
    <s v="Gait Analysis chod buty 1"/>
    <x v="0"/>
    <x v="0"/>
    <x v="0"/>
    <x v="0"/>
    <s v="Joanna Ploszaj"/>
  </r>
  <r>
    <n v="371"/>
    <x v="24"/>
    <x v="3"/>
    <x v="2"/>
    <x v="0"/>
    <n v="0.56599999999999995"/>
    <n v="8.0000000000000002E-3"/>
    <n v="43075"/>
    <s v="Gait Analysis chod buty 1"/>
    <x v="0"/>
    <x v="0"/>
    <x v="0"/>
    <x v="0"/>
    <s v="Joanna Ploszaj"/>
  </r>
  <r>
    <n v="371"/>
    <x v="24"/>
    <x v="3"/>
    <x v="2"/>
    <x v="1"/>
    <n v="0.55559999999999998"/>
    <n v="1.06132E-2"/>
    <n v="43075"/>
    <s v="Gait Analysis chod buty 1"/>
    <x v="0"/>
    <x v="0"/>
    <x v="0"/>
    <x v="0"/>
    <s v="Joanna Ploszaj"/>
  </r>
  <r>
    <n v="371"/>
    <x v="24"/>
    <x v="4"/>
    <x v="3"/>
    <x v="0"/>
    <n v="63.565800000000003"/>
    <n v="0.56792100000000001"/>
    <n v="43075"/>
    <s v="Gait Analysis chod buty 1"/>
    <x v="0"/>
    <x v="0"/>
    <x v="0"/>
    <x v="0"/>
    <s v="Joanna Ploszaj"/>
  </r>
  <r>
    <n v="371"/>
    <x v="24"/>
    <x v="4"/>
    <x v="3"/>
    <x v="1"/>
    <n v="64.622699999999995"/>
    <n v="0.63556199999999996"/>
    <n v="43075"/>
    <s v="Gait Analysis chod buty 1"/>
    <x v="0"/>
    <x v="0"/>
    <x v="0"/>
    <x v="0"/>
    <s v="Joanna Ploszaj"/>
  </r>
  <r>
    <n v="371"/>
    <x v="24"/>
    <x v="5"/>
    <x v="3"/>
    <x v="0"/>
    <n v="14.1609"/>
    <n v="0.80015800000000004"/>
    <n v="43075"/>
    <s v="Gait Analysis chod buty 1"/>
    <x v="0"/>
    <x v="0"/>
    <x v="0"/>
    <x v="0"/>
    <s v="Joanna Ploszaj"/>
  </r>
  <r>
    <n v="371"/>
    <x v="24"/>
    <x v="5"/>
    <x v="3"/>
    <x v="1"/>
    <n v="14.0146"/>
    <n v="0.48867899999999997"/>
    <n v="43075"/>
    <s v="Gait Analysis chod buty 1"/>
    <x v="0"/>
    <x v="0"/>
    <x v="0"/>
    <x v="0"/>
    <s v="Joanna Ploszaj"/>
  </r>
  <r>
    <n v="371"/>
    <x v="24"/>
    <x v="6"/>
    <x v="3"/>
    <x v="0"/>
    <n v="35.390700000000002"/>
    <n v="0.65756099999999995"/>
    <n v="43075"/>
    <s v="Gait Analysis chod buty 1"/>
    <x v="0"/>
    <x v="0"/>
    <x v="0"/>
    <x v="0"/>
    <s v="Joanna Ploszaj"/>
  </r>
  <r>
    <n v="371"/>
    <x v="24"/>
    <x v="6"/>
    <x v="3"/>
    <x v="1"/>
    <n v="36.451000000000001"/>
    <n v="0.840194"/>
    <n v="43075"/>
    <s v="Gait Analysis chod buty 1"/>
    <x v="0"/>
    <x v="0"/>
    <x v="0"/>
    <x v="0"/>
    <s v="Joanna Ploszaj"/>
  </r>
  <r>
    <n v="371"/>
    <x v="24"/>
    <x v="7"/>
    <x v="3"/>
    <x v="0"/>
    <n v="14.0137"/>
    <n v="0.58365599999999995"/>
    <n v="43075"/>
    <s v="Gait Analysis chod buty 1"/>
    <x v="0"/>
    <x v="0"/>
    <x v="0"/>
    <x v="0"/>
    <s v="Joanna Ploszaj"/>
  </r>
  <r>
    <n v="371"/>
    <x v="24"/>
    <x v="7"/>
    <x v="3"/>
    <x v="1"/>
    <n v="14.1571"/>
    <n v="0.816828"/>
    <n v="43075"/>
    <s v="Gait Analysis chod buty 1"/>
    <x v="0"/>
    <x v="0"/>
    <x v="0"/>
    <x v="0"/>
    <s v="Joanna Ploszaj"/>
  </r>
  <r>
    <n v="371"/>
    <x v="24"/>
    <x v="8"/>
    <x v="3"/>
    <x v="0"/>
    <n v="36.434199999999997"/>
    <n v="0.56792100000000001"/>
    <n v="43075"/>
    <s v="Gait Analysis chod buty 1"/>
    <x v="0"/>
    <x v="0"/>
    <x v="0"/>
    <x v="0"/>
    <s v="Joanna Ploszaj"/>
  </r>
  <r>
    <n v="371"/>
    <x v="24"/>
    <x v="8"/>
    <x v="3"/>
    <x v="1"/>
    <n v="35.377299999999998"/>
    <n v="0.63556199999999996"/>
    <n v="43075"/>
    <s v="Gait Analysis chod buty 1"/>
    <x v="0"/>
    <x v="0"/>
    <x v="0"/>
    <x v="0"/>
    <s v="Joanna Ploszaj"/>
  </r>
  <r>
    <n v="371"/>
    <x v="24"/>
    <x v="9"/>
    <x v="3"/>
    <x v="2"/>
    <n v="28.192900000000002"/>
    <n v="0.97782000000000002"/>
    <n v="43075"/>
    <s v="Gait Analysis chod buty 1"/>
    <x v="0"/>
    <x v="0"/>
    <x v="0"/>
    <x v="0"/>
    <s v="Joanna Ploszaj"/>
  </r>
  <r>
    <n v="371"/>
    <x v="24"/>
    <x v="10"/>
    <x v="1"/>
    <x v="2"/>
    <n v="122.526"/>
    <n v="1.4515"/>
    <n v="43075"/>
    <s v="Gait Analysis chod buty 1"/>
    <x v="0"/>
    <x v="0"/>
    <x v="0"/>
    <x v="0"/>
    <s v="Joanna Ploszaj"/>
  </r>
  <r>
    <n v="371"/>
    <x v="24"/>
    <x v="11"/>
    <x v="2"/>
    <x v="2"/>
    <n v="1.1217999999999999"/>
    <n v="1.22784E-2"/>
    <n v="43075"/>
    <s v="Gait Analysis chod buty 1"/>
    <x v="0"/>
    <x v="0"/>
    <x v="0"/>
    <x v="0"/>
    <s v="Joanna Ploszaj"/>
  </r>
  <r>
    <n v="371"/>
    <x v="24"/>
    <x v="12"/>
    <x v="4"/>
    <x v="2"/>
    <n v="106.98399999999999"/>
    <n v="1.16917"/>
    <n v="43075"/>
    <s v="Gait Analysis chod buty 1"/>
    <x v="0"/>
    <x v="0"/>
    <x v="0"/>
    <x v="0"/>
    <s v="Joanna Ploszaj"/>
  </r>
  <r>
    <n v="371"/>
    <x v="24"/>
    <x v="13"/>
    <x v="5"/>
    <x v="2"/>
    <n v="3.9321999999999999"/>
    <n v="4.2608100000000003E-2"/>
    <n v="43075"/>
    <s v="Gait Analysis chod buty 1"/>
    <x v="0"/>
    <x v="0"/>
    <x v="0"/>
    <x v="0"/>
    <s v="Joanna Ploszaj"/>
  </r>
  <r>
    <n v="372"/>
    <x v="24"/>
    <x v="0"/>
    <x v="0"/>
    <x v="0"/>
    <n v="8.9688499999999998"/>
    <n v="1.3173999999999999"/>
    <n v="43075"/>
    <s v="Gait Analysis chod buty 2"/>
    <x v="0"/>
    <x v="0"/>
    <x v="1"/>
    <x v="0"/>
    <s v="Joanna Ploszaj"/>
  </r>
  <r>
    <n v="372"/>
    <x v="24"/>
    <x v="0"/>
    <x v="0"/>
    <x v="1"/>
    <n v="9.9062599999999996"/>
    <n v="1.6227100000000001"/>
    <n v="43075"/>
    <s v="Gait Analysis chod buty 2"/>
    <x v="0"/>
    <x v="0"/>
    <x v="1"/>
    <x v="0"/>
    <s v="Joanna Ploszaj"/>
  </r>
  <r>
    <n v="372"/>
    <x v="24"/>
    <x v="1"/>
    <x v="1"/>
    <x v="2"/>
    <n v="11.3683"/>
    <n v="2.1529699999999998"/>
    <n v="43075"/>
    <s v="Gait Analysis chod buty 2"/>
    <x v="0"/>
    <x v="0"/>
    <x v="1"/>
    <x v="0"/>
    <s v="Joanna Ploszaj"/>
  </r>
  <r>
    <n v="372"/>
    <x v="24"/>
    <x v="2"/>
    <x v="1"/>
    <x v="0"/>
    <n v="60.941099999999999"/>
    <n v="0.84619699999999998"/>
    <n v="43075"/>
    <s v="Gait Analysis chod buty 2"/>
    <x v="0"/>
    <x v="0"/>
    <x v="1"/>
    <x v="0"/>
    <s v="Joanna Ploszaj"/>
  </r>
  <r>
    <n v="372"/>
    <x v="24"/>
    <x v="2"/>
    <x v="1"/>
    <x v="1"/>
    <n v="60.728000000000002"/>
    <n v="0.93025199999999997"/>
    <n v="43075"/>
    <s v="Gait Analysis chod buty 2"/>
    <x v="0"/>
    <x v="0"/>
    <x v="1"/>
    <x v="0"/>
    <s v="Joanna Ploszaj"/>
  </r>
  <r>
    <n v="372"/>
    <x v="24"/>
    <x v="3"/>
    <x v="2"/>
    <x v="0"/>
    <n v="0.56599999999999995"/>
    <n v="1.0583E-2"/>
    <n v="43075"/>
    <s v="Gait Analysis chod buty 2"/>
    <x v="0"/>
    <x v="0"/>
    <x v="1"/>
    <x v="0"/>
    <s v="Joanna Ploszaj"/>
  </r>
  <r>
    <n v="372"/>
    <x v="24"/>
    <x v="3"/>
    <x v="2"/>
    <x v="1"/>
    <n v="0.55291699999999999"/>
    <n v="1.0197700000000001E-2"/>
    <n v="43075"/>
    <s v="Gait Analysis chod buty 2"/>
    <x v="0"/>
    <x v="0"/>
    <x v="1"/>
    <x v="0"/>
    <s v="Joanna Ploszaj"/>
  </r>
  <r>
    <n v="372"/>
    <x v="24"/>
    <x v="4"/>
    <x v="3"/>
    <x v="0"/>
    <n v="63.817399999999999"/>
    <n v="0.97460199999999997"/>
    <n v="43075"/>
    <s v="Gait Analysis chod buty 2"/>
    <x v="0"/>
    <x v="0"/>
    <x v="1"/>
    <x v="0"/>
    <s v="Joanna Ploszaj"/>
  </r>
  <r>
    <n v="372"/>
    <x v="24"/>
    <x v="4"/>
    <x v="3"/>
    <x v="1"/>
    <n v="64.805099999999996"/>
    <n v="0.57117799999999996"/>
    <n v="43075"/>
    <s v="Gait Analysis chod buty 2"/>
    <x v="0"/>
    <x v="0"/>
    <x v="1"/>
    <x v="0"/>
    <s v="Joanna Ploszaj"/>
  </r>
  <r>
    <n v="372"/>
    <x v="24"/>
    <x v="5"/>
    <x v="3"/>
    <x v="0"/>
    <n v="14.226900000000001"/>
    <n v="0.48883199999999999"/>
    <n v="43075"/>
    <s v="Gait Analysis chod buty 2"/>
    <x v="0"/>
    <x v="0"/>
    <x v="1"/>
    <x v="0"/>
    <s v="Joanna Ploszaj"/>
  </r>
  <r>
    <n v="372"/>
    <x v="24"/>
    <x v="5"/>
    <x v="3"/>
    <x v="1"/>
    <n v="14.414899999999999"/>
    <n v="0.672655"/>
    <n v="43075"/>
    <s v="Gait Analysis chod buty 2"/>
    <x v="0"/>
    <x v="0"/>
    <x v="1"/>
    <x v="0"/>
    <s v="Joanna Ploszaj"/>
  </r>
  <r>
    <n v="372"/>
    <x v="24"/>
    <x v="6"/>
    <x v="3"/>
    <x v="0"/>
    <n v="35.196300000000001"/>
    <n v="0.64741800000000005"/>
    <n v="43075"/>
    <s v="Gait Analysis chod buty 2"/>
    <x v="0"/>
    <x v="0"/>
    <x v="1"/>
    <x v="0"/>
    <s v="Joanna Ploszaj"/>
  </r>
  <r>
    <n v="372"/>
    <x v="24"/>
    <x v="6"/>
    <x v="3"/>
    <x v="1"/>
    <n v="36.161900000000003"/>
    <n v="0.87627299999999997"/>
    <n v="43075"/>
    <s v="Gait Analysis chod buty 2"/>
    <x v="0"/>
    <x v="0"/>
    <x v="1"/>
    <x v="0"/>
    <s v="Joanna Ploszaj"/>
  </r>
  <r>
    <n v="372"/>
    <x v="24"/>
    <x v="7"/>
    <x v="3"/>
    <x v="0"/>
    <n v="14.4069"/>
    <n v="0.59183699999999995"/>
    <n v="43075"/>
    <s v="Gait Analysis chod buty 2"/>
    <x v="0"/>
    <x v="0"/>
    <x v="1"/>
    <x v="0"/>
    <s v="Joanna Ploszaj"/>
  </r>
  <r>
    <n v="372"/>
    <x v="24"/>
    <x v="7"/>
    <x v="3"/>
    <x v="1"/>
    <n v="14.228300000000001"/>
    <n v="0.52793100000000004"/>
    <n v="43075"/>
    <s v="Gait Analysis chod buty 2"/>
    <x v="0"/>
    <x v="0"/>
    <x v="1"/>
    <x v="0"/>
    <s v="Joanna Ploszaj"/>
  </r>
  <r>
    <n v="372"/>
    <x v="24"/>
    <x v="8"/>
    <x v="3"/>
    <x v="0"/>
    <n v="36.182600000000001"/>
    <n v="0.97460199999999997"/>
    <n v="43075"/>
    <s v="Gait Analysis chod buty 2"/>
    <x v="0"/>
    <x v="0"/>
    <x v="1"/>
    <x v="0"/>
    <s v="Joanna Ploszaj"/>
  </r>
  <r>
    <n v="372"/>
    <x v="24"/>
    <x v="8"/>
    <x v="3"/>
    <x v="1"/>
    <n v="35.194899999999997"/>
    <n v="0.57117799999999996"/>
    <n v="43075"/>
    <s v="Gait Analysis chod buty 2"/>
    <x v="0"/>
    <x v="0"/>
    <x v="1"/>
    <x v="0"/>
    <s v="Joanna Ploszaj"/>
  </r>
  <r>
    <n v="372"/>
    <x v="24"/>
    <x v="9"/>
    <x v="3"/>
    <x v="2"/>
    <n v="28.640999999999998"/>
    <n v="0.81803000000000003"/>
    <n v="43075"/>
    <s v="Gait Analysis chod buty 2"/>
    <x v="0"/>
    <x v="0"/>
    <x v="1"/>
    <x v="0"/>
    <s v="Joanna Ploszaj"/>
  </r>
  <r>
    <n v="372"/>
    <x v="24"/>
    <x v="10"/>
    <x v="1"/>
    <x v="2"/>
    <n v="121.65600000000001"/>
    <n v="1.1921600000000001"/>
    <n v="43075"/>
    <s v="Gait Analysis chod buty 2"/>
    <x v="0"/>
    <x v="0"/>
    <x v="1"/>
    <x v="0"/>
    <s v="Joanna Ploszaj"/>
  </r>
  <r>
    <n v="372"/>
    <x v="24"/>
    <x v="11"/>
    <x v="2"/>
    <x v="2"/>
    <n v="1.1187800000000001"/>
    <n v="9.1768700000000002E-3"/>
    <n v="43075"/>
    <s v="Gait Analysis chod buty 2"/>
    <x v="0"/>
    <x v="0"/>
    <x v="1"/>
    <x v="0"/>
    <s v="Joanna Ploszaj"/>
  </r>
  <r>
    <n v="372"/>
    <x v="24"/>
    <x v="12"/>
    <x v="4"/>
    <x v="2"/>
    <n v="107.267"/>
    <n v="0.87941800000000003"/>
    <n v="43075"/>
    <s v="Gait Analysis chod buty 2"/>
    <x v="0"/>
    <x v="0"/>
    <x v="1"/>
    <x v="0"/>
    <s v="Joanna Ploszaj"/>
  </r>
  <r>
    <n v="372"/>
    <x v="24"/>
    <x v="13"/>
    <x v="5"/>
    <x v="2"/>
    <n v="3.91493"/>
    <n v="5.0482899999999997E-2"/>
    <n v="43075"/>
    <s v="Gait Analysis chod buty 2"/>
    <x v="0"/>
    <x v="0"/>
    <x v="1"/>
    <x v="0"/>
    <s v="Joanna Ploszaj"/>
  </r>
  <r>
    <n v="373"/>
    <x v="24"/>
    <x v="0"/>
    <x v="0"/>
    <x v="0"/>
    <n v="7.3911699999999998"/>
    <n v="1.98346"/>
    <n v="43075"/>
    <s v="Gait Analysis chod bez butow 1"/>
    <x v="0"/>
    <x v="1"/>
    <x v="0"/>
    <x v="0"/>
    <s v="Joanna Ploszaj"/>
  </r>
  <r>
    <n v="373"/>
    <x v="24"/>
    <x v="0"/>
    <x v="0"/>
    <x v="1"/>
    <n v="8.49864"/>
    <n v="1.8679399999999999"/>
    <n v="43075"/>
    <s v="Gait Analysis chod bez butow 1"/>
    <x v="0"/>
    <x v="1"/>
    <x v="0"/>
    <x v="0"/>
    <s v="Joanna Ploszaj"/>
  </r>
  <r>
    <n v="373"/>
    <x v="24"/>
    <x v="1"/>
    <x v="1"/>
    <x v="2"/>
    <n v="12.5914"/>
    <n v="1.24878"/>
    <n v="43075"/>
    <s v="Gait Analysis chod bez butow 1"/>
    <x v="0"/>
    <x v="1"/>
    <x v="0"/>
    <x v="0"/>
    <s v="Joanna Ploszaj"/>
  </r>
  <r>
    <n v="373"/>
    <x v="24"/>
    <x v="2"/>
    <x v="1"/>
    <x v="0"/>
    <n v="57.620100000000001"/>
    <n v="1.0366899999999999"/>
    <n v="43075"/>
    <s v="Gait Analysis chod bez butow 1"/>
    <x v="0"/>
    <x v="1"/>
    <x v="0"/>
    <x v="0"/>
    <s v="Joanna Ploszaj"/>
  </r>
  <r>
    <n v="373"/>
    <x v="24"/>
    <x v="2"/>
    <x v="1"/>
    <x v="1"/>
    <n v="57.359499999999997"/>
    <n v="1.03874"/>
    <n v="43075"/>
    <s v="Gait Analysis chod bez butow 1"/>
    <x v="0"/>
    <x v="1"/>
    <x v="0"/>
    <x v="0"/>
    <s v="Joanna Ploszaj"/>
  </r>
  <r>
    <n v="373"/>
    <x v="24"/>
    <x v="3"/>
    <x v="2"/>
    <x v="0"/>
    <n v="0.53730800000000001"/>
    <n v="1.05822E-2"/>
    <n v="43075"/>
    <s v="Gait Analysis chod bez butow 1"/>
    <x v="0"/>
    <x v="1"/>
    <x v="0"/>
    <x v="0"/>
    <s v="Joanna Ploszaj"/>
  </r>
  <r>
    <n v="373"/>
    <x v="24"/>
    <x v="3"/>
    <x v="2"/>
    <x v="1"/>
    <n v="0.52807700000000002"/>
    <n v="1.0748600000000001E-2"/>
    <n v="43075"/>
    <s v="Gait Analysis chod bez butow 1"/>
    <x v="0"/>
    <x v="1"/>
    <x v="0"/>
    <x v="0"/>
    <s v="Joanna Ploszaj"/>
  </r>
  <r>
    <n v="373"/>
    <x v="24"/>
    <x v="4"/>
    <x v="3"/>
    <x v="0"/>
    <n v="61.122999999999998"/>
    <n v="1.08378"/>
    <n v="43075"/>
    <s v="Gait Analysis chod bez butow 1"/>
    <x v="0"/>
    <x v="1"/>
    <x v="0"/>
    <x v="0"/>
    <s v="Joanna Ploszaj"/>
  </r>
  <r>
    <n v="373"/>
    <x v="24"/>
    <x v="4"/>
    <x v="3"/>
    <x v="1"/>
    <n v="61.712699999999998"/>
    <n v="0.96009"/>
    <n v="43075"/>
    <s v="Gait Analysis chod bez butow 1"/>
    <x v="0"/>
    <x v="1"/>
    <x v="0"/>
    <x v="0"/>
    <s v="Joanna Ploszaj"/>
  </r>
  <r>
    <n v="373"/>
    <x v="24"/>
    <x v="5"/>
    <x v="3"/>
    <x v="0"/>
    <n v="11.2651"/>
    <n v="1.05528"/>
    <n v="43075"/>
    <s v="Gait Analysis chod bez butow 1"/>
    <x v="0"/>
    <x v="1"/>
    <x v="0"/>
    <x v="0"/>
    <s v="Joanna Ploszaj"/>
  </r>
  <r>
    <n v="373"/>
    <x v="24"/>
    <x v="5"/>
    <x v="3"/>
    <x v="1"/>
    <n v="11.568899999999999"/>
    <n v="0.66445100000000001"/>
    <n v="43075"/>
    <s v="Gait Analysis chod bez butow 1"/>
    <x v="0"/>
    <x v="1"/>
    <x v="0"/>
    <x v="0"/>
    <s v="Joanna Ploszaj"/>
  </r>
  <r>
    <n v="373"/>
    <x v="24"/>
    <x v="6"/>
    <x v="3"/>
    <x v="0"/>
    <n v="38.301499999999997"/>
    <n v="1.05769"/>
    <n v="43075"/>
    <s v="Gait Analysis chod bez butow 1"/>
    <x v="0"/>
    <x v="1"/>
    <x v="0"/>
    <x v="0"/>
    <s v="Joanna Ploszaj"/>
  </r>
  <r>
    <n v="373"/>
    <x v="24"/>
    <x v="6"/>
    <x v="3"/>
    <x v="1"/>
    <n v="38.863199999999999"/>
    <n v="1.0665"/>
    <n v="43075"/>
    <s v="Gait Analysis chod bez butow 1"/>
    <x v="0"/>
    <x v="1"/>
    <x v="0"/>
    <x v="0"/>
    <s v="Joanna Ploszaj"/>
  </r>
  <r>
    <n v="373"/>
    <x v="24"/>
    <x v="7"/>
    <x v="3"/>
    <x v="0"/>
    <n v="11.5564"/>
    <n v="0.68565100000000001"/>
    <n v="43075"/>
    <s v="Gait Analysis chod bez butow 1"/>
    <x v="0"/>
    <x v="1"/>
    <x v="0"/>
    <x v="0"/>
    <s v="Joanna Ploszaj"/>
  </r>
  <r>
    <n v="373"/>
    <x v="24"/>
    <x v="7"/>
    <x v="3"/>
    <x v="1"/>
    <n v="11.2616"/>
    <n v="1.0519099999999999"/>
    <n v="43075"/>
    <s v="Gait Analysis chod bez butow 1"/>
    <x v="0"/>
    <x v="1"/>
    <x v="0"/>
    <x v="0"/>
    <s v="Joanna Ploszaj"/>
  </r>
  <r>
    <n v="373"/>
    <x v="24"/>
    <x v="8"/>
    <x v="3"/>
    <x v="0"/>
    <n v="38.877000000000002"/>
    <n v="1.08378"/>
    <n v="43075"/>
    <s v="Gait Analysis chod bez butow 1"/>
    <x v="0"/>
    <x v="1"/>
    <x v="0"/>
    <x v="0"/>
    <s v="Joanna Ploszaj"/>
  </r>
  <r>
    <n v="373"/>
    <x v="24"/>
    <x v="8"/>
    <x v="3"/>
    <x v="1"/>
    <n v="38.287300000000002"/>
    <n v="0.96009"/>
    <n v="43075"/>
    <s v="Gait Analysis chod bez butow 1"/>
    <x v="0"/>
    <x v="1"/>
    <x v="0"/>
    <x v="0"/>
    <s v="Joanna Ploszaj"/>
  </r>
  <r>
    <n v="373"/>
    <x v="24"/>
    <x v="9"/>
    <x v="3"/>
    <x v="2"/>
    <n v="22.847000000000001"/>
    <n v="1.2899499999999999"/>
    <n v="43075"/>
    <s v="Gait Analysis chod bez butow 1"/>
    <x v="0"/>
    <x v="1"/>
    <x v="0"/>
    <x v="0"/>
    <s v="Joanna Ploszaj"/>
  </r>
  <r>
    <n v="373"/>
    <x v="24"/>
    <x v="10"/>
    <x v="1"/>
    <x v="2"/>
    <n v="114.96299999999999"/>
    <n v="1.4080600000000001"/>
    <n v="43075"/>
    <s v="Gait Analysis chod bez butow 1"/>
    <x v="0"/>
    <x v="1"/>
    <x v="0"/>
    <x v="0"/>
    <s v="Joanna Ploszaj"/>
  </r>
  <r>
    <n v="373"/>
    <x v="24"/>
    <x v="11"/>
    <x v="2"/>
    <x v="2"/>
    <n v="1.06558"/>
    <n v="1.37859E-2"/>
    <n v="43075"/>
    <s v="Gait Analysis chod bez butow 1"/>
    <x v="0"/>
    <x v="1"/>
    <x v="0"/>
    <x v="0"/>
    <s v="Joanna Ploszaj"/>
  </r>
  <r>
    <n v="373"/>
    <x v="24"/>
    <x v="12"/>
    <x v="4"/>
    <x v="2"/>
    <n v="112.634"/>
    <n v="1.4573199999999999"/>
    <n v="43075"/>
    <s v="Gait Analysis chod bez butow 1"/>
    <x v="0"/>
    <x v="1"/>
    <x v="0"/>
    <x v="0"/>
    <s v="Joanna Ploszaj"/>
  </r>
  <r>
    <n v="373"/>
    <x v="24"/>
    <x v="13"/>
    <x v="5"/>
    <x v="2"/>
    <n v="3.8845000000000001"/>
    <n v="6.1861399999999997E-2"/>
    <n v="43075"/>
    <s v="Gait Analysis chod bez butow 1"/>
    <x v="0"/>
    <x v="1"/>
    <x v="0"/>
    <x v="0"/>
    <s v="Joanna Ploszaj"/>
  </r>
  <r>
    <n v="374"/>
    <x v="24"/>
    <x v="0"/>
    <x v="0"/>
    <x v="0"/>
    <n v="7.6728899999999998"/>
    <n v="2.1753"/>
    <n v="43075"/>
    <s v="Gait Analysis chod bez butow 2"/>
    <x v="0"/>
    <x v="1"/>
    <x v="1"/>
    <x v="0"/>
    <s v="Joanna Ploszaj"/>
  </r>
  <r>
    <n v="374"/>
    <x v="24"/>
    <x v="0"/>
    <x v="0"/>
    <x v="1"/>
    <n v="9.2479899999999997"/>
    <n v="2.7900700000000001"/>
    <n v="43075"/>
    <s v="Gait Analysis chod bez butow 2"/>
    <x v="0"/>
    <x v="1"/>
    <x v="1"/>
    <x v="0"/>
    <s v="Joanna Ploszaj"/>
  </r>
  <r>
    <n v="374"/>
    <x v="24"/>
    <x v="1"/>
    <x v="1"/>
    <x v="2"/>
    <n v="12.434699999999999"/>
    <n v="2.1834899999999999"/>
    <n v="43075"/>
    <s v="Gait Analysis chod bez butow 2"/>
    <x v="0"/>
    <x v="1"/>
    <x v="1"/>
    <x v="0"/>
    <s v="Joanna Ploszaj"/>
  </r>
  <r>
    <n v="374"/>
    <x v="24"/>
    <x v="2"/>
    <x v="1"/>
    <x v="0"/>
    <n v="57.392099999999999"/>
    <n v="1.18161"/>
    <n v="43075"/>
    <s v="Gait Analysis chod bez butow 2"/>
    <x v="0"/>
    <x v="1"/>
    <x v="1"/>
    <x v="0"/>
    <s v="Joanna Ploszaj"/>
  </r>
  <r>
    <n v="374"/>
    <x v="24"/>
    <x v="2"/>
    <x v="1"/>
    <x v="1"/>
    <n v="57.033799999999999"/>
    <n v="1.1730499999999999"/>
    <n v="43075"/>
    <s v="Gait Analysis chod bez butow 2"/>
    <x v="0"/>
    <x v="1"/>
    <x v="1"/>
    <x v="0"/>
    <s v="Joanna Ploszaj"/>
  </r>
  <r>
    <n v="374"/>
    <x v="24"/>
    <x v="3"/>
    <x v="2"/>
    <x v="0"/>
    <n v="0.53307700000000002"/>
    <n v="1.2940500000000001E-2"/>
    <n v="43075"/>
    <s v="Gait Analysis chod bez butow 2"/>
    <x v="0"/>
    <x v="1"/>
    <x v="1"/>
    <x v="0"/>
    <s v="Joanna Ploszaj"/>
  </r>
  <r>
    <n v="374"/>
    <x v="24"/>
    <x v="3"/>
    <x v="2"/>
    <x v="1"/>
    <n v="0.53"/>
    <n v="1.14354E-2"/>
    <n v="43075"/>
    <s v="Gait Analysis chod bez butow 2"/>
    <x v="0"/>
    <x v="1"/>
    <x v="1"/>
    <x v="0"/>
    <s v="Joanna Ploszaj"/>
  </r>
  <r>
    <n v="374"/>
    <x v="24"/>
    <x v="4"/>
    <x v="3"/>
    <x v="0"/>
    <n v="60.608499999999999"/>
    <n v="0.93717899999999998"/>
    <n v="43075"/>
    <s v="Gait Analysis chod bez butow 2"/>
    <x v="0"/>
    <x v="1"/>
    <x v="1"/>
    <x v="0"/>
    <s v="Joanna Ploszaj"/>
  </r>
  <r>
    <n v="374"/>
    <x v="24"/>
    <x v="4"/>
    <x v="3"/>
    <x v="1"/>
    <n v="61.214500000000001"/>
    <n v="0.82857400000000003"/>
    <n v="43075"/>
    <s v="Gait Analysis chod bez butow 2"/>
    <x v="0"/>
    <x v="1"/>
    <x v="1"/>
    <x v="0"/>
    <s v="Joanna Ploszaj"/>
  </r>
  <r>
    <n v="374"/>
    <x v="24"/>
    <x v="5"/>
    <x v="3"/>
    <x v="0"/>
    <n v="11.0221"/>
    <n v="0.91438799999999998"/>
    <n v="43075"/>
    <s v="Gait Analysis chod bez butow 2"/>
    <x v="0"/>
    <x v="1"/>
    <x v="1"/>
    <x v="0"/>
    <s v="Joanna Ploszaj"/>
  </r>
  <r>
    <n v="374"/>
    <x v="24"/>
    <x v="5"/>
    <x v="3"/>
    <x v="1"/>
    <n v="10.7765"/>
    <n v="0.70528500000000005"/>
    <n v="43075"/>
    <s v="Gait Analysis chod bez butow 2"/>
    <x v="0"/>
    <x v="1"/>
    <x v="1"/>
    <x v="0"/>
    <s v="Joanna Ploszaj"/>
  </r>
  <r>
    <n v="374"/>
    <x v="24"/>
    <x v="6"/>
    <x v="3"/>
    <x v="0"/>
    <n v="38.753599999999999"/>
    <n v="0.94842599999999999"/>
    <n v="43075"/>
    <s v="Gait Analysis chod bez butow 2"/>
    <x v="0"/>
    <x v="1"/>
    <x v="1"/>
    <x v="0"/>
    <s v="Joanna Ploszaj"/>
  </r>
  <r>
    <n v="374"/>
    <x v="24"/>
    <x v="6"/>
    <x v="3"/>
    <x v="1"/>
    <n v="39.366599999999998"/>
    <n v="1.0412300000000001"/>
    <n v="43075"/>
    <s v="Gait Analysis chod bez butow 2"/>
    <x v="0"/>
    <x v="1"/>
    <x v="1"/>
    <x v="0"/>
    <s v="Joanna Ploszaj"/>
  </r>
  <r>
    <n v="374"/>
    <x v="24"/>
    <x v="7"/>
    <x v="3"/>
    <x v="0"/>
    <n v="10.7873"/>
    <n v="0.75332299999999996"/>
    <n v="43075"/>
    <s v="Gait Analysis chod bez butow 2"/>
    <x v="0"/>
    <x v="1"/>
    <x v="1"/>
    <x v="0"/>
    <s v="Joanna Ploszaj"/>
  </r>
  <r>
    <n v="374"/>
    <x v="24"/>
    <x v="7"/>
    <x v="3"/>
    <x v="1"/>
    <n v="11.071400000000001"/>
    <n v="0.95103400000000005"/>
    <n v="43075"/>
    <s v="Gait Analysis chod bez butow 2"/>
    <x v="0"/>
    <x v="1"/>
    <x v="1"/>
    <x v="0"/>
    <s v="Joanna Ploszaj"/>
  </r>
  <r>
    <n v="374"/>
    <x v="24"/>
    <x v="8"/>
    <x v="3"/>
    <x v="0"/>
    <n v="39.391500000000001"/>
    <n v="0.93717899999999998"/>
    <n v="43075"/>
    <s v="Gait Analysis chod bez butow 2"/>
    <x v="0"/>
    <x v="1"/>
    <x v="1"/>
    <x v="0"/>
    <s v="Joanna Ploszaj"/>
  </r>
  <r>
    <n v="374"/>
    <x v="24"/>
    <x v="8"/>
    <x v="3"/>
    <x v="1"/>
    <n v="38.785499999999999"/>
    <n v="0.82857400000000003"/>
    <n v="43075"/>
    <s v="Gait Analysis chod bez butow 2"/>
    <x v="0"/>
    <x v="1"/>
    <x v="1"/>
    <x v="0"/>
    <s v="Joanna Ploszaj"/>
  </r>
  <r>
    <n v="374"/>
    <x v="24"/>
    <x v="9"/>
    <x v="3"/>
    <x v="2"/>
    <n v="21.833100000000002"/>
    <n v="1.0560799999999999"/>
    <n v="43075"/>
    <s v="Gait Analysis chod bez butow 2"/>
    <x v="0"/>
    <x v="1"/>
    <x v="1"/>
    <x v="0"/>
    <s v="Joanna Ploszaj"/>
  </r>
  <r>
    <n v="374"/>
    <x v="24"/>
    <x v="10"/>
    <x v="1"/>
    <x v="2"/>
    <n v="114.44199999999999"/>
    <n v="1.7579100000000001"/>
    <n v="43075"/>
    <s v="Gait Analysis chod bez butow 2"/>
    <x v="0"/>
    <x v="1"/>
    <x v="1"/>
    <x v="0"/>
    <s v="Joanna Ploszaj"/>
  </r>
  <r>
    <n v="374"/>
    <x v="24"/>
    <x v="11"/>
    <x v="2"/>
    <x v="2"/>
    <n v="1.0626899999999999"/>
    <n v="1.5946499999999999E-2"/>
    <n v="43075"/>
    <s v="Gait Analysis chod bez butow 2"/>
    <x v="0"/>
    <x v="1"/>
    <x v="1"/>
    <x v="0"/>
    <s v="Joanna Ploszaj"/>
  </r>
  <r>
    <n v="374"/>
    <x v="24"/>
    <x v="12"/>
    <x v="4"/>
    <x v="2"/>
    <n v="112.946"/>
    <n v="1.69313"/>
    <n v="43075"/>
    <s v="Gait Analysis chod bez butow 2"/>
    <x v="0"/>
    <x v="1"/>
    <x v="1"/>
    <x v="0"/>
    <s v="Joanna Ploszaj"/>
  </r>
  <r>
    <n v="374"/>
    <x v="24"/>
    <x v="13"/>
    <x v="5"/>
    <x v="2"/>
    <n v="3.8778100000000002"/>
    <n v="8.6333999999999994E-2"/>
    <n v="43075"/>
    <s v="Gait Analysis chod bez butow 2"/>
    <x v="0"/>
    <x v="1"/>
    <x v="1"/>
    <x v="0"/>
    <s v="Joanna Ploszaj"/>
  </r>
  <r>
    <n v="375"/>
    <x v="25"/>
    <x v="0"/>
    <x v="0"/>
    <x v="0"/>
    <n v="6.9756400000000003"/>
    <n v="1.58934"/>
    <n v="43075"/>
    <s v="Gait Analysis chod buty 1"/>
    <x v="0"/>
    <x v="0"/>
    <x v="0"/>
    <x v="0"/>
    <s v="Wiktoria Rojewska"/>
  </r>
  <r>
    <n v="375"/>
    <x v="25"/>
    <x v="0"/>
    <x v="0"/>
    <x v="1"/>
    <n v="5.9797500000000001"/>
    <n v="1.4144000000000001"/>
    <n v="43075"/>
    <s v="Gait Analysis chod buty 1"/>
    <x v="0"/>
    <x v="0"/>
    <x v="0"/>
    <x v="0"/>
    <s v="Wiktoria Rojewska"/>
  </r>
  <r>
    <n v="375"/>
    <x v="25"/>
    <x v="1"/>
    <x v="1"/>
    <x v="2"/>
    <n v="8.81114"/>
    <n v="1.95642"/>
    <n v="43075"/>
    <s v="Gait Analysis chod buty 1"/>
    <x v="0"/>
    <x v="0"/>
    <x v="0"/>
    <x v="0"/>
    <s v="Wiktoria Rojewska"/>
  </r>
  <r>
    <n v="375"/>
    <x v="25"/>
    <x v="2"/>
    <x v="1"/>
    <x v="0"/>
    <n v="58.637599999999999"/>
    <n v="0.99571799999999999"/>
    <n v="43075"/>
    <s v="Gait Analysis chod buty 1"/>
    <x v="0"/>
    <x v="0"/>
    <x v="0"/>
    <x v="0"/>
    <s v="Wiktoria Rojewska"/>
  </r>
  <r>
    <n v="375"/>
    <x v="25"/>
    <x v="2"/>
    <x v="1"/>
    <x v="1"/>
    <n v="57.485900000000001"/>
    <n v="1.1060099999999999"/>
    <n v="43075"/>
    <s v="Gait Analysis chod buty 1"/>
    <x v="0"/>
    <x v="0"/>
    <x v="0"/>
    <x v="0"/>
    <s v="Wiktoria Rojewska"/>
  </r>
  <r>
    <n v="375"/>
    <x v="25"/>
    <x v="3"/>
    <x v="2"/>
    <x v="0"/>
    <n v="0.54800000000000004"/>
    <n v="8.0000000000000002E-3"/>
    <n v="43075"/>
    <s v="Gait Analysis chod buty 1"/>
    <x v="0"/>
    <x v="0"/>
    <x v="0"/>
    <x v="0"/>
    <s v="Wiktoria Rojewska"/>
  </r>
  <r>
    <n v="375"/>
    <x v="25"/>
    <x v="3"/>
    <x v="2"/>
    <x v="1"/>
    <n v="0.5504"/>
    <n v="9.9919999999999991E-3"/>
    <n v="43075"/>
    <s v="Gait Analysis chod buty 1"/>
    <x v="0"/>
    <x v="0"/>
    <x v="0"/>
    <x v="0"/>
    <s v="Wiktoria Rojewska"/>
  </r>
  <r>
    <n v="375"/>
    <x v="25"/>
    <x v="4"/>
    <x v="3"/>
    <x v="0"/>
    <n v="63.959000000000003"/>
    <n v="0.46273999999999998"/>
    <n v="43075"/>
    <s v="Gait Analysis chod buty 1"/>
    <x v="0"/>
    <x v="0"/>
    <x v="0"/>
    <x v="0"/>
    <s v="Wiktoria Rojewska"/>
  </r>
  <r>
    <n v="375"/>
    <x v="25"/>
    <x v="4"/>
    <x v="3"/>
    <x v="1"/>
    <n v="63.7303"/>
    <n v="0.62995000000000001"/>
    <n v="43075"/>
    <s v="Gait Analysis chod buty 1"/>
    <x v="0"/>
    <x v="0"/>
    <x v="0"/>
    <x v="0"/>
    <s v="Wiktoria Rojewska"/>
  </r>
  <r>
    <n v="375"/>
    <x v="25"/>
    <x v="5"/>
    <x v="3"/>
    <x v="0"/>
    <n v="13.805899999999999"/>
    <n v="0.54407499999999998"/>
    <n v="43075"/>
    <s v="Gait Analysis chod buty 1"/>
    <x v="0"/>
    <x v="0"/>
    <x v="0"/>
    <x v="0"/>
    <s v="Wiktoria Rojewska"/>
  </r>
  <r>
    <n v="375"/>
    <x v="25"/>
    <x v="5"/>
    <x v="3"/>
    <x v="1"/>
    <n v="13.8377"/>
    <n v="0.70627799999999996"/>
    <n v="43075"/>
    <s v="Gait Analysis chod buty 1"/>
    <x v="0"/>
    <x v="0"/>
    <x v="0"/>
    <x v="0"/>
    <s v="Wiktoria Rojewska"/>
  </r>
  <r>
    <n v="375"/>
    <x v="25"/>
    <x v="6"/>
    <x v="3"/>
    <x v="0"/>
    <n v="36.306399999999996"/>
    <n v="0.75175000000000003"/>
    <n v="43075"/>
    <s v="Gait Analysis chod buty 1"/>
    <x v="0"/>
    <x v="0"/>
    <x v="0"/>
    <x v="0"/>
    <s v="Wiktoria Rojewska"/>
  </r>
  <r>
    <n v="375"/>
    <x v="25"/>
    <x v="6"/>
    <x v="3"/>
    <x v="1"/>
    <n v="36.054499999999997"/>
    <n v="0.50900400000000001"/>
    <n v="43075"/>
    <s v="Gait Analysis chod buty 1"/>
    <x v="0"/>
    <x v="0"/>
    <x v="0"/>
    <x v="0"/>
    <s v="Wiktoria Rojewska"/>
  </r>
  <r>
    <n v="375"/>
    <x v="25"/>
    <x v="7"/>
    <x v="3"/>
    <x v="0"/>
    <n v="13.8332"/>
    <n v="0.71559600000000001"/>
    <n v="43075"/>
    <s v="Gait Analysis chod buty 1"/>
    <x v="0"/>
    <x v="0"/>
    <x v="0"/>
    <x v="0"/>
    <s v="Wiktoria Rojewska"/>
  </r>
  <r>
    <n v="375"/>
    <x v="25"/>
    <x v="7"/>
    <x v="3"/>
    <x v="1"/>
    <n v="13.837999999999999"/>
    <n v="0.61382000000000003"/>
    <n v="43075"/>
    <s v="Gait Analysis chod buty 1"/>
    <x v="0"/>
    <x v="0"/>
    <x v="0"/>
    <x v="0"/>
    <s v="Wiktoria Rojewska"/>
  </r>
  <r>
    <n v="375"/>
    <x v="25"/>
    <x v="8"/>
    <x v="3"/>
    <x v="0"/>
    <n v="36.040999999999997"/>
    <n v="0.46273999999999998"/>
    <n v="43075"/>
    <s v="Gait Analysis chod buty 1"/>
    <x v="0"/>
    <x v="0"/>
    <x v="0"/>
    <x v="0"/>
    <s v="Wiktoria Rojewska"/>
  </r>
  <r>
    <n v="375"/>
    <x v="25"/>
    <x v="8"/>
    <x v="3"/>
    <x v="1"/>
    <n v="36.2697"/>
    <n v="0.62995000000000001"/>
    <n v="43075"/>
    <s v="Gait Analysis chod buty 1"/>
    <x v="0"/>
    <x v="0"/>
    <x v="0"/>
    <x v="0"/>
    <s v="Wiktoria Rojewska"/>
  </r>
  <r>
    <n v="375"/>
    <x v="25"/>
    <x v="9"/>
    <x v="3"/>
    <x v="2"/>
    <n v="27.664300000000001"/>
    <n v="0.75468299999999999"/>
    <n v="43075"/>
    <s v="Gait Analysis chod buty 1"/>
    <x v="0"/>
    <x v="0"/>
    <x v="0"/>
    <x v="0"/>
    <s v="Wiktoria Rojewska"/>
  </r>
  <r>
    <n v="375"/>
    <x v="25"/>
    <x v="10"/>
    <x v="1"/>
    <x v="2"/>
    <n v="116.157"/>
    <n v="1.43079"/>
    <n v="43075"/>
    <s v="Gait Analysis chod buty 1"/>
    <x v="0"/>
    <x v="0"/>
    <x v="0"/>
    <x v="0"/>
    <s v="Wiktoria Rojewska"/>
  </r>
  <r>
    <n v="375"/>
    <x v="25"/>
    <x v="11"/>
    <x v="2"/>
    <x v="2"/>
    <n v="1.0986"/>
    <n v="9.5937499999999998E-3"/>
    <n v="43075"/>
    <s v="Gait Analysis chod buty 1"/>
    <x v="0"/>
    <x v="0"/>
    <x v="0"/>
    <x v="0"/>
    <s v="Wiktoria Rojewska"/>
  </r>
  <r>
    <n v="375"/>
    <x v="25"/>
    <x v="12"/>
    <x v="4"/>
    <x v="2"/>
    <n v="109.238"/>
    <n v="0.95398000000000005"/>
    <n v="43075"/>
    <s v="Gait Analysis chod buty 1"/>
    <x v="0"/>
    <x v="0"/>
    <x v="0"/>
    <x v="0"/>
    <s v="Wiktoria Rojewska"/>
  </r>
  <r>
    <n v="375"/>
    <x v="25"/>
    <x v="13"/>
    <x v="5"/>
    <x v="2"/>
    <n v="3.8064200000000001"/>
    <n v="3.90415E-2"/>
    <n v="43075"/>
    <s v="Gait Analysis chod buty 1"/>
    <x v="0"/>
    <x v="0"/>
    <x v="0"/>
    <x v="0"/>
    <s v="Wiktoria Rojewska"/>
  </r>
  <r>
    <n v="376"/>
    <x v="25"/>
    <x v="0"/>
    <x v="0"/>
    <x v="0"/>
    <n v="6.2761100000000001"/>
    <n v="1.3577399999999999"/>
    <n v="43075"/>
    <s v="Gait Analysis chod buty 2"/>
    <x v="0"/>
    <x v="0"/>
    <x v="1"/>
    <x v="0"/>
    <s v="Wiktoria Rojewska"/>
  </r>
  <r>
    <n v="376"/>
    <x v="25"/>
    <x v="0"/>
    <x v="0"/>
    <x v="1"/>
    <n v="5.6047000000000002"/>
    <n v="1.2825"/>
    <n v="43075"/>
    <s v="Gait Analysis chod buty 2"/>
    <x v="0"/>
    <x v="0"/>
    <x v="1"/>
    <x v="0"/>
    <s v="Wiktoria Rojewska"/>
  </r>
  <r>
    <n v="376"/>
    <x v="25"/>
    <x v="1"/>
    <x v="1"/>
    <x v="2"/>
    <n v="9.8498300000000008"/>
    <n v="2.13855"/>
    <n v="43075"/>
    <s v="Gait Analysis chod buty 2"/>
    <x v="0"/>
    <x v="0"/>
    <x v="1"/>
    <x v="0"/>
    <s v="Wiktoria Rojewska"/>
  </r>
  <r>
    <n v="376"/>
    <x v="25"/>
    <x v="2"/>
    <x v="1"/>
    <x v="0"/>
    <n v="59.484499999999997"/>
    <n v="1.05176"/>
    <n v="43075"/>
    <s v="Gait Analysis chod buty 2"/>
    <x v="0"/>
    <x v="0"/>
    <x v="1"/>
    <x v="0"/>
    <s v="Wiktoria Rojewska"/>
  </r>
  <r>
    <n v="376"/>
    <x v="25"/>
    <x v="2"/>
    <x v="1"/>
    <x v="1"/>
    <n v="58.163400000000003"/>
    <n v="1.4515"/>
    <n v="43075"/>
    <s v="Gait Analysis chod buty 2"/>
    <x v="0"/>
    <x v="0"/>
    <x v="1"/>
    <x v="0"/>
    <s v="Wiktoria Rojewska"/>
  </r>
  <r>
    <n v="376"/>
    <x v="25"/>
    <x v="3"/>
    <x v="2"/>
    <x v="0"/>
    <n v="0.55479999999999996"/>
    <n v="9.8468300000000009E-3"/>
    <n v="43075"/>
    <s v="Gait Analysis chod buty 2"/>
    <x v="0"/>
    <x v="0"/>
    <x v="1"/>
    <x v="0"/>
    <s v="Wiktoria Rojewska"/>
  </r>
  <r>
    <n v="376"/>
    <x v="25"/>
    <x v="3"/>
    <x v="2"/>
    <x v="1"/>
    <n v="0.56040000000000001"/>
    <n v="1.31088E-2"/>
    <n v="43075"/>
    <s v="Gait Analysis chod buty 2"/>
    <x v="0"/>
    <x v="0"/>
    <x v="1"/>
    <x v="0"/>
    <s v="Wiktoria Rojewska"/>
  </r>
  <r>
    <n v="376"/>
    <x v="25"/>
    <x v="4"/>
    <x v="3"/>
    <x v="0"/>
    <n v="63.986600000000003"/>
    <n v="0.55324300000000004"/>
    <n v="43075"/>
    <s v="Gait Analysis chod buty 2"/>
    <x v="0"/>
    <x v="0"/>
    <x v="1"/>
    <x v="0"/>
    <s v="Wiktoria Rojewska"/>
  </r>
  <r>
    <n v="376"/>
    <x v="25"/>
    <x v="4"/>
    <x v="3"/>
    <x v="1"/>
    <n v="63.524500000000003"/>
    <n v="0.72936400000000001"/>
    <n v="43075"/>
    <s v="Gait Analysis chod buty 2"/>
    <x v="0"/>
    <x v="0"/>
    <x v="1"/>
    <x v="0"/>
    <s v="Wiktoria Rojewska"/>
  </r>
  <r>
    <n v="376"/>
    <x v="25"/>
    <x v="5"/>
    <x v="3"/>
    <x v="0"/>
    <n v="13.787800000000001"/>
    <n v="0.48660199999999998"/>
    <n v="43075"/>
    <s v="Gait Analysis chod buty 2"/>
    <x v="0"/>
    <x v="0"/>
    <x v="1"/>
    <x v="0"/>
    <s v="Wiktoria Rojewska"/>
  </r>
  <r>
    <n v="376"/>
    <x v="25"/>
    <x v="5"/>
    <x v="3"/>
    <x v="1"/>
    <n v="13.7385"/>
    <n v="0.65583499999999995"/>
    <n v="43075"/>
    <s v="Gait Analysis chod buty 2"/>
    <x v="0"/>
    <x v="0"/>
    <x v="1"/>
    <x v="0"/>
    <s v="Wiktoria Rojewska"/>
  </r>
  <r>
    <n v="376"/>
    <x v="25"/>
    <x v="6"/>
    <x v="3"/>
    <x v="0"/>
    <n v="36.470500000000001"/>
    <n v="0.76369200000000004"/>
    <n v="43075"/>
    <s v="Gait Analysis chod buty 2"/>
    <x v="0"/>
    <x v="0"/>
    <x v="1"/>
    <x v="0"/>
    <s v="Wiktoria Rojewska"/>
  </r>
  <r>
    <n v="376"/>
    <x v="25"/>
    <x v="6"/>
    <x v="3"/>
    <x v="1"/>
    <n v="36.013399999999997"/>
    <n v="0.56456300000000004"/>
    <n v="43075"/>
    <s v="Gait Analysis chod buty 2"/>
    <x v="0"/>
    <x v="0"/>
    <x v="1"/>
    <x v="0"/>
    <s v="Wiktoria Rojewska"/>
  </r>
  <r>
    <n v="376"/>
    <x v="25"/>
    <x v="7"/>
    <x v="3"/>
    <x v="0"/>
    <n v="13.7386"/>
    <n v="0.65180499999999997"/>
    <n v="43075"/>
    <s v="Gait Analysis chod buty 2"/>
    <x v="0"/>
    <x v="0"/>
    <x v="1"/>
    <x v="0"/>
    <s v="Wiktoria Rojewska"/>
  </r>
  <r>
    <n v="376"/>
    <x v="25"/>
    <x v="7"/>
    <x v="3"/>
    <x v="1"/>
    <n v="13.772600000000001"/>
    <n v="0.49919799999999998"/>
    <n v="43075"/>
    <s v="Gait Analysis chod buty 2"/>
    <x v="0"/>
    <x v="0"/>
    <x v="1"/>
    <x v="0"/>
    <s v="Wiktoria Rojewska"/>
  </r>
  <r>
    <n v="376"/>
    <x v="25"/>
    <x v="8"/>
    <x v="3"/>
    <x v="0"/>
    <n v="36.013399999999997"/>
    <n v="0.55324300000000004"/>
    <n v="43075"/>
    <s v="Gait Analysis chod buty 2"/>
    <x v="0"/>
    <x v="0"/>
    <x v="1"/>
    <x v="0"/>
    <s v="Wiktoria Rojewska"/>
  </r>
  <r>
    <n v="376"/>
    <x v="25"/>
    <x v="8"/>
    <x v="3"/>
    <x v="1"/>
    <n v="36.475499999999997"/>
    <n v="0.72936400000000001"/>
    <n v="43075"/>
    <s v="Gait Analysis chod buty 2"/>
    <x v="0"/>
    <x v="0"/>
    <x v="1"/>
    <x v="0"/>
    <s v="Wiktoria Rojewska"/>
  </r>
  <r>
    <n v="376"/>
    <x v="25"/>
    <x v="9"/>
    <x v="3"/>
    <x v="2"/>
    <n v="27.525700000000001"/>
    <n v="0.76645600000000003"/>
    <n v="43075"/>
    <s v="Gait Analysis chod buty 2"/>
    <x v="0"/>
    <x v="0"/>
    <x v="1"/>
    <x v="0"/>
    <s v="Wiktoria Rojewska"/>
  </r>
  <r>
    <n v="376"/>
    <x v="25"/>
    <x v="10"/>
    <x v="1"/>
    <x v="2"/>
    <n v="117.66500000000001"/>
    <n v="1.7957700000000001"/>
    <n v="43075"/>
    <s v="Gait Analysis chod buty 2"/>
    <x v="0"/>
    <x v="0"/>
    <x v="1"/>
    <x v="0"/>
    <s v="Wiktoria Rojewska"/>
  </r>
  <r>
    <n v="376"/>
    <x v="25"/>
    <x v="11"/>
    <x v="2"/>
    <x v="2"/>
    <n v="1.1152"/>
    <n v="1.7348200000000001E-2"/>
    <n v="43075"/>
    <s v="Gait Analysis chod buty 2"/>
    <x v="0"/>
    <x v="0"/>
    <x v="1"/>
    <x v="0"/>
    <s v="Wiktoria Rojewska"/>
  </r>
  <r>
    <n v="376"/>
    <x v="25"/>
    <x v="12"/>
    <x v="4"/>
    <x v="2"/>
    <n v="107.631"/>
    <n v="1.70356"/>
    <n v="43075"/>
    <s v="Gait Analysis chod buty 2"/>
    <x v="0"/>
    <x v="0"/>
    <x v="1"/>
    <x v="0"/>
    <s v="Wiktoria Rojewska"/>
  </r>
  <r>
    <n v="376"/>
    <x v="25"/>
    <x v="13"/>
    <x v="5"/>
    <x v="2"/>
    <n v="3.7986599999999999"/>
    <n v="4.54315E-2"/>
    <n v="43075"/>
    <s v="Gait Analysis chod buty 2"/>
    <x v="0"/>
    <x v="0"/>
    <x v="1"/>
    <x v="0"/>
    <s v="Wiktoria Rojewska"/>
  </r>
  <r>
    <n v="377"/>
    <x v="25"/>
    <x v="0"/>
    <x v="0"/>
    <x v="0"/>
    <n v="7.0857999999999999"/>
    <n v="1.81352"/>
    <n v="43075"/>
    <s v="Gait Analysis chod bez butow 1"/>
    <x v="0"/>
    <x v="1"/>
    <x v="0"/>
    <x v="0"/>
    <s v="Wiktoria Rojewska"/>
  </r>
  <r>
    <n v="377"/>
    <x v="25"/>
    <x v="0"/>
    <x v="0"/>
    <x v="1"/>
    <n v="6.7442299999999999"/>
    <n v="1.95573"/>
    <n v="43075"/>
    <s v="Gait Analysis chod bez butow 1"/>
    <x v="0"/>
    <x v="1"/>
    <x v="0"/>
    <x v="0"/>
    <s v="Wiktoria Rojewska"/>
  </r>
  <r>
    <n v="377"/>
    <x v="25"/>
    <x v="1"/>
    <x v="1"/>
    <x v="2"/>
    <n v="10.2189"/>
    <n v="3.0088699999999999"/>
    <n v="43075"/>
    <s v="Gait Analysis chod bez butow 1"/>
    <x v="0"/>
    <x v="1"/>
    <x v="0"/>
    <x v="0"/>
    <s v="Wiktoria Rojewska"/>
  </r>
  <r>
    <n v="377"/>
    <x v="25"/>
    <x v="2"/>
    <x v="1"/>
    <x v="0"/>
    <n v="56.5289"/>
    <n v="0.95469300000000001"/>
    <n v="43075"/>
    <s v="Gait Analysis chod bez butow 1"/>
    <x v="0"/>
    <x v="1"/>
    <x v="0"/>
    <x v="0"/>
    <s v="Wiktoria Rojewska"/>
  </r>
  <r>
    <n v="377"/>
    <x v="25"/>
    <x v="2"/>
    <x v="1"/>
    <x v="1"/>
    <n v="55.0822"/>
    <n v="1.45618"/>
    <n v="43075"/>
    <s v="Gait Analysis chod bez butow 1"/>
    <x v="0"/>
    <x v="1"/>
    <x v="0"/>
    <x v="0"/>
    <s v="Wiktoria Rojewska"/>
  </r>
  <r>
    <n v="377"/>
    <x v="25"/>
    <x v="3"/>
    <x v="2"/>
    <x v="0"/>
    <n v="0.567083"/>
    <n v="1.45714E-2"/>
    <n v="43075"/>
    <s v="Gait Analysis chod bez butow 1"/>
    <x v="0"/>
    <x v="1"/>
    <x v="0"/>
    <x v="0"/>
    <s v="Wiktoria Rojewska"/>
  </r>
  <r>
    <n v="377"/>
    <x v="25"/>
    <x v="3"/>
    <x v="2"/>
    <x v="1"/>
    <n v="0.57499999999999996"/>
    <n v="1.44338E-2"/>
    <n v="43075"/>
    <s v="Gait Analysis chod bez butow 1"/>
    <x v="0"/>
    <x v="1"/>
    <x v="0"/>
    <x v="0"/>
    <s v="Wiktoria Rojewska"/>
  </r>
  <r>
    <n v="377"/>
    <x v="25"/>
    <x v="4"/>
    <x v="3"/>
    <x v="0"/>
    <n v="61.8065"/>
    <n v="1.05128"/>
    <n v="43075"/>
    <s v="Gait Analysis chod bez butow 1"/>
    <x v="0"/>
    <x v="1"/>
    <x v="0"/>
    <x v="0"/>
    <s v="Wiktoria Rojewska"/>
  </r>
  <r>
    <n v="377"/>
    <x v="25"/>
    <x v="4"/>
    <x v="3"/>
    <x v="1"/>
    <n v="61.909399999999998"/>
    <n v="0.90993900000000005"/>
    <n v="43075"/>
    <s v="Gait Analysis chod bez butow 1"/>
    <x v="0"/>
    <x v="1"/>
    <x v="0"/>
    <x v="0"/>
    <s v="Wiktoria Rojewska"/>
  </r>
  <r>
    <n v="377"/>
    <x v="25"/>
    <x v="5"/>
    <x v="3"/>
    <x v="0"/>
    <n v="12.257899999999999"/>
    <n v="0.67503899999999994"/>
    <n v="43075"/>
    <s v="Gait Analysis chod bez butow 1"/>
    <x v="0"/>
    <x v="1"/>
    <x v="0"/>
    <x v="0"/>
    <s v="Wiktoria Rojewska"/>
  </r>
  <r>
    <n v="377"/>
    <x v="25"/>
    <x v="5"/>
    <x v="3"/>
    <x v="1"/>
    <n v="11.4267"/>
    <n v="0.764486"/>
    <n v="43075"/>
    <s v="Gait Analysis chod bez butow 1"/>
    <x v="0"/>
    <x v="1"/>
    <x v="0"/>
    <x v="0"/>
    <s v="Wiktoria Rojewska"/>
  </r>
  <r>
    <n v="377"/>
    <x v="25"/>
    <x v="6"/>
    <x v="3"/>
    <x v="0"/>
    <n v="38.088999999999999"/>
    <n v="0.85690900000000003"/>
    <n v="43075"/>
    <s v="Gait Analysis chod bez butow 1"/>
    <x v="0"/>
    <x v="1"/>
    <x v="0"/>
    <x v="0"/>
    <s v="Wiktoria Rojewska"/>
  </r>
  <r>
    <n v="377"/>
    <x v="25"/>
    <x v="6"/>
    <x v="3"/>
    <x v="1"/>
    <n v="38.268099999999997"/>
    <n v="1.06708"/>
    <n v="43075"/>
    <s v="Gait Analysis chod bez butow 1"/>
    <x v="0"/>
    <x v="1"/>
    <x v="0"/>
    <x v="0"/>
    <s v="Wiktoria Rojewska"/>
  </r>
  <r>
    <n v="377"/>
    <x v="25"/>
    <x v="7"/>
    <x v="3"/>
    <x v="0"/>
    <n v="11.4596"/>
    <n v="0.78761999999999999"/>
    <n v="43075"/>
    <s v="Gait Analysis chod bez butow 1"/>
    <x v="0"/>
    <x v="1"/>
    <x v="0"/>
    <x v="0"/>
    <s v="Wiktoria Rojewska"/>
  </r>
  <r>
    <n v="377"/>
    <x v="25"/>
    <x v="7"/>
    <x v="3"/>
    <x v="1"/>
    <n v="12.2563"/>
    <n v="0.63849599999999995"/>
    <n v="43075"/>
    <s v="Gait Analysis chod bez butow 1"/>
    <x v="0"/>
    <x v="1"/>
    <x v="0"/>
    <x v="0"/>
    <s v="Wiktoria Rojewska"/>
  </r>
  <r>
    <n v="377"/>
    <x v="25"/>
    <x v="8"/>
    <x v="3"/>
    <x v="0"/>
    <n v="38.1935"/>
    <n v="1.05128"/>
    <n v="43075"/>
    <s v="Gait Analysis chod bez butow 1"/>
    <x v="0"/>
    <x v="1"/>
    <x v="0"/>
    <x v="0"/>
    <s v="Wiktoria Rojewska"/>
  </r>
  <r>
    <n v="377"/>
    <x v="25"/>
    <x v="8"/>
    <x v="3"/>
    <x v="1"/>
    <n v="38.090600000000002"/>
    <n v="0.90993900000000005"/>
    <n v="43075"/>
    <s v="Gait Analysis chod bez butow 1"/>
    <x v="0"/>
    <x v="1"/>
    <x v="0"/>
    <x v="0"/>
    <s v="Wiktoria Rojewska"/>
  </r>
  <r>
    <n v="377"/>
    <x v="25"/>
    <x v="9"/>
    <x v="3"/>
    <x v="2"/>
    <n v="23.665299999999998"/>
    <n v="0.93262100000000003"/>
    <n v="43075"/>
    <s v="Gait Analysis chod bez butow 1"/>
    <x v="0"/>
    <x v="1"/>
    <x v="0"/>
    <x v="0"/>
    <s v="Wiktoria Rojewska"/>
  </r>
  <r>
    <n v="377"/>
    <x v="25"/>
    <x v="10"/>
    <x v="1"/>
    <x v="2"/>
    <n v="111.664"/>
    <n v="1.94804"/>
    <n v="43075"/>
    <s v="Gait Analysis chod bez butow 1"/>
    <x v="0"/>
    <x v="1"/>
    <x v="0"/>
    <x v="0"/>
    <s v="Wiktoria Rojewska"/>
  </r>
  <r>
    <n v="377"/>
    <x v="25"/>
    <x v="11"/>
    <x v="2"/>
    <x v="2"/>
    <n v="1.14208"/>
    <n v="1.9252499999999999E-2"/>
    <n v="43075"/>
    <s v="Gait Analysis chod bez butow 1"/>
    <x v="0"/>
    <x v="1"/>
    <x v="0"/>
    <x v="0"/>
    <s v="Wiktoria Rojewska"/>
  </r>
  <r>
    <n v="377"/>
    <x v="25"/>
    <x v="12"/>
    <x v="4"/>
    <x v="2"/>
    <n v="105.101"/>
    <n v="1.7592000000000001"/>
    <n v="43075"/>
    <s v="Gait Analysis chod bez butow 1"/>
    <x v="0"/>
    <x v="1"/>
    <x v="0"/>
    <x v="0"/>
    <s v="Wiktoria Rojewska"/>
  </r>
  <r>
    <n v="377"/>
    <x v="25"/>
    <x v="13"/>
    <x v="5"/>
    <x v="2"/>
    <n v="3.5203600000000002"/>
    <n v="6.4712599999999995E-2"/>
    <n v="43075"/>
    <s v="Gait Analysis chod bez butow 1"/>
    <x v="0"/>
    <x v="1"/>
    <x v="0"/>
    <x v="0"/>
    <s v="Wiktoria Rojewska"/>
  </r>
  <r>
    <n v="378"/>
    <x v="25"/>
    <x v="0"/>
    <x v="0"/>
    <x v="0"/>
    <n v="6.4542799999999998"/>
    <n v="1.3685099999999999"/>
    <n v="43075"/>
    <s v="Gait Analysis chod bez butow 2"/>
    <x v="0"/>
    <x v="1"/>
    <x v="1"/>
    <x v="0"/>
    <s v="Wiktoria Rojewska"/>
  </r>
  <r>
    <n v="378"/>
    <x v="25"/>
    <x v="0"/>
    <x v="0"/>
    <x v="1"/>
    <n v="7.16317"/>
    <n v="1.4538500000000001"/>
    <n v="43075"/>
    <s v="Gait Analysis chod bez butow 2"/>
    <x v="0"/>
    <x v="1"/>
    <x v="1"/>
    <x v="0"/>
    <s v="Wiktoria Rojewska"/>
  </r>
  <r>
    <n v="378"/>
    <x v="25"/>
    <x v="1"/>
    <x v="1"/>
    <x v="2"/>
    <n v="8.6362699999999997"/>
    <n v="2.6612300000000002"/>
    <n v="43075"/>
    <s v="Gait Analysis chod bez butow 2"/>
    <x v="0"/>
    <x v="1"/>
    <x v="1"/>
    <x v="0"/>
    <s v="Wiktoria Rojewska"/>
  </r>
  <r>
    <n v="378"/>
    <x v="25"/>
    <x v="2"/>
    <x v="1"/>
    <x v="0"/>
    <n v="55.646700000000003"/>
    <n v="1.20956"/>
    <n v="43075"/>
    <s v="Gait Analysis chod bez butow 2"/>
    <x v="0"/>
    <x v="1"/>
    <x v="1"/>
    <x v="0"/>
    <s v="Wiktoria Rojewska"/>
  </r>
  <r>
    <n v="378"/>
    <x v="25"/>
    <x v="2"/>
    <x v="1"/>
    <x v="1"/>
    <n v="54.9114"/>
    <n v="1.0352699999999999"/>
    <n v="43075"/>
    <s v="Gait Analysis chod bez butow 2"/>
    <x v="0"/>
    <x v="1"/>
    <x v="1"/>
    <x v="0"/>
    <s v="Wiktoria Rojewska"/>
  </r>
  <r>
    <n v="378"/>
    <x v="25"/>
    <x v="3"/>
    <x v="2"/>
    <x v="0"/>
    <n v="0.56374999999999997"/>
    <n v="9.9215699999999993E-3"/>
    <n v="43075"/>
    <s v="Gait Analysis chod bez butow 2"/>
    <x v="0"/>
    <x v="1"/>
    <x v="1"/>
    <x v="0"/>
    <s v="Wiktoria Rojewska"/>
  </r>
  <r>
    <n v="378"/>
    <x v="25"/>
    <x v="3"/>
    <x v="2"/>
    <x v="1"/>
    <n v="0.57120000000000004"/>
    <n v="1.1070699999999999E-2"/>
    <n v="43075"/>
    <s v="Gait Analysis chod bez butow 2"/>
    <x v="0"/>
    <x v="1"/>
    <x v="1"/>
    <x v="0"/>
    <s v="Wiktoria Rojewska"/>
  </r>
  <r>
    <n v="378"/>
    <x v="25"/>
    <x v="4"/>
    <x v="3"/>
    <x v="0"/>
    <n v="62.419800000000002"/>
    <n v="0.66397600000000001"/>
    <n v="43075"/>
    <s v="Gait Analysis chod bez butow 2"/>
    <x v="0"/>
    <x v="1"/>
    <x v="1"/>
    <x v="0"/>
    <s v="Wiktoria Rojewska"/>
  </r>
  <r>
    <n v="378"/>
    <x v="25"/>
    <x v="4"/>
    <x v="3"/>
    <x v="1"/>
    <n v="61.8977"/>
    <n v="0.70183600000000002"/>
    <n v="43075"/>
    <s v="Gait Analysis chod bez butow 2"/>
    <x v="0"/>
    <x v="1"/>
    <x v="1"/>
    <x v="0"/>
    <s v="Wiktoria Rojewska"/>
  </r>
  <r>
    <n v="378"/>
    <x v="25"/>
    <x v="5"/>
    <x v="3"/>
    <x v="0"/>
    <n v="12.257999999999999"/>
    <n v="0.56149099999999996"/>
    <n v="43075"/>
    <s v="Gait Analysis chod bez butow 2"/>
    <x v="0"/>
    <x v="1"/>
    <x v="1"/>
    <x v="0"/>
    <s v="Wiktoria Rojewska"/>
  </r>
  <r>
    <n v="378"/>
    <x v="25"/>
    <x v="5"/>
    <x v="3"/>
    <x v="1"/>
    <n v="12.0791"/>
    <n v="0.75628899999999999"/>
    <n v="43075"/>
    <s v="Gait Analysis chod bez butow 2"/>
    <x v="0"/>
    <x v="1"/>
    <x v="1"/>
    <x v="0"/>
    <s v="Wiktoria Rojewska"/>
  </r>
  <r>
    <n v="378"/>
    <x v="25"/>
    <x v="6"/>
    <x v="3"/>
    <x v="0"/>
    <n v="38.089700000000001"/>
    <n v="0.64490499999999995"/>
    <n v="43075"/>
    <s v="Gait Analysis chod bez butow 2"/>
    <x v="0"/>
    <x v="1"/>
    <x v="1"/>
    <x v="0"/>
    <s v="Wiktoria Rojewska"/>
  </r>
  <r>
    <n v="378"/>
    <x v="25"/>
    <x v="6"/>
    <x v="3"/>
    <x v="1"/>
    <n v="37.6098"/>
    <n v="0.79757999999999996"/>
    <n v="43075"/>
    <s v="Gait Analysis chod bez butow 2"/>
    <x v="0"/>
    <x v="1"/>
    <x v="1"/>
    <x v="0"/>
    <s v="Wiktoria Rojewska"/>
  </r>
  <r>
    <n v="378"/>
    <x v="25"/>
    <x v="7"/>
    <x v="3"/>
    <x v="0"/>
    <n v="12.072100000000001"/>
    <n v="0.78112599999999999"/>
    <n v="43075"/>
    <s v="Gait Analysis chod bez butow 2"/>
    <x v="0"/>
    <x v="1"/>
    <x v="1"/>
    <x v="0"/>
    <s v="Wiktoria Rojewska"/>
  </r>
  <r>
    <n v="378"/>
    <x v="25"/>
    <x v="7"/>
    <x v="3"/>
    <x v="1"/>
    <n v="12.2315"/>
    <n v="0.55965200000000004"/>
    <n v="43075"/>
    <s v="Gait Analysis chod bez butow 2"/>
    <x v="0"/>
    <x v="1"/>
    <x v="1"/>
    <x v="0"/>
    <s v="Wiktoria Rojewska"/>
  </r>
  <r>
    <n v="378"/>
    <x v="25"/>
    <x v="8"/>
    <x v="3"/>
    <x v="0"/>
    <n v="37.580199999999998"/>
    <n v="0.66397600000000001"/>
    <n v="43075"/>
    <s v="Gait Analysis chod bez butow 2"/>
    <x v="0"/>
    <x v="1"/>
    <x v="1"/>
    <x v="0"/>
    <s v="Wiktoria Rojewska"/>
  </r>
  <r>
    <n v="378"/>
    <x v="25"/>
    <x v="8"/>
    <x v="3"/>
    <x v="1"/>
    <n v="38.1023"/>
    <n v="0.70183600000000002"/>
    <n v="43075"/>
    <s v="Gait Analysis chod bez butow 2"/>
    <x v="0"/>
    <x v="1"/>
    <x v="1"/>
    <x v="0"/>
    <s v="Wiktoria Rojewska"/>
  </r>
  <r>
    <n v="378"/>
    <x v="25"/>
    <x v="9"/>
    <x v="3"/>
    <x v="2"/>
    <n v="24.337599999999998"/>
    <n v="0.83571799999999996"/>
    <n v="43075"/>
    <s v="Gait Analysis chod bez butow 2"/>
    <x v="0"/>
    <x v="1"/>
    <x v="1"/>
    <x v="0"/>
    <s v="Wiktoria Rojewska"/>
  </r>
  <r>
    <n v="378"/>
    <x v="25"/>
    <x v="10"/>
    <x v="1"/>
    <x v="2"/>
    <n v="110.595"/>
    <n v="1.63141"/>
    <n v="43075"/>
    <s v="Gait Analysis chod bez butow 2"/>
    <x v="0"/>
    <x v="1"/>
    <x v="1"/>
    <x v="0"/>
    <s v="Wiktoria Rojewska"/>
  </r>
  <r>
    <n v="378"/>
    <x v="25"/>
    <x v="11"/>
    <x v="2"/>
    <x v="2"/>
    <n v="1.1351"/>
    <n v="1.52693E-2"/>
    <n v="43075"/>
    <s v="Gait Analysis chod bez butow 2"/>
    <x v="0"/>
    <x v="1"/>
    <x v="1"/>
    <x v="0"/>
    <s v="Wiktoria Rojewska"/>
  </r>
  <r>
    <n v="378"/>
    <x v="25"/>
    <x v="12"/>
    <x v="4"/>
    <x v="2"/>
    <n v="105.73699999999999"/>
    <n v="1.4289400000000001"/>
    <n v="43075"/>
    <s v="Gait Analysis chod bez butow 2"/>
    <x v="0"/>
    <x v="1"/>
    <x v="1"/>
    <x v="0"/>
    <s v="Wiktoria Rojewska"/>
  </r>
  <r>
    <n v="378"/>
    <x v="25"/>
    <x v="13"/>
    <x v="5"/>
    <x v="2"/>
    <n v="3.5078800000000001"/>
    <n v="5.2902200000000003E-2"/>
    <n v="43075"/>
    <s v="Gait Analysis chod bez butow 2"/>
    <x v="0"/>
    <x v="1"/>
    <x v="1"/>
    <x v="0"/>
    <s v="Wiktoria Rojewska"/>
  </r>
  <r>
    <n v="379"/>
    <x v="26"/>
    <x v="0"/>
    <x v="0"/>
    <x v="0"/>
    <n v="9.2129399999999997"/>
    <n v="1.4531400000000001"/>
    <n v="43075"/>
    <s v="Gait Analysis chod buty 1"/>
    <x v="0"/>
    <x v="0"/>
    <x v="0"/>
    <x v="0"/>
    <s v="Kinga Sierakowska"/>
  </r>
  <r>
    <n v="379"/>
    <x v="26"/>
    <x v="0"/>
    <x v="0"/>
    <x v="1"/>
    <n v="9.0571300000000008"/>
    <n v="1.4152499999999999"/>
    <n v="43075"/>
    <s v="Gait Analysis chod buty 1"/>
    <x v="0"/>
    <x v="0"/>
    <x v="0"/>
    <x v="0"/>
    <s v="Kinga Sierakowska"/>
  </r>
  <r>
    <n v="379"/>
    <x v="26"/>
    <x v="1"/>
    <x v="1"/>
    <x v="2"/>
    <n v="6.5988100000000003"/>
    <n v="2.1787899999999998"/>
    <n v="43075"/>
    <s v="Gait Analysis chod buty 1"/>
    <x v="0"/>
    <x v="0"/>
    <x v="0"/>
    <x v="0"/>
    <s v="Kinga Sierakowska"/>
  </r>
  <r>
    <n v="379"/>
    <x v="26"/>
    <x v="2"/>
    <x v="1"/>
    <x v="0"/>
    <n v="57.552199999999999"/>
    <n v="1.4765600000000001"/>
    <n v="43075"/>
    <s v="Gait Analysis chod buty 1"/>
    <x v="0"/>
    <x v="0"/>
    <x v="0"/>
    <x v="0"/>
    <s v="Kinga Sierakowska"/>
  </r>
  <r>
    <n v="379"/>
    <x v="26"/>
    <x v="2"/>
    <x v="1"/>
    <x v="1"/>
    <n v="60.054499999999997"/>
    <n v="1.49657"/>
    <n v="43075"/>
    <s v="Gait Analysis chod buty 1"/>
    <x v="0"/>
    <x v="0"/>
    <x v="0"/>
    <x v="0"/>
    <s v="Kinga Sierakowska"/>
  </r>
  <r>
    <n v="379"/>
    <x v="26"/>
    <x v="3"/>
    <x v="2"/>
    <x v="0"/>
    <n v="0.59666699999999995"/>
    <n v="1.06719E-2"/>
    <n v="43075"/>
    <s v="Gait Analysis chod buty 1"/>
    <x v="0"/>
    <x v="0"/>
    <x v="0"/>
    <x v="0"/>
    <s v="Kinga Sierakowska"/>
  </r>
  <r>
    <n v="379"/>
    <x v="26"/>
    <x v="3"/>
    <x v="2"/>
    <x v="1"/>
    <n v="0.57869599999999999"/>
    <n v="1.1536100000000001E-2"/>
    <n v="43075"/>
    <s v="Gait Analysis chod buty 1"/>
    <x v="0"/>
    <x v="0"/>
    <x v="0"/>
    <x v="0"/>
    <s v="Kinga Sierakowska"/>
  </r>
  <r>
    <n v="379"/>
    <x v="26"/>
    <x v="4"/>
    <x v="3"/>
    <x v="0"/>
    <n v="65.322800000000001"/>
    <n v="0.75537399999999999"/>
    <n v="43075"/>
    <s v="Gait Analysis chod buty 1"/>
    <x v="0"/>
    <x v="0"/>
    <x v="0"/>
    <x v="0"/>
    <s v="Kinga Sierakowska"/>
  </r>
  <r>
    <n v="379"/>
    <x v="26"/>
    <x v="4"/>
    <x v="3"/>
    <x v="1"/>
    <n v="66.498599999999996"/>
    <n v="0.84080200000000005"/>
    <n v="43075"/>
    <s v="Gait Analysis chod buty 1"/>
    <x v="0"/>
    <x v="0"/>
    <x v="0"/>
    <x v="0"/>
    <s v="Kinga Sierakowska"/>
  </r>
  <r>
    <n v="379"/>
    <x v="26"/>
    <x v="5"/>
    <x v="3"/>
    <x v="0"/>
    <n v="15.725899999999999"/>
    <n v="0.68783799999999995"/>
    <n v="43075"/>
    <s v="Gait Analysis chod buty 1"/>
    <x v="0"/>
    <x v="0"/>
    <x v="0"/>
    <x v="0"/>
    <s v="Kinga Sierakowska"/>
  </r>
  <r>
    <n v="379"/>
    <x v="26"/>
    <x v="5"/>
    <x v="3"/>
    <x v="1"/>
    <n v="16.0532"/>
    <n v="0.75169600000000003"/>
    <n v="43075"/>
    <s v="Gait Analysis chod buty 1"/>
    <x v="0"/>
    <x v="0"/>
    <x v="0"/>
    <x v="0"/>
    <s v="Kinga Sierakowska"/>
  </r>
  <r>
    <n v="379"/>
    <x v="26"/>
    <x v="6"/>
    <x v="3"/>
    <x v="0"/>
    <n v="33.515000000000001"/>
    <n v="0.90526499999999999"/>
    <n v="43075"/>
    <s v="Gait Analysis chod buty 1"/>
    <x v="0"/>
    <x v="0"/>
    <x v="0"/>
    <x v="0"/>
    <s v="Kinga Sierakowska"/>
  </r>
  <r>
    <n v="379"/>
    <x v="26"/>
    <x v="6"/>
    <x v="3"/>
    <x v="1"/>
    <n v="34.724200000000003"/>
    <n v="0.76430200000000004"/>
    <n v="43075"/>
    <s v="Gait Analysis chod buty 1"/>
    <x v="0"/>
    <x v="0"/>
    <x v="0"/>
    <x v="0"/>
    <s v="Kinga Sierakowska"/>
  </r>
  <r>
    <n v="379"/>
    <x v="26"/>
    <x v="7"/>
    <x v="3"/>
    <x v="0"/>
    <n v="16.0502"/>
    <n v="0.75028099999999998"/>
    <n v="43075"/>
    <s v="Gait Analysis chod buty 1"/>
    <x v="0"/>
    <x v="0"/>
    <x v="0"/>
    <x v="0"/>
    <s v="Kinga Sierakowska"/>
  </r>
  <r>
    <n v="379"/>
    <x v="26"/>
    <x v="7"/>
    <x v="3"/>
    <x v="1"/>
    <n v="15.7212"/>
    <n v="0.70840199999999998"/>
    <n v="43075"/>
    <s v="Gait Analysis chod buty 1"/>
    <x v="0"/>
    <x v="0"/>
    <x v="0"/>
    <x v="0"/>
    <s v="Kinga Sierakowska"/>
  </r>
  <r>
    <n v="379"/>
    <x v="26"/>
    <x v="8"/>
    <x v="3"/>
    <x v="0"/>
    <n v="34.677199999999999"/>
    <n v="0.75537399999999999"/>
    <n v="43075"/>
    <s v="Gait Analysis chod buty 1"/>
    <x v="0"/>
    <x v="0"/>
    <x v="0"/>
    <x v="0"/>
    <s v="Kinga Sierakowska"/>
  </r>
  <r>
    <n v="379"/>
    <x v="26"/>
    <x v="8"/>
    <x v="3"/>
    <x v="1"/>
    <n v="33.501399999999997"/>
    <n v="0.84080200000000005"/>
    <n v="43075"/>
    <s v="Gait Analysis chod buty 1"/>
    <x v="0"/>
    <x v="0"/>
    <x v="0"/>
    <x v="0"/>
    <s v="Kinga Sierakowska"/>
  </r>
  <r>
    <n v="379"/>
    <x v="26"/>
    <x v="9"/>
    <x v="3"/>
    <x v="2"/>
    <n v="31.78"/>
    <n v="1.0168299999999999"/>
    <n v="43075"/>
    <s v="Gait Analysis chod buty 1"/>
    <x v="0"/>
    <x v="0"/>
    <x v="0"/>
    <x v="0"/>
    <s v="Kinga Sierakowska"/>
  </r>
  <r>
    <n v="379"/>
    <x v="26"/>
    <x v="10"/>
    <x v="1"/>
    <x v="2"/>
    <n v="117.626"/>
    <n v="1.8753200000000001"/>
    <n v="43075"/>
    <s v="Gait Analysis chod buty 1"/>
    <x v="0"/>
    <x v="0"/>
    <x v="0"/>
    <x v="0"/>
    <s v="Kinga Sierakowska"/>
  </r>
  <r>
    <n v="379"/>
    <x v="26"/>
    <x v="11"/>
    <x v="2"/>
    <x v="2"/>
    <n v="1.1759599999999999"/>
    <n v="1.6842099999999999E-2"/>
    <n v="43075"/>
    <s v="Gait Analysis chod buty 1"/>
    <x v="0"/>
    <x v="0"/>
    <x v="0"/>
    <x v="0"/>
    <s v="Kinga Sierakowska"/>
  </r>
  <r>
    <n v="379"/>
    <x v="26"/>
    <x v="12"/>
    <x v="4"/>
    <x v="2"/>
    <n v="102.065"/>
    <n v="1.46123"/>
    <n v="43075"/>
    <s v="Gait Analysis chod buty 1"/>
    <x v="0"/>
    <x v="0"/>
    <x v="0"/>
    <x v="0"/>
    <s v="Kinga Sierakowska"/>
  </r>
  <r>
    <n v="379"/>
    <x v="26"/>
    <x v="13"/>
    <x v="5"/>
    <x v="2"/>
    <n v="3.60128"/>
    <n v="5.7205199999999998E-2"/>
    <n v="43075"/>
    <s v="Gait Analysis chod buty 1"/>
    <x v="0"/>
    <x v="0"/>
    <x v="0"/>
    <x v="0"/>
    <s v="Kinga Sierakowska"/>
  </r>
  <r>
    <n v="380"/>
    <x v="26"/>
    <x v="0"/>
    <x v="0"/>
    <x v="0"/>
    <n v="8.9930199999999996"/>
    <n v="1.8380000000000001"/>
    <n v="43075"/>
    <s v="Gait Analysis chod buty 2"/>
    <x v="0"/>
    <x v="0"/>
    <x v="1"/>
    <x v="0"/>
    <s v="Kinga Sierakowska"/>
  </r>
  <r>
    <n v="380"/>
    <x v="26"/>
    <x v="0"/>
    <x v="0"/>
    <x v="1"/>
    <n v="9.3508200000000006"/>
    <n v="1.2793000000000001"/>
    <n v="43075"/>
    <s v="Gait Analysis chod buty 2"/>
    <x v="0"/>
    <x v="0"/>
    <x v="1"/>
    <x v="0"/>
    <s v="Kinga Sierakowska"/>
  </r>
  <r>
    <n v="380"/>
    <x v="26"/>
    <x v="1"/>
    <x v="1"/>
    <x v="2"/>
    <n v="5.59823"/>
    <n v="1.97343"/>
    <n v="43075"/>
    <s v="Gait Analysis chod buty 2"/>
    <x v="0"/>
    <x v="0"/>
    <x v="1"/>
    <x v="0"/>
    <s v="Kinga Sierakowska"/>
  </r>
  <r>
    <n v="380"/>
    <x v="26"/>
    <x v="2"/>
    <x v="1"/>
    <x v="0"/>
    <n v="57.808399999999999"/>
    <n v="1.482"/>
    <n v="43075"/>
    <s v="Gait Analysis chod buty 2"/>
    <x v="0"/>
    <x v="0"/>
    <x v="1"/>
    <x v="0"/>
    <s v="Kinga Sierakowska"/>
  </r>
  <r>
    <n v="380"/>
    <x v="26"/>
    <x v="2"/>
    <x v="1"/>
    <x v="1"/>
    <n v="59.422400000000003"/>
    <n v="1.55901"/>
    <n v="43075"/>
    <s v="Gait Analysis chod buty 2"/>
    <x v="0"/>
    <x v="0"/>
    <x v="1"/>
    <x v="0"/>
    <s v="Kinga Sierakowska"/>
  </r>
  <r>
    <n v="380"/>
    <x v="26"/>
    <x v="3"/>
    <x v="2"/>
    <x v="0"/>
    <n v="0.59565199999999996"/>
    <n v="9.2435999999999994E-3"/>
    <n v="43075"/>
    <s v="Gait Analysis chod buty 2"/>
    <x v="0"/>
    <x v="0"/>
    <x v="1"/>
    <x v="0"/>
    <s v="Kinga Sierakowska"/>
  </r>
  <r>
    <n v="380"/>
    <x v="26"/>
    <x v="3"/>
    <x v="2"/>
    <x v="1"/>
    <n v="0.57999999999999996"/>
    <n v="9.1287099999999999E-3"/>
    <n v="43075"/>
    <s v="Gait Analysis chod buty 2"/>
    <x v="0"/>
    <x v="0"/>
    <x v="1"/>
    <x v="0"/>
    <s v="Kinga Sierakowska"/>
  </r>
  <r>
    <n v="380"/>
    <x v="26"/>
    <x v="4"/>
    <x v="3"/>
    <x v="0"/>
    <n v="64.920100000000005"/>
    <n v="0.55577500000000002"/>
    <n v="43075"/>
    <s v="Gait Analysis chod buty 2"/>
    <x v="0"/>
    <x v="0"/>
    <x v="1"/>
    <x v="0"/>
    <s v="Kinga Sierakowska"/>
  </r>
  <r>
    <n v="380"/>
    <x v="26"/>
    <x v="4"/>
    <x v="3"/>
    <x v="1"/>
    <n v="65.841800000000006"/>
    <n v="0.80231699999999995"/>
    <n v="43075"/>
    <s v="Gait Analysis chod buty 2"/>
    <x v="0"/>
    <x v="0"/>
    <x v="1"/>
    <x v="0"/>
    <s v="Kinga Sierakowska"/>
  </r>
  <r>
    <n v="380"/>
    <x v="26"/>
    <x v="5"/>
    <x v="3"/>
    <x v="0"/>
    <n v="15.1585"/>
    <n v="0.70083399999999996"/>
    <n v="43075"/>
    <s v="Gait Analysis chod buty 2"/>
    <x v="0"/>
    <x v="0"/>
    <x v="1"/>
    <x v="0"/>
    <s v="Kinga Sierakowska"/>
  </r>
  <r>
    <n v="380"/>
    <x v="26"/>
    <x v="5"/>
    <x v="3"/>
    <x v="1"/>
    <n v="15.579499999999999"/>
    <n v="0.52500800000000003"/>
    <n v="43075"/>
    <s v="Gait Analysis chod buty 2"/>
    <x v="0"/>
    <x v="0"/>
    <x v="1"/>
    <x v="0"/>
    <s v="Kinga Sierakowska"/>
  </r>
  <r>
    <n v="380"/>
    <x v="26"/>
    <x v="6"/>
    <x v="3"/>
    <x v="0"/>
    <n v="34.194600000000001"/>
    <n v="0.74974700000000005"/>
    <n v="43075"/>
    <s v="Gait Analysis chod buty 2"/>
    <x v="0"/>
    <x v="0"/>
    <x v="1"/>
    <x v="0"/>
    <s v="Kinga Sierakowska"/>
  </r>
  <r>
    <n v="380"/>
    <x v="26"/>
    <x v="6"/>
    <x v="3"/>
    <x v="1"/>
    <n v="35.123100000000001"/>
    <n v="0.86674399999999996"/>
    <n v="43075"/>
    <s v="Gait Analysis chod buty 2"/>
    <x v="0"/>
    <x v="0"/>
    <x v="1"/>
    <x v="0"/>
    <s v="Kinga Sierakowska"/>
  </r>
  <r>
    <n v="380"/>
    <x v="26"/>
    <x v="7"/>
    <x v="3"/>
    <x v="0"/>
    <n v="15.5671"/>
    <n v="0.63217599999999996"/>
    <n v="43075"/>
    <s v="Gait Analysis chod buty 2"/>
    <x v="0"/>
    <x v="0"/>
    <x v="1"/>
    <x v="0"/>
    <s v="Kinga Sierakowska"/>
  </r>
  <r>
    <n v="380"/>
    <x v="26"/>
    <x v="7"/>
    <x v="3"/>
    <x v="1"/>
    <n v="15.1684"/>
    <n v="0.70735899999999996"/>
    <n v="43075"/>
    <s v="Gait Analysis chod buty 2"/>
    <x v="0"/>
    <x v="0"/>
    <x v="1"/>
    <x v="0"/>
    <s v="Kinga Sierakowska"/>
  </r>
  <r>
    <n v="380"/>
    <x v="26"/>
    <x v="8"/>
    <x v="3"/>
    <x v="0"/>
    <n v="35.079900000000002"/>
    <n v="0.55577500000000002"/>
    <n v="43075"/>
    <s v="Gait Analysis chod buty 2"/>
    <x v="0"/>
    <x v="0"/>
    <x v="1"/>
    <x v="0"/>
    <s v="Kinga Sierakowska"/>
  </r>
  <r>
    <n v="380"/>
    <x v="26"/>
    <x v="8"/>
    <x v="3"/>
    <x v="1"/>
    <n v="34.158200000000001"/>
    <n v="0.80231699999999995"/>
    <n v="43075"/>
    <s v="Gait Analysis chod buty 2"/>
    <x v="0"/>
    <x v="0"/>
    <x v="1"/>
    <x v="0"/>
    <s v="Kinga Sierakowska"/>
  </r>
  <r>
    <n v="380"/>
    <x v="26"/>
    <x v="9"/>
    <x v="3"/>
    <x v="2"/>
    <n v="30.740400000000001"/>
    <n v="0.94891499999999995"/>
    <n v="43075"/>
    <s v="Gait Analysis chod buty 2"/>
    <x v="0"/>
    <x v="0"/>
    <x v="1"/>
    <x v="0"/>
    <s v="Kinga Sierakowska"/>
  </r>
  <r>
    <n v="380"/>
    <x v="26"/>
    <x v="10"/>
    <x v="1"/>
    <x v="2"/>
    <n v="117.247"/>
    <n v="2.4004699999999999"/>
    <n v="43075"/>
    <s v="Gait Analysis chod buty 2"/>
    <x v="0"/>
    <x v="0"/>
    <x v="1"/>
    <x v="0"/>
    <s v="Kinga Sierakowska"/>
  </r>
  <r>
    <n v="380"/>
    <x v="26"/>
    <x v="11"/>
    <x v="2"/>
    <x v="2"/>
    <n v="1.1759599999999999"/>
    <n v="1.3785499999999999E-2"/>
    <n v="43075"/>
    <s v="Gait Analysis chod buty 2"/>
    <x v="0"/>
    <x v="0"/>
    <x v="1"/>
    <x v="0"/>
    <s v="Kinga Sierakowska"/>
  </r>
  <r>
    <n v="380"/>
    <x v="26"/>
    <x v="12"/>
    <x v="4"/>
    <x v="2"/>
    <n v="102.059"/>
    <n v="1.1966600000000001"/>
    <n v="43075"/>
    <s v="Gait Analysis chod buty 2"/>
    <x v="0"/>
    <x v="0"/>
    <x v="1"/>
    <x v="0"/>
    <s v="Kinga Sierakowska"/>
  </r>
  <r>
    <n v="380"/>
    <x v="26"/>
    <x v="13"/>
    <x v="5"/>
    <x v="2"/>
    <n v="3.5895100000000002"/>
    <n v="7.0676100000000006E-2"/>
    <n v="43075"/>
    <s v="Gait Analysis chod buty 2"/>
    <x v="0"/>
    <x v="0"/>
    <x v="1"/>
    <x v="0"/>
    <s v="Kinga Sierakowska"/>
  </r>
  <r>
    <n v="381"/>
    <x v="26"/>
    <x v="0"/>
    <x v="0"/>
    <x v="0"/>
    <n v="7.2438200000000004"/>
    <n v="1.92781"/>
    <n v="43075"/>
    <s v="Gait Analysis chod bez butow 1"/>
    <x v="0"/>
    <x v="1"/>
    <x v="0"/>
    <x v="0"/>
    <s v="Kinga Sierakowska"/>
  </r>
  <r>
    <n v="381"/>
    <x v="26"/>
    <x v="0"/>
    <x v="0"/>
    <x v="1"/>
    <n v="5.7035299999999998"/>
    <n v="1.2022900000000001"/>
    <n v="43075"/>
    <s v="Gait Analysis chod bez butow 1"/>
    <x v="0"/>
    <x v="1"/>
    <x v="0"/>
    <x v="0"/>
    <s v="Kinga Sierakowska"/>
  </r>
  <r>
    <n v="381"/>
    <x v="26"/>
    <x v="1"/>
    <x v="1"/>
    <x v="2"/>
    <n v="5.7160299999999999"/>
    <n v="2.0776699999999999"/>
    <n v="43075"/>
    <s v="Gait Analysis chod bez butow 1"/>
    <x v="0"/>
    <x v="1"/>
    <x v="0"/>
    <x v="0"/>
    <s v="Kinga Sierakowska"/>
  </r>
  <r>
    <n v="381"/>
    <x v="26"/>
    <x v="2"/>
    <x v="1"/>
    <x v="0"/>
    <n v="56.998399999999997"/>
    <n v="1.60751"/>
    <n v="43075"/>
    <s v="Gait Analysis chod bez butow 1"/>
    <x v="0"/>
    <x v="1"/>
    <x v="0"/>
    <x v="0"/>
    <s v="Kinga Sierakowska"/>
  </r>
  <r>
    <n v="381"/>
    <x v="26"/>
    <x v="2"/>
    <x v="1"/>
    <x v="1"/>
    <n v="57.128799999999998"/>
    <n v="1.1461300000000001"/>
    <n v="43075"/>
    <s v="Gait Analysis chod bez butow 1"/>
    <x v="0"/>
    <x v="1"/>
    <x v="0"/>
    <x v="0"/>
    <s v="Kinga Sierakowska"/>
  </r>
  <r>
    <n v="381"/>
    <x v="26"/>
    <x v="3"/>
    <x v="2"/>
    <x v="0"/>
    <n v="0.59826100000000004"/>
    <n v="1.0065899999999999E-2"/>
    <n v="43075"/>
    <s v="Gait Analysis chod bez butow 1"/>
    <x v="0"/>
    <x v="1"/>
    <x v="0"/>
    <x v="0"/>
    <s v="Kinga Sierakowska"/>
  </r>
  <r>
    <n v="381"/>
    <x v="26"/>
    <x v="3"/>
    <x v="2"/>
    <x v="1"/>
    <n v="0.57416699999999998"/>
    <n v="8.6200700000000005E-3"/>
    <n v="43075"/>
    <s v="Gait Analysis chod bez butow 1"/>
    <x v="0"/>
    <x v="1"/>
    <x v="0"/>
    <x v="0"/>
    <s v="Kinga Sierakowska"/>
  </r>
  <r>
    <n v="381"/>
    <x v="26"/>
    <x v="4"/>
    <x v="3"/>
    <x v="0"/>
    <n v="63.848100000000002"/>
    <n v="0.70195300000000005"/>
    <n v="43075"/>
    <s v="Gait Analysis chod bez butow 1"/>
    <x v="0"/>
    <x v="1"/>
    <x v="0"/>
    <x v="0"/>
    <s v="Kinga Sierakowska"/>
  </r>
  <r>
    <n v="381"/>
    <x v="26"/>
    <x v="4"/>
    <x v="3"/>
    <x v="1"/>
    <n v="65.056799999999996"/>
    <n v="0.68057299999999998"/>
    <n v="43075"/>
    <s v="Gait Analysis chod bez butow 1"/>
    <x v="0"/>
    <x v="1"/>
    <x v="0"/>
    <x v="0"/>
    <s v="Kinga Sierakowska"/>
  </r>
  <r>
    <n v="381"/>
    <x v="26"/>
    <x v="5"/>
    <x v="3"/>
    <x v="0"/>
    <n v="14.014699999999999"/>
    <n v="0.61749399999999999"/>
    <n v="43075"/>
    <s v="Gait Analysis chod bez butow 1"/>
    <x v="0"/>
    <x v="1"/>
    <x v="0"/>
    <x v="0"/>
    <s v="Kinga Sierakowska"/>
  </r>
  <r>
    <n v="381"/>
    <x v="26"/>
    <x v="5"/>
    <x v="3"/>
    <x v="1"/>
    <n v="14.8719"/>
    <n v="0.634274"/>
    <n v="43075"/>
    <s v="Gait Analysis chod bez butow 1"/>
    <x v="0"/>
    <x v="1"/>
    <x v="0"/>
    <x v="0"/>
    <s v="Kinga Sierakowska"/>
  </r>
  <r>
    <n v="381"/>
    <x v="26"/>
    <x v="6"/>
    <x v="3"/>
    <x v="0"/>
    <n v="34.9664"/>
    <n v="0.80609399999999998"/>
    <n v="43075"/>
    <s v="Gait Analysis chod bez butow 1"/>
    <x v="0"/>
    <x v="1"/>
    <x v="0"/>
    <x v="0"/>
    <s v="Kinga Sierakowska"/>
  </r>
  <r>
    <n v="381"/>
    <x v="26"/>
    <x v="6"/>
    <x v="3"/>
    <x v="1"/>
    <n v="36.165900000000001"/>
    <n v="0.70743299999999998"/>
    <n v="43075"/>
    <s v="Gait Analysis chod bez butow 1"/>
    <x v="0"/>
    <x v="1"/>
    <x v="0"/>
    <x v="0"/>
    <s v="Kinga Sierakowska"/>
  </r>
  <r>
    <n v="381"/>
    <x v="26"/>
    <x v="7"/>
    <x v="3"/>
    <x v="0"/>
    <n v="14.867000000000001"/>
    <n v="0.65202800000000005"/>
    <n v="43075"/>
    <s v="Gait Analysis chod bez butow 1"/>
    <x v="0"/>
    <x v="1"/>
    <x v="0"/>
    <x v="0"/>
    <s v="Kinga Sierakowska"/>
  </r>
  <r>
    <n v="381"/>
    <x v="26"/>
    <x v="7"/>
    <x v="3"/>
    <x v="1"/>
    <n v="13.992800000000001"/>
    <n v="0.65305500000000005"/>
    <n v="43075"/>
    <s v="Gait Analysis chod bez butow 1"/>
    <x v="0"/>
    <x v="1"/>
    <x v="0"/>
    <x v="0"/>
    <s v="Kinga Sierakowska"/>
  </r>
  <r>
    <n v="381"/>
    <x v="26"/>
    <x v="8"/>
    <x v="3"/>
    <x v="0"/>
    <n v="36.151899999999998"/>
    <n v="0.70195300000000005"/>
    <n v="43075"/>
    <s v="Gait Analysis chod bez butow 1"/>
    <x v="0"/>
    <x v="1"/>
    <x v="0"/>
    <x v="0"/>
    <s v="Kinga Sierakowska"/>
  </r>
  <r>
    <n v="381"/>
    <x v="26"/>
    <x v="8"/>
    <x v="3"/>
    <x v="1"/>
    <n v="34.943199999999997"/>
    <n v="0.68057299999999998"/>
    <n v="43075"/>
    <s v="Gait Analysis chod bez butow 1"/>
    <x v="0"/>
    <x v="1"/>
    <x v="0"/>
    <x v="0"/>
    <s v="Kinga Sierakowska"/>
  </r>
  <r>
    <n v="381"/>
    <x v="26"/>
    <x v="9"/>
    <x v="3"/>
    <x v="2"/>
    <n v="28.887499999999999"/>
    <n v="0.91778099999999996"/>
    <n v="43075"/>
    <s v="Gait Analysis chod bez butow 1"/>
    <x v="0"/>
    <x v="1"/>
    <x v="0"/>
    <x v="0"/>
    <s v="Kinga Sierakowska"/>
  </r>
  <r>
    <n v="381"/>
    <x v="26"/>
    <x v="10"/>
    <x v="1"/>
    <x v="2"/>
    <n v="114.07599999999999"/>
    <n v="2.2972100000000002"/>
    <n v="43075"/>
    <s v="Gait Analysis chod bez butow 1"/>
    <x v="0"/>
    <x v="1"/>
    <x v="0"/>
    <x v="0"/>
    <s v="Kinga Sierakowska"/>
  </r>
  <r>
    <n v="381"/>
    <x v="26"/>
    <x v="11"/>
    <x v="2"/>
    <x v="2"/>
    <n v="1.1729799999999999"/>
    <n v="1.44274E-2"/>
    <n v="43075"/>
    <s v="Gait Analysis chod bez butow 1"/>
    <x v="0"/>
    <x v="1"/>
    <x v="0"/>
    <x v="0"/>
    <s v="Kinga Sierakowska"/>
  </r>
  <r>
    <n v="381"/>
    <x v="26"/>
    <x v="12"/>
    <x v="4"/>
    <x v="2"/>
    <n v="102.319"/>
    <n v="1.2584299999999999"/>
    <n v="43075"/>
    <s v="Gait Analysis chod bez butow 1"/>
    <x v="0"/>
    <x v="1"/>
    <x v="0"/>
    <x v="0"/>
    <s v="Kinga Sierakowska"/>
  </r>
  <r>
    <n v="381"/>
    <x v="26"/>
    <x v="13"/>
    <x v="5"/>
    <x v="2"/>
    <n v="3.50149"/>
    <n v="7.5707200000000002E-2"/>
    <n v="43075"/>
    <s v="Gait Analysis chod bez butow 1"/>
    <x v="0"/>
    <x v="1"/>
    <x v="0"/>
    <x v="0"/>
    <s v="Kinga Sierakowska"/>
  </r>
  <r>
    <n v="382"/>
    <x v="26"/>
    <x v="0"/>
    <x v="0"/>
    <x v="0"/>
    <n v="5.7225200000000003"/>
    <n v="2.5387499999999998"/>
    <n v="43075"/>
    <s v="Gait Analysis chod bez butow 2"/>
    <x v="0"/>
    <x v="1"/>
    <x v="1"/>
    <x v="0"/>
    <s v="Kinga Sierakowska"/>
  </r>
  <r>
    <n v="382"/>
    <x v="26"/>
    <x v="0"/>
    <x v="0"/>
    <x v="1"/>
    <n v="5.0651400000000004"/>
    <n v="2.2979799999999999"/>
    <n v="43075"/>
    <s v="Gait Analysis chod bez butow 2"/>
    <x v="0"/>
    <x v="1"/>
    <x v="1"/>
    <x v="0"/>
    <s v="Kinga Sierakowska"/>
  </r>
  <r>
    <n v="382"/>
    <x v="26"/>
    <x v="1"/>
    <x v="1"/>
    <x v="2"/>
    <n v="5.1526699999999996"/>
    <n v="2.2081300000000001"/>
    <n v="43075"/>
    <s v="Gait Analysis chod bez butow 2"/>
    <x v="0"/>
    <x v="1"/>
    <x v="1"/>
    <x v="0"/>
    <s v="Kinga Sierakowska"/>
  </r>
  <r>
    <n v="382"/>
    <x v="26"/>
    <x v="2"/>
    <x v="1"/>
    <x v="0"/>
    <n v="56.004199999999997"/>
    <n v="1.73566"/>
    <n v="43075"/>
    <s v="Gait Analysis chod bez butow 2"/>
    <x v="0"/>
    <x v="1"/>
    <x v="1"/>
    <x v="0"/>
    <s v="Kinga Sierakowska"/>
  </r>
  <r>
    <n v="382"/>
    <x v="26"/>
    <x v="2"/>
    <x v="1"/>
    <x v="1"/>
    <n v="57.834499999999998"/>
    <n v="1.5745"/>
    <n v="43075"/>
    <s v="Gait Analysis chod bez butow 2"/>
    <x v="0"/>
    <x v="1"/>
    <x v="1"/>
    <x v="0"/>
    <s v="Kinga Sierakowska"/>
  </r>
  <r>
    <n v="382"/>
    <x v="26"/>
    <x v="3"/>
    <x v="2"/>
    <x v="0"/>
    <n v="0.60087000000000002"/>
    <n v="1.1387700000000001E-2"/>
    <n v="43075"/>
    <s v="Gait Analysis chod bez butow 2"/>
    <x v="0"/>
    <x v="1"/>
    <x v="1"/>
    <x v="0"/>
    <s v="Kinga Sierakowska"/>
  </r>
  <r>
    <n v="382"/>
    <x v="26"/>
    <x v="3"/>
    <x v="2"/>
    <x v="1"/>
    <n v="0.57583300000000004"/>
    <n v="1.22191E-2"/>
    <n v="43075"/>
    <s v="Gait Analysis chod bez butow 2"/>
    <x v="0"/>
    <x v="1"/>
    <x v="1"/>
    <x v="0"/>
    <s v="Kinga Sierakowska"/>
  </r>
  <r>
    <n v="382"/>
    <x v="26"/>
    <x v="4"/>
    <x v="3"/>
    <x v="0"/>
    <n v="64.154300000000006"/>
    <n v="1.0675399999999999"/>
    <n v="43075"/>
    <s v="Gait Analysis chod bez butow 2"/>
    <x v="0"/>
    <x v="1"/>
    <x v="1"/>
    <x v="0"/>
    <s v="Kinga Sierakowska"/>
  </r>
  <r>
    <n v="382"/>
    <x v="26"/>
    <x v="4"/>
    <x v="3"/>
    <x v="1"/>
    <n v="65.354799999999997"/>
    <n v="0.62726899999999997"/>
    <n v="43075"/>
    <s v="Gait Analysis chod bez butow 2"/>
    <x v="0"/>
    <x v="1"/>
    <x v="1"/>
    <x v="0"/>
    <s v="Kinga Sierakowska"/>
  </r>
  <r>
    <n v="382"/>
    <x v="26"/>
    <x v="5"/>
    <x v="3"/>
    <x v="0"/>
    <n v="14.299200000000001"/>
    <n v="0.83182500000000004"/>
    <n v="43075"/>
    <s v="Gait Analysis chod bez butow 2"/>
    <x v="0"/>
    <x v="1"/>
    <x v="1"/>
    <x v="0"/>
    <s v="Kinga Sierakowska"/>
  </r>
  <r>
    <n v="382"/>
    <x v="26"/>
    <x v="5"/>
    <x v="3"/>
    <x v="1"/>
    <n v="15.2187"/>
    <n v="0.97620399999999996"/>
    <n v="43075"/>
    <s v="Gait Analysis chod bez butow 2"/>
    <x v="0"/>
    <x v="1"/>
    <x v="1"/>
    <x v="0"/>
    <s v="Kinga Sierakowska"/>
  </r>
  <r>
    <n v="382"/>
    <x v="26"/>
    <x v="6"/>
    <x v="3"/>
    <x v="0"/>
    <n v="34.628"/>
    <n v="0.69581899999999997"/>
    <n v="43075"/>
    <s v="Gait Analysis chod bez butow 2"/>
    <x v="0"/>
    <x v="1"/>
    <x v="1"/>
    <x v="0"/>
    <s v="Kinga Sierakowska"/>
  </r>
  <r>
    <n v="382"/>
    <x v="26"/>
    <x v="6"/>
    <x v="3"/>
    <x v="1"/>
    <n v="35.835299999999997"/>
    <n v="1.1176900000000001"/>
    <n v="43075"/>
    <s v="Gait Analysis chod bez butow 2"/>
    <x v="0"/>
    <x v="1"/>
    <x v="1"/>
    <x v="0"/>
    <s v="Kinga Sierakowska"/>
  </r>
  <r>
    <n v="382"/>
    <x v="26"/>
    <x v="7"/>
    <x v="3"/>
    <x v="0"/>
    <n v="15.2271"/>
    <n v="1.0338099999999999"/>
    <n v="43075"/>
    <s v="Gait Analysis chod bez butow 2"/>
    <x v="0"/>
    <x v="1"/>
    <x v="1"/>
    <x v="0"/>
    <s v="Kinga Sierakowska"/>
  </r>
  <r>
    <n v="382"/>
    <x v="26"/>
    <x v="7"/>
    <x v="3"/>
    <x v="1"/>
    <n v="14.3089"/>
    <n v="0.81119399999999997"/>
    <n v="43075"/>
    <s v="Gait Analysis chod bez butow 2"/>
    <x v="0"/>
    <x v="1"/>
    <x v="1"/>
    <x v="0"/>
    <s v="Kinga Sierakowska"/>
  </r>
  <r>
    <n v="382"/>
    <x v="26"/>
    <x v="8"/>
    <x v="3"/>
    <x v="0"/>
    <n v="35.845700000000001"/>
    <n v="1.0675399999999999"/>
    <n v="43075"/>
    <s v="Gait Analysis chod bez butow 2"/>
    <x v="0"/>
    <x v="1"/>
    <x v="1"/>
    <x v="0"/>
    <s v="Kinga Sierakowska"/>
  </r>
  <r>
    <n v="382"/>
    <x v="26"/>
    <x v="8"/>
    <x v="3"/>
    <x v="1"/>
    <n v="34.645200000000003"/>
    <n v="0.62726899999999997"/>
    <n v="43075"/>
    <s v="Gait Analysis chod bez butow 2"/>
    <x v="0"/>
    <x v="1"/>
    <x v="1"/>
    <x v="0"/>
    <s v="Kinga Sierakowska"/>
  </r>
  <r>
    <n v="382"/>
    <x v="26"/>
    <x v="9"/>
    <x v="3"/>
    <x v="2"/>
    <n v="29.556899999999999"/>
    <n v="1.31176"/>
    <n v="43075"/>
    <s v="Gait Analysis chod bez butow 2"/>
    <x v="0"/>
    <x v="1"/>
    <x v="1"/>
    <x v="0"/>
    <s v="Kinga Sierakowska"/>
  </r>
  <r>
    <n v="382"/>
    <x v="26"/>
    <x v="10"/>
    <x v="1"/>
    <x v="2"/>
    <n v="113.932"/>
    <n v="2.6427900000000002"/>
    <n v="43075"/>
    <s v="Gait Analysis chod bez butow 2"/>
    <x v="0"/>
    <x v="1"/>
    <x v="1"/>
    <x v="0"/>
    <s v="Kinga Sierakowska"/>
  </r>
  <r>
    <n v="382"/>
    <x v="26"/>
    <x v="11"/>
    <x v="2"/>
    <x v="2"/>
    <n v="1.17638"/>
    <n v="1.7796200000000002E-2"/>
    <n v="43075"/>
    <s v="Gait Analysis chod bez butow 2"/>
    <x v="0"/>
    <x v="1"/>
    <x v="1"/>
    <x v="0"/>
    <s v="Kinga Sierakowska"/>
  </r>
  <r>
    <n v="382"/>
    <x v="26"/>
    <x v="12"/>
    <x v="4"/>
    <x v="2"/>
    <n v="102.03100000000001"/>
    <n v="1.52983"/>
    <n v="43075"/>
    <s v="Gait Analysis chod bez butow 2"/>
    <x v="0"/>
    <x v="1"/>
    <x v="1"/>
    <x v="0"/>
    <s v="Kinga Sierakowska"/>
  </r>
  <r>
    <n v="382"/>
    <x v="26"/>
    <x v="13"/>
    <x v="5"/>
    <x v="2"/>
    <n v="3.4869500000000002"/>
    <n v="7.9864000000000004E-2"/>
    <n v="43075"/>
    <s v="Gait Analysis chod bez butow 2"/>
    <x v="0"/>
    <x v="1"/>
    <x v="1"/>
    <x v="0"/>
    <s v="Kinga Sierakowska"/>
  </r>
  <r>
    <n v="383"/>
    <x v="27"/>
    <x v="0"/>
    <x v="0"/>
    <x v="0"/>
    <n v="8.1921900000000001"/>
    <n v="1.8377600000000001"/>
    <n v="43075"/>
    <s v=""/>
    <x v="0"/>
    <x v="0"/>
    <x v="0"/>
    <x v="0"/>
    <s v="Maria Zlotowska"/>
  </r>
  <r>
    <n v="383"/>
    <x v="27"/>
    <x v="0"/>
    <x v="0"/>
    <x v="1"/>
    <n v="9.6788600000000002"/>
    <n v="2.7432400000000001"/>
    <n v="43075"/>
    <s v=""/>
    <x v="0"/>
    <x v="0"/>
    <x v="0"/>
    <x v="0"/>
    <s v="Maria Zlotowska"/>
  </r>
  <r>
    <n v="383"/>
    <x v="27"/>
    <x v="1"/>
    <x v="1"/>
    <x v="2"/>
    <n v="9.3014399999999995"/>
    <n v="3.2053699999999998"/>
    <n v="43075"/>
    <s v=""/>
    <x v="0"/>
    <x v="0"/>
    <x v="0"/>
    <x v="0"/>
    <s v="Maria Zlotowska"/>
  </r>
  <r>
    <n v="383"/>
    <x v="27"/>
    <x v="2"/>
    <x v="1"/>
    <x v="0"/>
    <n v="62.190100000000001"/>
    <n v="1.2443"/>
    <n v="43075"/>
    <s v=""/>
    <x v="0"/>
    <x v="0"/>
    <x v="0"/>
    <x v="0"/>
    <s v="Maria Zlotowska"/>
  </r>
  <r>
    <n v="383"/>
    <x v="27"/>
    <x v="2"/>
    <x v="1"/>
    <x v="1"/>
    <n v="63.130699999999997"/>
    <n v="1.5683800000000001"/>
    <n v="43075"/>
    <s v=""/>
    <x v="0"/>
    <x v="0"/>
    <x v="0"/>
    <x v="0"/>
    <s v="Maria Zlotowska"/>
  </r>
  <r>
    <n v="383"/>
    <x v="27"/>
    <x v="3"/>
    <x v="2"/>
    <x v="0"/>
    <n v="0.62"/>
    <n v="9.7801899999999994E-3"/>
    <n v="43075"/>
    <s v=""/>
    <x v="0"/>
    <x v="0"/>
    <x v="0"/>
    <x v="0"/>
    <s v="Maria Zlotowska"/>
  </r>
  <r>
    <n v="383"/>
    <x v="27"/>
    <x v="3"/>
    <x v="2"/>
    <x v="1"/>
    <n v="0.60636400000000001"/>
    <n v="1.6934500000000002E-2"/>
    <n v="43075"/>
    <s v=""/>
    <x v="0"/>
    <x v="0"/>
    <x v="0"/>
    <x v="0"/>
    <s v="Maria Zlotowska"/>
  </r>
  <r>
    <n v="383"/>
    <x v="27"/>
    <x v="4"/>
    <x v="3"/>
    <x v="0"/>
    <n v="65.561800000000005"/>
    <n v="1.0138799999999999"/>
    <n v="43075"/>
    <s v=""/>
    <x v="0"/>
    <x v="0"/>
    <x v="0"/>
    <x v="0"/>
    <s v="Maria Zlotowska"/>
  </r>
  <r>
    <n v="383"/>
    <x v="27"/>
    <x v="4"/>
    <x v="3"/>
    <x v="1"/>
    <n v="65.842399999999998"/>
    <n v="0.81994599999999995"/>
    <n v="43075"/>
    <s v=""/>
    <x v="0"/>
    <x v="0"/>
    <x v="0"/>
    <x v="0"/>
    <s v="Maria Zlotowska"/>
  </r>
  <r>
    <n v="383"/>
    <x v="27"/>
    <x v="5"/>
    <x v="3"/>
    <x v="0"/>
    <n v="15.274100000000001"/>
    <n v="0.92332099999999995"/>
    <n v="43075"/>
    <s v=""/>
    <x v="0"/>
    <x v="0"/>
    <x v="0"/>
    <x v="0"/>
    <s v="Maria Zlotowska"/>
  </r>
  <r>
    <n v="383"/>
    <x v="27"/>
    <x v="5"/>
    <x v="3"/>
    <x v="1"/>
    <n v="16.1174"/>
    <n v="0.97925600000000002"/>
    <n v="43075"/>
    <s v=""/>
    <x v="0"/>
    <x v="0"/>
    <x v="0"/>
    <x v="0"/>
    <s v="Maria Zlotowska"/>
  </r>
  <r>
    <n v="383"/>
    <x v="27"/>
    <x v="6"/>
    <x v="3"/>
    <x v="0"/>
    <n v="34.181600000000003"/>
    <n v="0.77939999999999998"/>
    <n v="43075"/>
    <s v=""/>
    <x v="0"/>
    <x v="0"/>
    <x v="0"/>
    <x v="0"/>
    <s v="Maria Zlotowska"/>
  </r>
  <r>
    <n v="383"/>
    <x v="27"/>
    <x v="6"/>
    <x v="3"/>
    <x v="1"/>
    <n v="34.463500000000003"/>
    <n v="1.01309"/>
    <n v="43075"/>
    <s v=""/>
    <x v="0"/>
    <x v="0"/>
    <x v="0"/>
    <x v="0"/>
    <s v="Maria Zlotowska"/>
  </r>
  <r>
    <n v="383"/>
    <x v="27"/>
    <x v="7"/>
    <x v="3"/>
    <x v="0"/>
    <n v="16.135400000000001"/>
    <n v="0.96473600000000004"/>
    <n v="43075"/>
    <s v=""/>
    <x v="0"/>
    <x v="0"/>
    <x v="0"/>
    <x v="0"/>
    <s v="Maria Zlotowska"/>
  </r>
  <r>
    <n v="383"/>
    <x v="27"/>
    <x v="7"/>
    <x v="3"/>
    <x v="1"/>
    <n v="15.2615"/>
    <n v="0.89695899999999995"/>
    <n v="43075"/>
    <s v=""/>
    <x v="0"/>
    <x v="0"/>
    <x v="0"/>
    <x v="0"/>
    <s v="Maria Zlotowska"/>
  </r>
  <r>
    <n v="383"/>
    <x v="27"/>
    <x v="8"/>
    <x v="3"/>
    <x v="0"/>
    <n v="34.438200000000002"/>
    <n v="1.0138799999999999"/>
    <n v="43075"/>
    <s v=""/>
    <x v="0"/>
    <x v="0"/>
    <x v="0"/>
    <x v="0"/>
    <s v="Maria Zlotowska"/>
  </r>
  <r>
    <n v="383"/>
    <x v="27"/>
    <x v="8"/>
    <x v="3"/>
    <x v="1"/>
    <n v="34.157600000000002"/>
    <n v="0.81994599999999995"/>
    <n v="43075"/>
    <s v=""/>
    <x v="0"/>
    <x v="0"/>
    <x v="0"/>
    <x v="0"/>
    <s v="Maria Zlotowska"/>
  </r>
  <r>
    <n v="383"/>
    <x v="27"/>
    <x v="9"/>
    <x v="3"/>
    <x v="2"/>
    <n v="31.409800000000001"/>
    <n v="1.1836500000000001"/>
    <n v="43075"/>
    <s v=""/>
    <x v="0"/>
    <x v="0"/>
    <x v="0"/>
    <x v="0"/>
    <s v="Maria Zlotowska"/>
  </r>
  <r>
    <n v="383"/>
    <x v="27"/>
    <x v="10"/>
    <x v="1"/>
    <x v="2"/>
    <n v="125.319"/>
    <n v="2.13117"/>
    <n v="43075"/>
    <s v=""/>
    <x v="0"/>
    <x v="0"/>
    <x v="0"/>
    <x v="0"/>
    <s v="Maria Zlotowska"/>
  </r>
  <r>
    <n v="383"/>
    <x v="27"/>
    <x v="11"/>
    <x v="2"/>
    <x v="2"/>
    <n v="1.22644"/>
    <n v="1.9681400000000002E-2"/>
    <n v="43075"/>
    <s v=""/>
    <x v="0"/>
    <x v="0"/>
    <x v="0"/>
    <x v="0"/>
    <s v="Maria Zlotowska"/>
  </r>
  <r>
    <n v="383"/>
    <x v="27"/>
    <x v="12"/>
    <x v="4"/>
    <x v="2"/>
    <n v="97.869100000000003"/>
    <n v="1.57637"/>
    <n v="43075"/>
    <s v=""/>
    <x v="0"/>
    <x v="0"/>
    <x v="0"/>
    <x v="0"/>
    <s v="Maria Zlotowska"/>
  </r>
  <r>
    <n v="383"/>
    <x v="27"/>
    <x v="13"/>
    <x v="5"/>
    <x v="2"/>
    <n v="3.6787100000000001"/>
    <n v="4.4697099999999997E-2"/>
    <n v="43075"/>
    <s v=""/>
    <x v="0"/>
    <x v="0"/>
    <x v="0"/>
    <x v="0"/>
    <s v="Maria Zlotowska"/>
  </r>
  <r>
    <n v="384"/>
    <x v="27"/>
    <x v="0"/>
    <x v="0"/>
    <x v="0"/>
    <n v="7.7806899999999999"/>
    <n v="1.54365"/>
    <n v="43075"/>
    <s v=""/>
    <x v="0"/>
    <x v="0"/>
    <x v="1"/>
    <x v="0"/>
    <s v="Maria Zlotowska"/>
  </r>
  <r>
    <n v="384"/>
    <x v="27"/>
    <x v="0"/>
    <x v="0"/>
    <x v="1"/>
    <n v="9.4931999999999999"/>
    <n v="2.2981400000000001"/>
    <n v="43075"/>
    <s v=""/>
    <x v="0"/>
    <x v="0"/>
    <x v="1"/>
    <x v="0"/>
    <s v="Maria Zlotowska"/>
  </r>
  <r>
    <n v="384"/>
    <x v="27"/>
    <x v="1"/>
    <x v="1"/>
    <x v="2"/>
    <n v="7.6118100000000002"/>
    <n v="3.2770999999999999"/>
    <n v="43075"/>
    <s v=""/>
    <x v="0"/>
    <x v="0"/>
    <x v="1"/>
    <x v="0"/>
    <s v="Maria Zlotowska"/>
  </r>
  <r>
    <n v="384"/>
    <x v="27"/>
    <x v="2"/>
    <x v="1"/>
    <x v="0"/>
    <n v="62.4846"/>
    <n v="1.3894599999999999"/>
    <n v="43075"/>
    <s v=""/>
    <x v="0"/>
    <x v="0"/>
    <x v="1"/>
    <x v="0"/>
    <s v="Maria Zlotowska"/>
  </r>
  <r>
    <n v="384"/>
    <x v="27"/>
    <x v="2"/>
    <x v="1"/>
    <x v="1"/>
    <n v="63.438600000000001"/>
    <n v="0.84336800000000001"/>
    <n v="43075"/>
    <s v=""/>
    <x v="0"/>
    <x v="0"/>
    <x v="1"/>
    <x v="0"/>
    <s v="Maria Zlotowska"/>
  </r>
  <r>
    <n v="384"/>
    <x v="27"/>
    <x v="3"/>
    <x v="2"/>
    <x v="0"/>
    <n v="0.62695699999999999"/>
    <n v="1.45766E-2"/>
    <n v="43075"/>
    <s v=""/>
    <x v="0"/>
    <x v="0"/>
    <x v="1"/>
    <x v="0"/>
    <s v="Maria Zlotowska"/>
  </r>
  <r>
    <n v="384"/>
    <x v="27"/>
    <x v="3"/>
    <x v="2"/>
    <x v="1"/>
    <n v="0.60863599999999995"/>
    <n v="1.35832E-2"/>
    <n v="43075"/>
    <s v=""/>
    <x v="0"/>
    <x v="0"/>
    <x v="1"/>
    <x v="0"/>
    <s v="Maria Zlotowska"/>
  </r>
  <r>
    <n v="384"/>
    <x v="27"/>
    <x v="4"/>
    <x v="3"/>
    <x v="0"/>
    <n v="65.400499999999994"/>
    <n v="0.82516"/>
    <n v="43075"/>
    <s v=""/>
    <x v="0"/>
    <x v="0"/>
    <x v="1"/>
    <x v="0"/>
    <s v="Maria Zlotowska"/>
  </r>
  <r>
    <n v="384"/>
    <x v="27"/>
    <x v="4"/>
    <x v="3"/>
    <x v="1"/>
    <n v="65.818600000000004"/>
    <n v="0.73692899999999995"/>
    <n v="43075"/>
    <s v=""/>
    <x v="0"/>
    <x v="0"/>
    <x v="1"/>
    <x v="0"/>
    <s v="Maria Zlotowska"/>
  </r>
  <r>
    <n v="384"/>
    <x v="27"/>
    <x v="5"/>
    <x v="3"/>
    <x v="0"/>
    <n v="15.074400000000001"/>
    <n v="0.84839100000000001"/>
    <n v="43075"/>
    <s v=""/>
    <x v="0"/>
    <x v="0"/>
    <x v="1"/>
    <x v="0"/>
    <s v="Maria Zlotowska"/>
  </r>
  <r>
    <n v="384"/>
    <x v="27"/>
    <x v="5"/>
    <x v="3"/>
    <x v="1"/>
    <n v="16.154"/>
    <n v="0.51445700000000005"/>
    <n v="43075"/>
    <s v=""/>
    <x v="0"/>
    <x v="0"/>
    <x v="1"/>
    <x v="0"/>
    <s v="Maria Zlotowska"/>
  </r>
  <r>
    <n v="384"/>
    <x v="27"/>
    <x v="6"/>
    <x v="3"/>
    <x v="0"/>
    <n v="34.154200000000003"/>
    <n v="0.73426100000000005"/>
    <n v="43075"/>
    <s v=""/>
    <x v="0"/>
    <x v="0"/>
    <x v="1"/>
    <x v="0"/>
    <s v="Maria Zlotowska"/>
  </r>
  <r>
    <n v="384"/>
    <x v="27"/>
    <x v="6"/>
    <x v="3"/>
    <x v="1"/>
    <n v="34.5809"/>
    <n v="0.65679500000000002"/>
    <n v="43075"/>
    <s v=""/>
    <x v="0"/>
    <x v="0"/>
    <x v="1"/>
    <x v="0"/>
    <s v="Maria Zlotowska"/>
  </r>
  <r>
    <n v="384"/>
    <x v="27"/>
    <x v="7"/>
    <x v="3"/>
    <x v="0"/>
    <n v="16.156400000000001"/>
    <n v="0.45755000000000001"/>
    <n v="43075"/>
    <s v=""/>
    <x v="0"/>
    <x v="0"/>
    <x v="1"/>
    <x v="0"/>
    <s v="Maria Zlotowska"/>
  </r>
  <r>
    <n v="384"/>
    <x v="27"/>
    <x v="7"/>
    <x v="3"/>
    <x v="1"/>
    <n v="15.0837"/>
    <n v="0.805002"/>
    <n v="43075"/>
    <s v=""/>
    <x v="0"/>
    <x v="0"/>
    <x v="1"/>
    <x v="0"/>
    <s v="Maria Zlotowska"/>
  </r>
  <r>
    <n v="384"/>
    <x v="27"/>
    <x v="8"/>
    <x v="3"/>
    <x v="0"/>
    <n v="34.599499999999999"/>
    <n v="0.82516"/>
    <n v="43075"/>
    <s v=""/>
    <x v="0"/>
    <x v="0"/>
    <x v="1"/>
    <x v="0"/>
    <s v="Maria Zlotowska"/>
  </r>
  <r>
    <n v="384"/>
    <x v="27"/>
    <x v="8"/>
    <x v="3"/>
    <x v="1"/>
    <n v="34.181399999999996"/>
    <n v="0.73692899999999995"/>
    <n v="43075"/>
    <s v=""/>
    <x v="0"/>
    <x v="0"/>
    <x v="1"/>
    <x v="0"/>
    <s v="Maria Zlotowska"/>
  </r>
  <r>
    <n v="384"/>
    <x v="27"/>
    <x v="9"/>
    <x v="3"/>
    <x v="2"/>
    <n v="31.244499999999999"/>
    <n v="0.884961"/>
    <n v="43075"/>
    <s v=""/>
    <x v="0"/>
    <x v="0"/>
    <x v="1"/>
    <x v="0"/>
    <s v="Maria Zlotowska"/>
  </r>
  <r>
    <n v="384"/>
    <x v="27"/>
    <x v="10"/>
    <x v="1"/>
    <x v="2"/>
    <n v="125.864"/>
    <n v="1.7336400000000001"/>
    <n v="43075"/>
    <s v=""/>
    <x v="0"/>
    <x v="0"/>
    <x v="1"/>
    <x v="0"/>
    <s v="Maria Zlotowska"/>
  </r>
  <r>
    <n v="384"/>
    <x v="27"/>
    <x v="11"/>
    <x v="2"/>
    <x v="2"/>
    <n v="1.23533"/>
    <n v="1.93907E-2"/>
    <n v="43075"/>
    <s v=""/>
    <x v="0"/>
    <x v="0"/>
    <x v="1"/>
    <x v="0"/>
    <s v="Maria Zlotowska"/>
  </r>
  <r>
    <n v="384"/>
    <x v="27"/>
    <x v="12"/>
    <x v="4"/>
    <x v="2"/>
    <n v="97.163600000000002"/>
    <n v="1.5202100000000001"/>
    <n v="43075"/>
    <s v=""/>
    <x v="0"/>
    <x v="0"/>
    <x v="1"/>
    <x v="0"/>
    <s v="Maria Zlotowska"/>
  </r>
  <r>
    <n v="384"/>
    <x v="27"/>
    <x v="13"/>
    <x v="5"/>
    <x v="2"/>
    <n v="3.6684700000000001"/>
    <n v="5.6134099999999999E-2"/>
    <n v="43075"/>
    <s v=""/>
    <x v="0"/>
    <x v="0"/>
    <x v="1"/>
    <x v="0"/>
    <s v="Maria Zlotowska"/>
  </r>
  <r>
    <n v="385"/>
    <x v="27"/>
    <x v="0"/>
    <x v="0"/>
    <x v="0"/>
    <n v="4.7012499999999999"/>
    <n v="2.8206899999999999"/>
    <n v="43075"/>
    <s v=""/>
    <x v="0"/>
    <x v="1"/>
    <x v="0"/>
    <x v="0"/>
    <s v="Maria Zlotowska"/>
  </r>
  <r>
    <n v="385"/>
    <x v="27"/>
    <x v="0"/>
    <x v="0"/>
    <x v="1"/>
    <n v="7.4241999999999999"/>
    <n v="2.32375"/>
    <n v="43075"/>
    <s v=""/>
    <x v="0"/>
    <x v="1"/>
    <x v="0"/>
    <x v="0"/>
    <s v="Maria Zlotowska"/>
  </r>
  <r>
    <n v="385"/>
    <x v="27"/>
    <x v="1"/>
    <x v="1"/>
    <x v="2"/>
    <n v="6.0750700000000002"/>
    <n v="2.66188"/>
    <n v="43075"/>
    <s v=""/>
    <x v="0"/>
    <x v="1"/>
    <x v="0"/>
    <x v="0"/>
    <s v="Maria Zlotowska"/>
  </r>
  <r>
    <n v="385"/>
    <x v="27"/>
    <x v="2"/>
    <x v="1"/>
    <x v="0"/>
    <n v="62.631900000000002"/>
    <n v="1.4011199999999999"/>
    <n v="43075"/>
    <s v=""/>
    <x v="0"/>
    <x v="1"/>
    <x v="0"/>
    <x v="0"/>
    <s v="Maria Zlotowska"/>
  </r>
  <r>
    <n v="385"/>
    <x v="27"/>
    <x v="2"/>
    <x v="1"/>
    <x v="1"/>
    <n v="61.969200000000001"/>
    <n v="1.7057100000000001"/>
    <n v="43075"/>
    <s v=""/>
    <x v="0"/>
    <x v="1"/>
    <x v="0"/>
    <x v="0"/>
    <s v="Maria Zlotowska"/>
  </r>
  <r>
    <n v="385"/>
    <x v="27"/>
    <x v="3"/>
    <x v="2"/>
    <x v="0"/>
    <n v="0.61130399999999996"/>
    <n v="1.3926600000000001E-2"/>
    <n v="43075"/>
    <s v=""/>
    <x v="0"/>
    <x v="1"/>
    <x v="0"/>
    <x v="0"/>
    <s v="Maria Zlotowska"/>
  </r>
  <r>
    <n v="385"/>
    <x v="27"/>
    <x v="3"/>
    <x v="2"/>
    <x v="1"/>
    <n v="0.59173900000000001"/>
    <n v="1.08956E-2"/>
    <n v="43075"/>
    <s v=""/>
    <x v="0"/>
    <x v="1"/>
    <x v="0"/>
    <x v="0"/>
    <s v="Maria Zlotowska"/>
  </r>
  <r>
    <n v="385"/>
    <x v="27"/>
    <x v="4"/>
    <x v="3"/>
    <x v="0"/>
    <n v="64.511700000000005"/>
    <n v="0.89847699999999997"/>
    <n v="43075"/>
    <s v=""/>
    <x v="0"/>
    <x v="1"/>
    <x v="0"/>
    <x v="0"/>
    <s v="Maria Zlotowska"/>
  </r>
  <r>
    <n v="385"/>
    <x v="27"/>
    <x v="4"/>
    <x v="3"/>
    <x v="1"/>
    <n v="65.087800000000001"/>
    <n v="0.61986600000000003"/>
    <n v="43075"/>
    <s v=""/>
    <x v="0"/>
    <x v="1"/>
    <x v="0"/>
    <x v="0"/>
    <s v="Maria Zlotowska"/>
  </r>
  <r>
    <n v="385"/>
    <x v="27"/>
    <x v="5"/>
    <x v="3"/>
    <x v="0"/>
    <n v="14.2997"/>
    <n v="0.83251399999999998"/>
    <n v="43075"/>
    <s v=""/>
    <x v="0"/>
    <x v="1"/>
    <x v="0"/>
    <x v="0"/>
    <s v="Maria Zlotowska"/>
  </r>
  <r>
    <n v="385"/>
    <x v="27"/>
    <x v="5"/>
    <x v="3"/>
    <x v="1"/>
    <n v="15.356199999999999"/>
    <n v="0.701129"/>
    <n v="43075"/>
    <s v=""/>
    <x v="0"/>
    <x v="1"/>
    <x v="0"/>
    <x v="0"/>
    <s v="Maria Zlotowska"/>
  </r>
  <r>
    <n v="385"/>
    <x v="27"/>
    <x v="6"/>
    <x v="3"/>
    <x v="0"/>
    <n v="34.926099999999998"/>
    <n v="0.78835699999999997"/>
    <n v="43075"/>
    <s v=""/>
    <x v="0"/>
    <x v="1"/>
    <x v="0"/>
    <x v="0"/>
    <s v="Maria Zlotowska"/>
  </r>
  <r>
    <n v="385"/>
    <x v="27"/>
    <x v="6"/>
    <x v="3"/>
    <x v="1"/>
    <n v="35.454500000000003"/>
    <n v="1.0479000000000001"/>
    <n v="43075"/>
    <s v=""/>
    <x v="0"/>
    <x v="1"/>
    <x v="0"/>
    <x v="0"/>
    <s v="Maria Zlotowska"/>
  </r>
  <r>
    <n v="385"/>
    <x v="27"/>
    <x v="7"/>
    <x v="3"/>
    <x v="0"/>
    <n v="15.378"/>
    <n v="0.81206800000000001"/>
    <n v="43075"/>
    <s v=""/>
    <x v="0"/>
    <x v="1"/>
    <x v="0"/>
    <x v="0"/>
    <s v="Maria Zlotowska"/>
  </r>
  <r>
    <n v="385"/>
    <x v="27"/>
    <x v="7"/>
    <x v="3"/>
    <x v="1"/>
    <n v="14.276999999999999"/>
    <n v="0.87251800000000002"/>
    <n v="43075"/>
    <s v=""/>
    <x v="0"/>
    <x v="1"/>
    <x v="0"/>
    <x v="0"/>
    <s v="Maria Zlotowska"/>
  </r>
  <r>
    <n v="385"/>
    <x v="27"/>
    <x v="8"/>
    <x v="3"/>
    <x v="0"/>
    <n v="35.488300000000002"/>
    <n v="0.89847699999999997"/>
    <n v="43075"/>
    <s v=""/>
    <x v="0"/>
    <x v="1"/>
    <x v="0"/>
    <x v="0"/>
    <s v="Maria Zlotowska"/>
  </r>
  <r>
    <n v="385"/>
    <x v="27"/>
    <x v="8"/>
    <x v="3"/>
    <x v="1"/>
    <n v="34.912199999999999"/>
    <n v="0.61986600000000003"/>
    <n v="43075"/>
    <s v=""/>
    <x v="0"/>
    <x v="1"/>
    <x v="0"/>
    <x v="0"/>
    <s v="Maria Zlotowska"/>
  </r>
  <r>
    <n v="385"/>
    <x v="27"/>
    <x v="9"/>
    <x v="3"/>
    <x v="2"/>
    <n v="29.611000000000001"/>
    <n v="1.1627000000000001"/>
    <n v="43075"/>
    <s v=""/>
    <x v="0"/>
    <x v="1"/>
    <x v="0"/>
    <x v="0"/>
    <s v="Maria Zlotowska"/>
  </r>
  <r>
    <n v="385"/>
    <x v="27"/>
    <x v="10"/>
    <x v="1"/>
    <x v="2"/>
    <n v="124.509"/>
    <n v="2.0402300000000002"/>
    <n v="43075"/>
    <s v=""/>
    <x v="0"/>
    <x v="1"/>
    <x v="0"/>
    <x v="0"/>
    <s v="Maria Zlotowska"/>
  </r>
  <r>
    <n v="385"/>
    <x v="27"/>
    <x v="11"/>
    <x v="2"/>
    <x v="2"/>
    <n v="1.2023900000000001"/>
    <n v="1.6963499999999999E-2"/>
    <n v="43075"/>
    <s v=""/>
    <x v="0"/>
    <x v="1"/>
    <x v="0"/>
    <x v="0"/>
    <s v="Maria Zlotowska"/>
  </r>
  <r>
    <n v="385"/>
    <x v="27"/>
    <x v="12"/>
    <x v="4"/>
    <x v="2"/>
    <n v="99.820999999999998"/>
    <n v="1.41181"/>
    <n v="43075"/>
    <s v=""/>
    <x v="0"/>
    <x v="1"/>
    <x v="0"/>
    <x v="0"/>
    <s v="Maria Zlotowska"/>
  </r>
  <r>
    <n v="385"/>
    <x v="27"/>
    <x v="13"/>
    <x v="5"/>
    <x v="2"/>
    <n v="3.72838"/>
    <n v="7.0498699999999997E-2"/>
    <n v="43075"/>
    <s v=""/>
    <x v="0"/>
    <x v="1"/>
    <x v="0"/>
    <x v="0"/>
    <s v="Maria Zlotowska"/>
  </r>
  <r>
    <n v="386"/>
    <x v="27"/>
    <x v="0"/>
    <x v="0"/>
    <x v="0"/>
    <n v="4.5655200000000002"/>
    <n v="2.04129"/>
    <n v="43075"/>
    <s v=""/>
    <x v="0"/>
    <x v="1"/>
    <x v="1"/>
    <x v="0"/>
    <s v="Maria Zlotowska"/>
  </r>
  <r>
    <n v="386"/>
    <x v="27"/>
    <x v="0"/>
    <x v="0"/>
    <x v="1"/>
    <n v="8.1214700000000004"/>
    <n v="2.3653300000000002"/>
    <n v="43075"/>
    <s v=""/>
    <x v="0"/>
    <x v="1"/>
    <x v="1"/>
    <x v="0"/>
    <s v="Maria Zlotowska"/>
  </r>
  <r>
    <n v="386"/>
    <x v="27"/>
    <x v="1"/>
    <x v="1"/>
    <x v="2"/>
    <n v="6.4005700000000001"/>
    <n v="2.7326000000000001"/>
    <n v="43075"/>
    <s v=""/>
    <x v="0"/>
    <x v="1"/>
    <x v="1"/>
    <x v="0"/>
    <s v="Maria Zlotowska"/>
  </r>
  <r>
    <n v="386"/>
    <x v="27"/>
    <x v="2"/>
    <x v="1"/>
    <x v="0"/>
    <n v="61.122300000000003"/>
    <n v="1.3826099999999999"/>
    <n v="43075"/>
    <s v=""/>
    <x v="0"/>
    <x v="1"/>
    <x v="1"/>
    <x v="0"/>
    <s v="Maria Zlotowska"/>
  </r>
  <r>
    <n v="386"/>
    <x v="27"/>
    <x v="2"/>
    <x v="1"/>
    <x v="1"/>
    <n v="62.3005"/>
    <n v="1.7270399999999999"/>
    <n v="43075"/>
    <s v=""/>
    <x v="0"/>
    <x v="1"/>
    <x v="1"/>
    <x v="0"/>
    <s v="Maria Zlotowska"/>
  </r>
  <r>
    <n v="386"/>
    <x v="27"/>
    <x v="3"/>
    <x v="2"/>
    <x v="0"/>
    <n v="0.59956500000000001"/>
    <n v="1.3344399999999999E-2"/>
    <n v="43075"/>
    <s v=""/>
    <x v="0"/>
    <x v="1"/>
    <x v="1"/>
    <x v="0"/>
    <s v="Maria Zlotowska"/>
  </r>
  <r>
    <n v="386"/>
    <x v="27"/>
    <x v="3"/>
    <x v="2"/>
    <x v="1"/>
    <n v="0.59130400000000005"/>
    <n v="1.3926600000000001E-2"/>
    <n v="43075"/>
    <s v=""/>
    <x v="0"/>
    <x v="1"/>
    <x v="1"/>
    <x v="0"/>
    <s v="Maria Zlotowska"/>
  </r>
  <r>
    <n v="386"/>
    <x v="27"/>
    <x v="4"/>
    <x v="3"/>
    <x v="0"/>
    <n v="64.474000000000004"/>
    <n v="0.76846999999999999"/>
    <n v="43075"/>
    <s v=""/>
    <x v="0"/>
    <x v="1"/>
    <x v="1"/>
    <x v="0"/>
    <s v="Maria Zlotowska"/>
  </r>
  <r>
    <n v="386"/>
    <x v="27"/>
    <x v="4"/>
    <x v="3"/>
    <x v="1"/>
    <n v="65.078100000000006"/>
    <n v="0.75916099999999997"/>
    <n v="43075"/>
    <s v=""/>
    <x v="0"/>
    <x v="1"/>
    <x v="1"/>
    <x v="0"/>
    <s v="Maria Zlotowska"/>
  </r>
  <r>
    <n v="386"/>
    <x v="27"/>
    <x v="5"/>
    <x v="3"/>
    <x v="0"/>
    <n v="14.7471"/>
    <n v="0.95601899999999995"/>
    <n v="43075"/>
    <s v=""/>
    <x v="0"/>
    <x v="1"/>
    <x v="1"/>
    <x v="0"/>
    <s v="Maria Zlotowska"/>
  </r>
  <r>
    <n v="386"/>
    <x v="27"/>
    <x v="5"/>
    <x v="3"/>
    <x v="1"/>
    <n v="14.833299999999999"/>
    <n v="0.78730900000000004"/>
    <n v="43075"/>
    <s v=""/>
    <x v="0"/>
    <x v="1"/>
    <x v="1"/>
    <x v="0"/>
    <s v="Maria Zlotowska"/>
  </r>
  <r>
    <n v="386"/>
    <x v="27"/>
    <x v="6"/>
    <x v="3"/>
    <x v="0"/>
    <n v="34.905500000000004"/>
    <n v="0.62647600000000003"/>
    <n v="43075"/>
    <s v=""/>
    <x v="0"/>
    <x v="1"/>
    <x v="1"/>
    <x v="0"/>
    <s v="Maria Zlotowska"/>
  </r>
  <r>
    <n v="386"/>
    <x v="27"/>
    <x v="6"/>
    <x v="3"/>
    <x v="1"/>
    <n v="35.491399999999999"/>
    <n v="1.0122599999999999"/>
    <n v="43075"/>
    <s v=""/>
    <x v="0"/>
    <x v="1"/>
    <x v="1"/>
    <x v="0"/>
    <s v="Maria Zlotowska"/>
  </r>
  <r>
    <n v="386"/>
    <x v="27"/>
    <x v="7"/>
    <x v="3"/>
    <x v="0"/>
    <n v="14.821400000000001"/>
    <n v="0.889042"/>
    <n v="43075"/>
    <s v=""/>
    <x v="0"/>
    <x v="1"/>
    <x v="1"/>
    <x v="0"/>
    <s v="Maria Zlotowska"/>
  </r>
  <r>
    <n v="386"/>
    <x v="27"/>
    <x v="7"/>
    <x v="3"/>
    <x v="1"/>
    <n v="14.748900000000001"/>
    <n v="0.89017500000000005"/>
    <n v="43075"/>
    <s v=""/>
    <x v="0"/>
    <x v="1"/>
    <x v="1"/>
    <x v="0"/>
    <s v="Maria Zlotowska"/>
  </r>
  <r>
    <n v="386"/>
    <x v="27"/>
    <x v="8"/>
    <x v="3"/>
    <x v="0"/>
    <n v="35.526000000000003"/>
    <n v="0.76846999999999999"/>
    <n v="43075"/>
    <s v=""/>
    <x v="0"/>
    <x v="1"/>
    <x v="1"/>
    <x v="0"/>
    <s v="Maria Zlotowska"/>
  </r>
  <r>
    <n v="386"/>
    <x v="27"/>
    <x v="8"/>
    <x v="3"/>
    <x v="1"/>
    <n v="34.921900000000001"/>
    <n v="0.75916099999999997"/>
    <n v="43075"/>
    <s v=""/>
    <x v="0"/>
    <x v="1"/>
    <x v="1"/>
    <x v="0"/>
    <s v="Maria Zlotowska"/>
  </r>
  <r>
    <n v="386"/>
    <x v="27"/>
    <x v="9"/>
    <x v="3"/>
    <x v="2"/>
    <n v="29.580100000000002"/>
    <n v="1.25431"/>
    <n v="43075"/>
    <s v=""/>
    <x v="0"/>
    <x v="1"/>
    <x v="1"/>
    <x v="0"/>
    <s v="Maria Zlotowska"/>
  </r>
  <r>
    <n v="386"/>
    <x v="27"/>
    <x v="10"/>
    <x v="1"/>
    <x v="2"/>
    <n v="123.386"/>
    <n v="2.1617799999999998"/>
    <n v="43075"/>
    <s v=""/>
    <x v="0"/>
    <x v="1"/>
    <x v="1"/>
    <x v="0"/>
    <s v="Maria Zlotowska"/>
  </r>
  <r>
    <n v="386"/>
    <x v="27"/>
    <x v="11"/>
    <x v="2"/>
    <x v="2"/>
    <n v="1.19065"/>
    <n v="1.8106199999999999E-2"/>
    <n v="43075"/>
    <s v=""/>
    <x v="0"/>
    <x v="1"/>
    <x v="1"/>
    <x v="0"/>
    <s v="Maria Zlotowska"/>
  </r>
  <r>
    <n v="386"/>
    <x v="27"/>
    <x v="12"/>
    <x v="4"/>
    <x v="2"/>
    <n v="100.80800000000001"/>
    <n v="1.53626"/>
    <n v="43075"/>
    <s v=""/>
    <x v="0"/>
    <x v="1"/>
    <x v="1"/>
    <x v="0"/>
    <s v="Maria Zlotowska"/>
  </r>
  <r>
    <n v="386"/>
    <x v="27"/>
    <x v="13"/>
    <x v="5"/>
    <x v="2"/>
    <n v="3.7311999999999999"/>
    <n v="7.20219E-2"/>
    <n v="43075"/>
    <s v=""/>
    <x v="0"/>
    <x v="1"/>
    <x v="1"/>
    <x v="0"/>
    <s v="Maria Zlotowska"/>
  </r>
  <r>
    <n v="387"/>
    <x v="28"/>
    <x v="0"/>
    <x v="0"/>
    <x v="0"/>
    <n v="3.7813099999999999"/>
    <n v="1.1420999999999999"/>
    <n v="43075"/>
    <s v="Gait Analysis chod buty 1"/>
    <x v="0"/>
    <x v="0"/>
    <x v="0"/>
    <x v="0"/>
    <s v="Monika Skrzecz"/>
  </r>
  <r>
    <n v="387"/>
    <x v="28"/>
    <x v="0"/>
    <x v="0"/>
    <x v="1"/>
    <n v="7.8830499999999999"/>
    <n v="1.6710700000000001"/>
    <n v="43075"/>
    <s v="Gait Analysis chod buty 1"/>
    <x v="0"/>
    <x v="0"/>
    <x v="0"/>
    <x v="0"/>
    <s v="Monika Skrzecz"/>
  </r>
  <r>
    <n v="387"/>
    <x v="28"/>
    <x v="1"/>
    <x v="1"/>
    <x v="2"/>
    <n v="10.2796"/>
    <n v="2.8693200000000001"/>
    <n v="43075"/>
    <s v="Gait Analysis chod buty 1"/>
    <x v="0"/>
    <x v="0"/>
    <x v="0"/>
    <x v="0"/>
    <s v="Monika Skrzecz"/>
  </r>
  <r>
    <n v="387"/>
    <x v="28"/>
    <x v="2"/>
    <x v="1"/>
    <x v="0"/>
    <n v="57.834499999999998"/>
    <n v="1.10633"/>
    <n v="43075"/>
    <s v="Gait Analysis chod buty 1"/>
    <x v="0"/>
    <x v="0"/>
    <x v="0"/>
    <x v="0"/>
    <s v="Monika Skrzecz"/>
  </r>
  <r>
    <n v="387"/>
    <x v="28"/>
    <x v="2"/>
    <x v="1"/>
    <x v="1"/>
    <n v="58.716700000000003"/>
    <n v="1.1639200000000001"/>
    <n v="43075"/>
    <s v="Gait Analysis chod buty 1"/>
    <x v="0"/>
    <x v="0"/>
    <x v="0"/>
    <x v="0"/>
    <s v="Monika Skrzecz"/>
  </r>
  <r>
    <n v="387"/>
    <x v="28"/>
    <x v="3"/>
    <x v="2"/>
    <x v="0"/>
    <n v="0.57874999999999999"/>
    <n v="1.01294E-2"/>
    <n v="43075"/>
    <s v="Gait Analysis chod buty 1"/>
    <x v="0"/>
    <x v="0"/>
    <x v="0"/>
    <x v="0"/>
    <s v="Monika Skrzecz"/>
  </r>
  <r>
    <n v="387"/>
    <x v="28"/>
    <x v="3"/>
    <x v="2"/>
    <x v="1"/>
    <n v="0.57125000000000004"/>
    <n v="1.2353299999999999E-2"/>
    <n v="43075"/>
    <s v="Gait Analysis chod buty 1"/>
    <x v="0"/>
    <x v="0"/>
    <x v="0"/>
    <x v="0"/>
    <s v="Monika Skrzecz"/>
  </r>
  <r>
    <n v="387"/>
    <x v="28"/>
    <x v="4"/>
    <x v="3"/>
    <x v="0"/>
    <n v="65.023799999999994"/>
    <n v="0.54865600000000003"/>
    <n v="43075"/>
    <s v="Gait Analysis chod buty 1"/>
    <x v="0"/>
    <x v="0"/>
    <x v="0"/>
    <x v="0"/>
    <s v="Monika Skrzecz"/>
  </r>
  <r>
    <n v="387"/>
    <x v="28"/>
    <x v="4"/>
    <x v="3"/>
    <x v="1"/>
    <n v="64.457499999999996"/>
    <n v="0.68119700000000005"/>
    <n v="43075"/>
    <s v="Gait Analysis chod buty 1"/>
    <x v="0"/>
    <x v="0"/>
    <x v="0"/>
    <x v="0"/>
    <s v="Monika Skrzecz"/>
  </r>
  <r>
    <n v="387"/>
    <x v="28"/>
    <x v="5"/>
    <x v="3"/>
    <x v="0"/>
    <n v="14.136799999999999"/>
    <n v="0.83273399999999997"/>
    <n v="43075"/>
    <s v="Gait Analysis chod buty 1"/>
    <x v="0"/>
    <x v="0"/>
    <x v="0"/>
    <x v="0"/>
    <s v="Monika Skrzecz"/>
  </r>
  <r>
    <n v="387"/>
    <x v="28"/>
    <x v="5"/>
    <x v="3"/>
    <x v="1"/>
    <n v="15.323499999999999"/>
    <n v="0.89600599999999997"/>
    <n v="43075"/>
    <s v="Gait Analysis chod buty 1"/>
    <x v="0"/>
    <x v="0"/>
    <x v="0"/>
    <x v="0"/>
    <s v="Monika Skrzecz"/>
  </r>
  <r>
    <n v="387"/>
    <x v="28"/>
    <x v="6"/>
    <x v="3"/>
    <x v="0"/>
    <n v="35.5777"/>
    <n v="0.85720099999999999"/>
    <n v="43075"/>
    <s v="Gait Analysis chod buty 1"/>
    <x v="0"/>
    <x v="0"/>
    <x v="0"/>
    <x v="0"/>
    <s v="Monika Skrzecz"/>
  </r>
  <r>
    <n v="387"/>
    <x v="28"/>
    <x v="6"/>
    <x v="3"/>
    <x v="1"/>
    <n v="35.004600000000003"/>
    <n v="0.64585199999999998"/>
    <n v="43075"/>
    <s v="Gait Analysis chod buty 1"/>
    <x v="0"/>
    <x v="0"/>
    <x v="0"/>
    <x v="0"/>
    <s v="Monika Skrzecz"/>
  </r>
  <r>
    <n v="387"/>
    <x v="28"/>
    <x v="7"/>
    <x v="3"/>
    <x v="0"/>
    <n v="15.315200000000001"/>
    <n v="0.95755900000000005"/>
    <n v="43075"/>
    <s v="Gait Analysis chod buty 1"/>
    <x v="0"/>
    <x v="0"/>
    <x v="0"/>
    <x v="0"/>
    <s v="Monika Skrzecz"/>
  </r>
  <r>
    <n v="387"/>
    <x v="28"/>
    <x v="7"/>
    <x v="3"/>
    <x v="1"/>
    <n v="14.1294"/>
    <n v="0.83843000000000001"/>
    <n v="43075"/>
    <s v="Gait Analysis chod buty 1"/>
    <x v="0"/>
    <x v="0"/>
    <x v="0"/>
    <x v="0"/>
    <s v="Monika Skrzecz"/>
  </r>
  <r>
    <n v="387"/>
    <x v="28"/>
    <x v="8"/>
    <x v="3"/>
    <x v="0"/>
    <n v="34.976199999999999"/>
    <n v="0.54865600000000003"/>
    <n v="43075"/>
    <s v="Gait Analysis chod buty 1"/>
    <x v="0"/>
    <x v="0"/>
    <x v="0"/>
    <x v="0"/>
    <s v="Monika Skrzecz"/>
  </r>
  <r>
    <n v="387"/>
    <x v="28"/>
    <x v="8"/>
    <x v="3"/>
    <x v="1"/>
    <n v="35.542499999999997"/>
    <n v="0.68119700000000005"/>
    <n v="43075"/>
    <s v="Gait Analysis chod buty 1"/>
    <x v="0"/>
    <x v="0"/>
    <x v="0"/>
    <x v="0"/>
    <s v="Monika Skrzecz"/>
  </r>
  <r>
    <n v="387"/>
    <x v="28"/>
    <x v="9"/>
    <x v="3"/>
    <x v="2"/>
    <n v="29.451000000000001"/>
    <n v="1.08467"/>
    <n v="43075"/>
    <s v="Gait Analysis chod buty 1"/>
    <x v="0"/>
    <x v="0"/>
    <x v="0"/>
    <x v="0"/>
    <s v="Monika Skrzecz"/>
  </r>
  <r>
    <n v="387"/>
    <x v="28"/>
    <x v="10"/>
    <x v="1"/>
    <x v="2"/>
    <n v="116.51600000000001"/>
    <n v="1.7615000000000001"/>
    <n v="43075"/>
    <s v="Gait Analysis chod buty 1"/>
    <x v="0"/>
    <x v="0"/>
    <x v="0"/>
    <x v="0"/>
    <s v="Monika Skrzecz"/>
  </r>
  <r>
    <n v="387"/>
    <x v="28"/>
    <x v="11"/>
    <x v="2"/>
    <x v="2"/>
    <n v="1.15042"/>
    <n v="1.4282599999999999E-2"/>
    <n v="43075"/>
    <s v="Gait Analysis chod buty 1"/>
    <x v="0"/>
    <x v="0"/>
    <x v="0"/>
    <x v="0"/>
    <s v="Monika Skrzecz"/>
  </r>
  <r>
    <n v="387"/>
    <x v="28"/>
    <x v="12"/>
    <x v="4"/>
    <x v="2"/>
    <n v="104.32599999999999"/>
    <n v="1.29952"/>
    <n v="43075"/>
    <s v="Gait Analysis chod buty 1"/>
    <x v="0"/>
    <x v="0"/>
    <x v="0"/>
    <x v="0"/>
    <s v="Monika Skrzecz"/>
  </r>
  <r>
    <n v="387"/>
    <x v="28"/>
    <x v="13"/>
    <x v="5"/>
    <x v="2"/>
    <n v="3.6463299999999998"/>
    <n v="4.8963399999999997E-2"/>
    <n v="43075"/>
    <s v="Gait Analysis chod buty 1"/>
    <x v="0"/>
    <x v="0"/>
    <x v="0"/>
    <x v="0"/>
    <s v="Monika Skrzecz"/>
  </r>
  <r>
    <n v="388"/>
    <x v="28"/>
    <x v="0"/>
    <x v="0"/>
    <x v="0"/>
    <n v="4.04711"/>
    <n v="1.5765800000000001"/>
    <n v="43075"/>
    <s v="Gait Analysis chod buty 2"/>
    <x v="0"/>
    <x v="0"/>
    <x v="1"/>
    <x v="0"/>
    <s v="Monika Skrzecz"/>
  </r>
  <r>
    <n v="388"/>
    <x v="28"/>
    <x v="0"/>
    <x v="0"/>
    <x v="1"/>
    <n v="8.0200800000000001"/>
    <n v="1.04535"/>
    <n v="43075"/>
    <s v="Gait Analysis chod buty 2"/>
    <x v="0"/>
    <x v="0"/>
    <x v="1"/>
    <x v="0"/>
    <s v="Monika Skrzecz"/>
  </r>
  <r>
    <n v="388"/>
    <x v="28"/>
    <x v="1"/>
    <x v="1"/>
    <x v="2"/>
    <n v="10.315799999999999"/>
    <n v="2.7018200000000001"/>
    <n v="43075"/>
    <s v="Gait Analysis chod buty 2"/>
    <x v="0"/>
    <x v="0"/>
    <x v="1"/>
    <x v="0"/>
    <s v="Monika Skrzecz"/>
  </r>
  <r>
    <n v="388"/>
    <x v="28"/>
    <x v="2"/>
    <x v="1"/>
    <x v="0"/>
    <n v="56.842300000000002"/>
    <n v="1.0797600000000001"/>
    <n v="43075"/>
    <s v="Gait Analysis chod buty 2"/>
    <x v="0"/>
    <x v="0"/>
    <x v="1"/>
    <x v="0"/>
    <s v="Monika Skrzecz"/>
  </r>
  <r>
    <n v="388"/>
    <x v="28"/>
    <x v="2"/>
    <x v="1"/>
    <x v="1"/>
    <n v="57.5169"/>
    <n v="1.44459"/>
    <n v="43075"/>
    <s v="Gait Analysis chod buty 2"/>
    <x v="0"/>
    <x v="0"/>
    <x v="1"/>
    <x v="0"/>
    <s v="Monika Skrzecz"/>
  </r>
  <r>
    <n v="388"/>
    <x v="28"/>
    <x v="3"/>
    <x v="2"/>
    <x v="0"/>
    <n v="0.56720000000000004"/>
    <n v="1.04E-2"/>
    <n v="43075"/>
    <s v="Gait Analysis chod buty 2"/>
    <x v="0"/>
    <x v="0"/>
    <x v="1"/>
    <x v="0"/>
    <s v="Monika Skrzecz"/>
  </r>
  <r>
    <n v="388"/>
    <x v="28"/>
    <x v="3"/>
    <x v="2"/>
    <x v="1"/>
    <n v="0.55958300000000005"/>
    <n v="9.34486E-3"/>
    <n v="43075"/>
    <s v="Gait Analysis chod buty 2"/>
    <x v="0"/>
    <x v="0"/>
    <x v="1"/>
    <x v="0"/>
    <s v="Monika Skrzecz"/>
  </r>
  <r>
    <n v="388"/>
    <x v="28"/>
    <x v="4"/>
    <x v="3"/>
    <x v="0"/>
    <n v="65.150800000000004"/>
    <n v="0.60682599999999998"/>
    <n v="43075"/>
    <s v="Gait Analysis chod buty 2"/>
    <x v="0"/>
    <x v="0"/>
    <x v="1"/>
    <x v="0"/>
    <s v="Monika Skrzecz"/>
  </r>
  <r>
    <n v="388"/>
    <x v="28"/>
    <x v="4"/>
    <x v="3"/>
    <x v="1"/>
    <n v="64.829899999999995"/>
    <n v="0.51928300000000005"/>
    <n v="43075"/>
    <s v="Gait Analysis chod buty 2"/>
    <x v="0"/>
    <x v="0"/>
    <x v="1"/>
    <x v="0"/>
    <s v="Monika Skrzecz"/>
  </r>
  <r>
    <n v="388"/>
    <x v="28"/>
    <x v="5"/>
    <x v="3"/>
    <x v="0"/>
    <n v="14.4946"/>
    <n v="0.52243799999999996"/>
    <n v="43075"/>
    <s v="Gait Analysis chod buty 2"/>
    <x v="0"/>
    <x v="0"/>
    <x v="1"/>
    <x v="0"/>
    <s v="Monika Skrzecz"/>
  </r>
  <r>
    <n v="388"/>
    <x v="28"/>
    <x v="5"/>
    <x v="3"/>
    <x v="1"/>
    <n v="15.453900000000001"/>
    <n v="0.67857900000000004"/>
    <n v="43075"/>
    <s v="Gait Analysis chod buty 2"/>
    <x v="0"/>
    <x v="0"/>
    <x v="1"/>
    <x v="0"/>
    <s v="Monika Skrzecz"/>
  </r>
  <r>
    <n v="388"/>
    <x v="28"/>
    <x v="6"/>
    <x v="3"/>
    <x v="0"/>
    <n v="35.173400000000001"/>
    <n v="0.75754999999999995"/>
    <n v="43075"/>
    <s v="Gait Analysis chod buty 2"/>
    <x v="0"/>
    <x v="0"/>
    <x v="1"/>
    <x v="0"/>
    <s v="Monika Skrzecz"/>
  </r>
  <r>
    <n v="388"/>
    <x v="28"/>
    <x v="6"/>
    <x v="3"/>
    <x v="1"/>
    <n v="34.878"/>
    <n v="0.67191699999999999"/>
    <n v="43075"/>
    <s v="Gait Analysis chod buty 2"/>
    <x v="0"/>
    <x v="0"/>
    <x v="1"/>
    <x v="0"/>
    <s v="Monika Skrzecz"/>
  </r>
  <r>
    <n v="388"/>
    <x v="28"/>
    <x v="7"/>
    <x v="3"/>
    <x v="0"/>
    <n v="15.4694"/>
    <n v="0.72289800000000004"/>
    <n v="43075"/>
    <s v="Gait Analysis chod buty 2"/>
    <x v="0"/>
    <x v="0"/>
    <x v="1"/>
    <x v="0"/>
    <s v="Monika Skrzecz"/>
  </r>
  <r>
    <n v="388"/>
    <x v="28"/>
    <x v="7"/>
    <x v="3"/>
    <x v="1"/>
    <n v="14.497999999999999"/>
    <n v="0.59923000000000004"/>
    <n v="43075"/>
    <s v="Gait Analysis chod buty 2"/>
    <x v="0"/>
    <x v="0"/>
    <x v="1"/>
    <x v="0"/>
    <s v="Monika Skrzecz"/>
  </r>
  <r>
    <n v="388"/>
    <x v="28"/>
    <x v="8"/>
    <x v="3"/>
    <x v="0"/>
    <n v="34.849200000000003"/>
    <n v="0.60682599999999998"/>
    <n v="43075"/>
    <s v="Gait Analysis chod buty 2"/>
    <x v="0"/>
    <x v="0"/>
    <x v="1"/>
    <x v="0"/>
    <s v="Monika Skrzecz"/>
  </r>
  <r>
    <n v="388"/>
    <x v="28"/>
    <x v="8"/>
    <x v="3"/>
    <x v="1"/>
    <n v="35.170099999999998"/>
    <n v="0.51928300000000005"/>
    <n v="43075"/>
    <s v="Gait Analysis chod buty 2"/>
    <x v="0"/>
    <x v="0"/>
    <x v="1"/>
    <x v="0"/>
    <s v="Monika Skrzecz"/>
  </r>
  <r>
    <n v="388"/>
    <x v="28"/>
    <x v="9"/>
    <x v="3"/>
    <x v="2"/>
    <n v="29.9513"/>
    <n v="0.88971599999999995"/>
    <n v="43075"/>
    <s v="Gait Analysis chod buty 2"/>
    <x v="0"/>
    <x v="0"/>
    <x v="1"/>
    <x v="0"/>
    <s v="Monika Skrzecz"/>
  </r>
  <r>
    <n v="388"/>
    <x v="28"/>
    <x v="10"/>
    <x v="1"/>
    <x v="2"/>
    <n v="114.294"/>
    <n v="1.6934"/>
    <n v="43075"/>
    <s v="Gait Analysis chod buty 2"/>
    <x v="0"/>
    <x v="0"/>
    <x v="1"/>
    <x v="0"/>
    <s v="Monika Skrzecz"/>
  </r>
  <r>
    <n v="388"/>
    <x v="28"/>
    <x v="11"/>
    <x v="2"/>
    <x v="2"/>
    <n v="1.1269400000000001"/>
    <n v="1.4597199999999999E-2"/>
    <n v="43075"/>
    <s v="Gait Analysis chod buty 2"/>
    <x v="0"/>
    <x v="0"/>
    <x v="1"/>
    <x v="0"/>
    <s v="Monika Skrzecz"/>
  </r>
  <r>
    <n v="388"/>
    <x v="28"/>
    <x v="12"/>
    <x v="4"/>
    <x v="2"/>
    <n v="106.501"/>
    <n v="1.38456"/>
    <n v="43075"/>
    <s v="Gait Analysis chod buty 2"/>
    <x v="0"/>
    <x v="0"/>
    <x v="1"/>
    <x v="0"/>
    <s v="Monika Skrzecz"/>
  </r>
  <r>
    <n v="388"/>
    <x v="28"/>
    <x v="13"/>
    <x v="5"/>
    <x v="2"/>
    <n v="3.6513900000000001"/>
    <n v="5.3111899999999997E-2"/>
    <n v="43075"/>
    <s v="Gait Analysis chod buty 2"/>
    <x v="0"/>
    <x v="0"/>
    <x v="1"/>
    <x v="0"/>
    <s v="Monika Skrzecz"/>
  </r>
  <r>
    <n v="389"/>
    <x v="28"/>
    <x v="0"/>
    <x v="0"/>
    <x v="0"/>
    <n v="2.6740400000000002"/>
    <n v="1.6882200000000001"/>
    <n v="43075"/>
    <s v="Gait Analysis chod bez butow 1"/>
    <x v="0"/>
    <x v="1"/>
    <x v="0"/>
    <x v="0"/>
    <s v="Monika Skrzecz"/>
  </r>
  <r>
    <n v="389"/>
    <x v="28"/>
    <x v="0"/>
    <x v="0"/>
    <x v="1"/>
    <n v="6.2902199999999997"/>
    <n v="1.4240600000000001"/>
    <n v="43075"/>
    <s v="Gait Analysis chod bez butow 1"/>
    <x v="0"/>
    <x v="1"/>
    <x v="0"/>
    <x v="0"/>
    <s v="Monika Skrzecz"/>
  </r>
  <r>
    <n v="389"/>
    <x v="28"/>
    <x v="1"/>
    <x v="1"/>
    <x v="2"/>
    <n v="9.2813999999999997"/>
    <n v="2.2288800000000002"/>
    <n v="43075"/>
    <s v="Gait Analysis chod bez butow 1"/>
    <x v="0"/>
    <x v="1"/>
    <x v="0"/>
    <x v="0"/>
    <s v="Monika Skrzecz"/>
  </r>
  <r>
    <n v="389"/>
    <x v="28"/>
    <x v="2"/>
    <x v="1"/>
    <x v="0"/>
    <n v="56.493600000000001"/>
    <n v="0.99242200000000003"/>
    <n v="43075"/>
    <s v="Gait Analysis chod bez butow 1"/>
    <x v="0"/>
    <x v="1"/>
    <x v="0"/>
    <x v="0"/>
    <s v="Monika Skrzecz"/>
  </r>
  <r>
    <n v="389"/>
    <x v="28"/>
    <x v="2"/>
    <x v="1"/>
    <x v="1"/>
    <n v="57.722999999999999"/>
    <n v="1.08928"/>
    <n v="43075"/>
    <s v="Gait Analysis chod bez butow 1"/>
    <x v="0"/>
    <x v="1"/>
    <x v="0"/>
    <x v="0"/>
    <s v="Monika Skrzecz"/>
  </r>
  <r>
    <n v="389"/>
    <x v="28"/>
    <x v="3"/>
    <x v="2"/>
    <x v="0"/>
    <n v="0.56374999999999997"/>
    <n v="1.0333E-2"/>
    <n v="43075"/>
    <s v="Gait Analysis chod bez butow 1"/>
    <x v="0"/>
    <x v="1"/>
    <x v="0"/>
    <x v="0"/>
    <s v="Monika Skrzecz"/>
  </r>
  <r>
    <n v="389"/>
    <x v="28"/>
    <x v="3"/>
    <x v="2"/>
    <x v="1"/>
    <n v="0.56240000000000001"/>
    <n v="1.2093E-2"/>
    <n v="43075"/>
    <s v="Gait Analysis chod bez butow 1"/>
    <x v="0"/>
    <x v="1"/>
    <x v="0"/>
    <x v="0"/>
    <s v="Monika Skrzecz"/>
  </r>
  <r>
    <n v="389"/>
    <x v="28"/>
    <x v="4"/>
    <x v="3"/>
    <x v="0"/>
    <n v="64.026899999999998"/>
    <n v="0.80707499999999999"/>
    <n v="43075"/>
    <s v="Gait Analysis chod bez butow 1"/>
    <x v="0"/>
    <x v="1"/>
    <x v="0"/>
    <x v="0"/>
    <s v="Monika Skrzecz"/>
  </r>
  <r>
    <n v="389"/>
    <x v="28"/>
    <x v="4"/>
    <x v="3"/>
    <x v="1"/>
    <n v="63.952800000000003"/>
    <n v="0.64555399999999996"/>
    <n v="43075"/>
    <s v="Gait Analysis chod bez butow 1"/>
    <x v="0"/>
    <x v="1"/>
    <x v="0"/>
    <x v="0"/>
    <s v="Monika Skrzecz"/>
  </r>
  <r>
    <n v="389"/>
    <x v="28"/>
    <x v="5"/>
    <x v="3"/>
    <x v="0"/>
    <n v="13.873100000000001"/>
    <n v="0.88435200000000003"/>
    <n v="43075"/>
    <s v="Gait Analysis chod bez butow 1"/>
    <x v="0"/>
    <x v="1"/>
    <x v="0"/>
    <x v="0"/>
    <s v="Monika Skrzecz"/>
  </r>
  <r>
    <n v="389"/>
    <x v="28"/>
    <x v="5"/>
    <x v="3"/>
    <x v="1"/>
    <n v="14.1075"/>
    <n v="0.79510800000000004"/>
    <n v="43075"/>
    <s v="Gait Analysis chod bez butow 1"/>
    <x v="0"/>
    <x v="1"/>
    <x v="0"/>
    <x v="0"/>
    <s v="Monika Skrzecz"/>
  </r>
  <r>
    <n v="389"/>
    <x v="28"/>
    <x v="6"/>
    <x v="3"/>
    <x v="0"/>
    <n v="36.051099999999998"/>
    <n v="0.64402300000000001"/>
    <n v="43075"/>
    <s v="Gait Analysis chod bez butow 1"/>
    <x v="0"/>
    <x v="1"/>
    <x v="0"/>
    <x v="0"/>
    <s v="Monika Skrzecz"/>
  </r>
  <r>
    <n v="389"/>
    <x v="28"/>
    <x v="6"/>
    <x v="3"/>
    <x v="1"/>
    <n v="35.9863"/>
    <n v="0.84931599999999996"/>
    <n v="43075"/>
    <s v="Gait Analysis chod bez butow 1"/>
    <x v="0"/>
    <x v="1"/>
    <x v="0"/>
    <x v="0"/>
    <s v="Monika Skrzecz"/>
  </r>
  <r>
    <n v="389"/>
    <x v="28"/>
    <x v="7"/>
    <x v="3"/>
    <x v="0"/>
    <n v="14.1027"/>
    <n v="0.79149000000000003"/>
    <n v="43075"/>
    <s v="Gait Analysis chod bez butow 1"/>
    <x v="0"/>
    <x v="1"/>
    <x v="0"/>
    <x v="0"/>
    <s v="Monika Skrzecz"/>
  </r>
  <r>
    <n v="389"/>
    <x v="28"/>
    <x v="7"/>
    <x v="3"/>
    <x v="1"/>
    <n v="13.880100000000001"/>
    <n v="0.87615799999999999"/>
    <n v="43075"/>
    <s v="Gait Analysis chod bez butow 1"/>
    <x v="0"/>
    <x v="1"/>
    <x v="0"/>
    <x v="0"/>
    <s v="Monika Skrzecz"/>
  </r>
  <r>
    <n v="389"/>
    <x v="28"/>
    <x v="8"/>
    <x v="3"/>
    <x v="0"/>
    <n v="35.973100000000002"/>
    <n v="0.80707499999999999"/>
    <n v="43075"/>
    <s v="Gait Analysis chod bez butow 1"/>
    <x v="0"/>
    <x v="1"/>
    <x v="0"/>
    <x v="0"/>
    <s v="Monika Skrzecz"/>
  </r>
  <r>
    <n v="389"/>
    <x v="28"/>
    <x v="8"/>
    <x v="3"/>
    <x v="1"/>
    <n v="36.047199999999997"/>
    <n v="0.64555399999999996"/>
    <n v="43075"/>
    <s v="Gait Analysis chod bez butow 1"/>
    <x v="0"/>
    <x v="1"/>
    <x v="0"/>
    <x v="0"/>
    <s v="Monika Skrzecz"/>
  </r>
  <r>
    <n v="389"/>
    <x v="28"/>
    <x v="9"/>
    <x v="3"/>
    <x v="2"/>
    <n v="27.944800000000001"/>
    <n v="0.95271300000000003"/>
    <n v="43075"/>
    <s v="Gait Analysis chod bez butow 1"/>
    <x v="0"/>
    <x v="1"/>
    <x v="0"/>
    <x v="0"/>
    <s v="Monika Skrzecz"/>
  </r>
  <r>
    <n v="389"/>
    <x v="28"/>
    <x v="10"/>
    <x v="1"/>
    <x v="2"/>
    <n v="114.19"/>
    <n v="1.4653"/>
    <n v="43075"/>
    <s v="Gait Analysis chod bez butow 1"/>
    <x v="0"/>
    <x v="1"/>
    <x v="0"/>
    <x v="0"/>
    <s v="Monika Skrzecz"/>
  </r>
  <r>
    <n v="389"/>
    <x v="28"/>
    <x v="11"/>
    <x v="2"/>
    <x v="2"/>
    <n v="1.12612"/>
    <n v="1.44019E-2"/>
    <n v="43075"/>
    <s v="Gait Analysis chod bez butow 1"/>
    <x v="0"/>
    <x v="1"/>
    <x v="0"/>
    <x v="0"/>
    <s v="Monika Skrzecz"/>
  </r>
  <r>
    <n v="389"/>
    <x v="28"/>
    <x v="12"/>
    <x v="4"/>
    <x v="2"/>
    <n v="106.578"/>
    <n v="1.36703"/>
    <n v="43075"/>
    <s v="Gait Analysis chod bez butow 1"/>
    <x v="0"/>
    <x v="1"/>
    <x v="0"/>
    <x v="0"/>
    <s v="Monika Skrzecz"/>
  </r>
  <r>
    <n v="389"/>
    <x v="28"/>
    <x v="13"/>
    <x v="5"/>
    <x v="2"/>
    <n v="3.65083"/>
    <n v="5.37785E-2"/>
    <n v="43075"/>
    <s v="Gait Analysis chod bez butow 1"/>
    <x v="0"/>
    <x v="1"/>
    <x v="0"/>
    <x v="0"/>
    <s v="Monika Skrzecz"/>
  </r>
  <r>
    <n v="390"/>
    <x v="28"/>
    <x v="0"/>
    <x v="0"/>
    <x v="0"/>
    <n v="2.2715200000000002"/>
    <n v="1.25559"/>
    <n v="43075"/>
    <s v="Gait Analysis  chod bez butow 2"/>
    <x v="0"/>
    <x v="1"/>
    <x v="1"/>
    <x v="0"/>
    <s v="Monika Skrzecz"/>
  </r>
  <r>
    <n v="390"/>
    <x v="28"/>
    <x v="0"/>
    <x v="0"/>
    <x v="1"/>
    <n v="6.2371100000000004"/>
    <n v="0.87489099999999997"/>
    <n v="43075"/>
    <s v="Gait Analysis  chod bez butow 2"/>
    <x v="0"/>
    <x v="1"/>
    <x v="1"/>
    <x v="0"/>
    <s v="Monika Skrzecz"/>
  </r>
  <r>
    <n v="390"/>
    <x v="28"/>
    <x v="1"/>
    <x v="1"/>
    <x v="2"/>
    <n v="8.4729100000000006"/>
    <n v="1.9091400000000001"/>
    <n v="43075"/>
    <s v="Gait Analysis  chod bez butow 2"/>
    <x v="0"/>
    <x v="1"/>
    <x v="1"/>
    <x v="0"/>
    <s v="Monika Skrzecz"/>
  </r>
  <r>
    <n v="390"/>
    <x v="28"/>
    <x v="2"/>
    <x v="1"/>
    <x v="0"/>
    <n v="55.114600000000003"/>
    <n v="1.09558"/>
    <n v="43075"/>
    <s v="Gait Analysis  chod bez butow 2"/>
    <x v="0"/>
    <x v="1"/>
    <x v="1"/>
    <x v="0"/>
    <s v="Monika Skrzecz"/>
  </r>
  <r>
    <n v="390"/>
    <x v="28"/>
    <x v="2"/>
    <x v="1"/>
    <x v="1"/>
    <n v="56.232500000000002"/>
    <n v="1.12351"/>
    <n v="43075"/>
    <s v="Gait Analysis  chod bez butow 2"/>
    <x v="0"/>
    <x v="1"/>
    <x v="1"/>
    <x v="0"/>
    <s v="Monika Skrzecz"/>
  </r>
  <r>
    <n v="390"/>
    <x v="28"/>
    <x v="3"/>
    <x v="2"/>
    <x v="0"/>
    <n v="0.55279999999999996"/>
    <n v="1.1838899999999999E-2"/>
    <n v="43075"/>
    <s v="Gait Analysis  chod bez butow 2"/>
    <x v="0"/>
    <x v="1"/>
    <x v="1"/>
    <x v="0"/>
    <s v="Monika Skrzecz"/>
  </r>
  <r>
    <n v="390"/>
    <x v="28"/>
    <x v="3"/>
    <x v="2"/>
    <x v="1"/>
    <n v="0.54320000000000002"/>
    <n v="1.0851700000000001E-2"/>
    <n v="43075"/>
    <s v="Gait Analysis  chod bez butow 2"/>
    <x v="0"/>
    <x v="1"/>
    <x v="1"/>
    <x v="0"/>
    <s v="Monika Skrzecz"/>
  </r>
  <r>
    <n v="390"/>
    <x v="28"/>
    <x v="4"/>
    <x v="3"/>
    <x v="0"/>
    <n v="63.652099999999997"/>
    <n v="0.784084"/>
    <n v="43075"/>
    <s v="Gait Analysis  chod bez butow 2"/>
    <x v="0"/>
    <x v="1"/>
    <x v="1"/>
    <x v="0"/>
    <s v="Monika Skrzecz"/>
  </r>
  <r>
    <n v="390"/>
    <x v="28"/>
    <x v="4"/>
    <x v="3"/>
    <x v="1"/>
    <n v="64.0869"/>
    <n v="0.70639700000000005"/>
    <n v="43075"/>
    <s v="Gait Analysis  chod bez butow 2"/>
    <x v="0"/>
    <x v="1"/>
    <x v="1"/>
    <x v="0"/>
    <s v="Monika Skrzecz"/>
  </r>
  <r>
    <n v="390"/>
    <x v="28"/>
    <x v="5"/>
    <x v="3"/>
    <x v="0"/>
    <n v="13.650499999999999"/>
    <n v="0.82808599999999999"/>
    <n v="43075"/>
    <s v="Gait Analysis  chod bez butow 2"/>
    <x v="0"/>
    <x v="1"/>
    <x v="1"/>
    <x v="0"/>
    <s v="Monika Skrzecz"/>
  </r>
  <r>
    <n v="390"/>
    <x v="28"/>
    <x v="5"/>
    <x v="3"/>
    <x v="1"/>
    <n v="14.116199999999999"/>
    <n v="0.75538700000000003"/>
    <n v="43075"/>
    <s v="Gait Analysis  chod bez butow 2"/>
    <x v="0"/>
    <x v="1"/>
    <x v="1"/>
    <x v="0"/>
    <s v="Monika Skrzecz"/>
  </r>
  <r>
    <n v="390"/>
    <x v="28"/>
    <x v="6"/>
    <x v="3"/>
    <x v="0"/>
    <n v="35.912399999999998"/>
    <n v="0.64439900000000006"/>
    <n v="43075"/>
    <s v="Gait Analysis  chod bez butow 2"/>
    <x v="0"/>
    <x v="1"/>
    <x v="1"/>
    <x v="0"/>
    <s v="Monika Skrzecz"/>
  </r>
  <r>
    <n v="390"/>
    <x v="28"/>
    <x v="6"/>
    <x v="3"/>
    <x v="1"/>
    <n v="36.376300000000001"/>
    <n v="0.90414600000000001"/>
    <n v="43075"/>
    <s v="Gait Analysis  chod bez butow 2"/>
    <x v="0"/>
    <x v="1"/>
    <x v="1"/>
    <x v="0"/>
    <s v="Monika Skrzecz"/>
  </r>
  <r>
    <n v="390"/>
    <x v="28"/>
    <x v="7"/>
    <x v="3"/>
    <x v="0"/>
    <n v="14.0892"/>
    <n v="0.78206600000000004"/>
    <n v="43075"/>
    <s v="Gait Analysis  chod bez butow 2"/>
    <x v="0"/>
    <x v="1"/>
    <x v="1"/>
    <x v="0"/>
    <s v="Monika Skrzecz"/>
  </r>
  <r>
    <n v="390"/>
    <x v="28"/>
    <x v="7"/>
    <x v="3"/>
    <x v="1"/>
    <n v="13.649900000000001"/>
    <n v="0.81806500000000004"/>
    <n v="43075"/>
    <s v="Gait Analysis  chod bez butow 2"/>
    <x v="0"/>
    <x v="1"/>
    <x v="1"/>
    <x v="0"/>
    <s v="Monika Skrzecz"/>
  </r>
  <r>
    <n v="390"/>
    <x v="28"/>
    <x v="8"/>
    <x v="3"/>
    <x v="0"/>
    <n v="36.347900000000003"/>
    <n v="0.784084"/>
    <n v="43075"/>
    <s v="Gait Analysis  chod bez butow 2"/>
    <x v="0"/>
    <x v="1"/>
    <x v="1"/>
    <x v="0"/>
    <s v="Monika Skrzecz"/>
  </r>
  <r>
    <n v="390"/>
    <x v="28"/>
    <x v="8"/>
    <x v="3"/>
    <x v="1"/>
    <n v="35.9131"/>
    <n v="0.70639700000000005"/>
    <n v="43075"/>
    <s v="Gait Analysis  chod bez butow 2"/>
    <x v="0"/>
    <x v="1"/>
    <x v="1"/>
    <x v="0"/>
    <s v="Monika Skrzecz"/>
  </r>
  <r>
    <n v="390"/>
    <x v="28"/>
    <x v="9"/>
    <x v="3"/>
    <x v="2"/>
    <n v="27.739699999999999"/>
    <n v="1.0740700000000001"/>
    <n v="43075"/>
    <s v="Gait Analysis  chod bez butow 2"/>
    <x v="0"/>
    <x v="1"/>
    <x v="1"/>
    <x v="0"/>
    <s v="Monika Skrzecz"/>
  </r>
  <r>
    <n v="390"/>
    <x v="28"/>
    <x v="10"/>
    <x v="1"/>
    <x v="2"/>
    <n v="111.381"/>
    <n v="1.6787799999999999"/>
    <n v="43075"/>
    <s v="Gait Analysis  chod bez butow 2"/>
    <x v="0"/>
    <x v="1"/>
    <x v="1"/>
    <x v="0"/>
    <s v="Monika Skrzecz"/>
  </r>
  <r>
    <n v="390"/>
    <x v="28"/>
    <x v="11"/>
    <x v="2"/>
    <x v="2"/>
    <n v="1.0960000000000001"/>
    <n v="1.4142099999999999E-2"/>
    <n v="43075"/>
    <s v="Gait Analysis  chod bez butow 2"/>
    <x v="0"/>
    <x v="1"/>
    <x v="1"/>
    <x v="0"/>
    <s v="Monika Skrzecz"/>
  </r>
  <r>
    <n v="390"/>
    <x v="28"/>
    <x v="12"/>
    <x v="4"/>
    <x v="2"/>
    <n v="109.50700000000001"/>
    <n v="1.40361"/>
    <n v="43075"/>
    <s v="Gait Analysis  chod bez butow 2"/>
    <x v="0"/>
    <x v="1"/>
    <x v="1"/>
    <x v="0"/>
    <s v="Monika Skrzecz"/>
  </r>
  <r>
    <n v="390"/>
    <x v="28"/>
    <x v="13"/>
    <x v="5"/>
    <x v="2"/>
    <n v="3.6587200000000002"/>
    <n v="4.9031999999999999E-2"/>
    <n v="43075"/>
    <s v="Gait Analysis  chod bez butow 2"/>
    <x v="0"/>
    <x v="1"/>
    <x v="1"/>
    <x v="0"/>
    <s v="Monika Skrzecz"/>
  </r>
  <r>
    <n v="391"/>
    <x v="29"/>
    <x v="0"/>
    <x v="0"/>
    <x v="0"/>
    <n v="7.1966900000000003"/>
    <n v="1.3965099999999999"/>
    <n v="43075"/>
    <s v="Gait Analysis chod buty 1"/>
    <x v="0"/>
    <x v="0"/>
    <x v="0"/>
    <x v="0"/>
    <s v="Maria Soja"/>
  </r>
  <r>
    <n v="391"/>
    <x v="29"/>
    <x v="0"/>
    <x v="0"/>
    <x v="1"/>
    <n v="3.61965"/>
    <n v="1.0886400000000001"/>
    <n v="43075"/>
    <s v="Gait Analysis chod buty 1"/>
    <x v="0"/>
    <x v="0"/>
    <x v="0"/>
    <x v="0"/>
    <s v="Maria Soja"/>
  </r>
  <r>
    <n v="391"/>
    <x v="29"/>
    <x v="1"/>
    <x v="1"/>
    <x v="2"/>
    <n v="8.4419299999999993"/>
    <n v="2.6830099999999999"/>
    <n v="43075"/>
    <s v="Gait Analysis chod buty 1"/>
    <x v="0"/>
    <x v="0"/>
    <x v="0"/>
    <x v="0"/>
    <s v="Maria Soja"/>
  </r>
  <r>
    <n v="391"/>
    <x v="29"/>
    <x v="2"/>
    <x v="1"/>
    <x v="0"/>
    <n v="59.023499999999999"/>
    <n v="1.95739"/>
    <n v="43075"/>
    <s v="Gait Analysis chod buty 1"/>
    <x v="0"/>
    <x v="0"/>
    <x v="0"/>
    <x v="0"/>
    <s v="Maria Soja"/>
  </r>
  <r>
    <n v="391"/>
    <x v="29"/>
    <x v="2"/>
    <x v="1"/>
    <x v="1"/>
    <n v="62.206800000000001"/>
    <n v="1.3922000000000001"/>
    <n v="43075"/>
    <s v="Gait Analysis chod buty 1"/>
    <x v="0"/>
    <x v="0"/>
    <x v="0"/>
    <x v="0"/>
    <s v="Maria Soja"/>
  </r>
  <r>
    <n v="391"/>
    <x v="29"/>
    <x v="3"/>
    <x v="2"/>
    <x v="0"/>
    <n v="0.605217"/>
    <n v="1.21116E-2"/>
    <n v="43075"/>
    <s v="Gait Analysis chod buty 1"/>
    <x v="0"/>
    <x v="0"/>
    <x v="0"/>
    <x v="0"/>
    <s v="Maria Soja"/>
  </r>
  <r>
    <n v="391"/>
    <x v="29"/>
    <x v="3"/>
    <x v="2"/>
    <x v="1"/>
    <n v="0.60499999999999998"/>
    <n v="1.3055799999999999E-2"/>
    <n v="43075"/>
    <s v="Gait Analysis chod buty 1"/>
    <x v="0"/>
    <x v="0"/>
    <x v="0"/>
    <x v="0"/>
    <s v="Maria Soja"/>
  </r>
  <r>
    <n v="391"/>
    <x v="29"/>
    <x v="4"/>
    <x v="3"/>
    <x v="0"/>
    <n v="64.704599999999999"/>
    <n v="0.61236400000000002"/>
    <n v="43075"/>
    <s v="Gait Analysis chod buty 1"/>
    <x v="0"/>
    <x v="0"/>
    <x v="0"/>
    <x v="0"/>
    <s v="Maria Soja"/>
  </r>
  <r>
    <n v="391"/>
    <x v="29"/>
    <x v="4"/>
    <x v="3"/>
    <x v="1"/>
    <n v="64.764399999999995"/>
    <n v="0.42636400000000002"/>
    <n v="43075"/>
    <s v="Gait Analysis chod buty 1"/>
    <x v="0"/>
    <x v="0"/>
    <x v="0"/>
    <x v="0"/>
    <s v="Maria Soja"/>
  </r>
  <r>
    <n v="391"/>
    <x v="29"/>
    <x v="5"/>
    <x v="3"/>
    <x v="0"/>
    <n v="14.7614"/>
    <n v="0.45676"/>
    <n v="43075"/>
    <s v="Gait Analysis chod buty 1"/>
    <x v="0"/>
    <x v="0"/>
    <x v="0"/>
    <x v="0"/>
    <s v="Maria Soja"/>
  </r>
  <r>
    <n v="391"/>
    <x v="29"/>
    <x v="5"/>
    <x v="3"/>
    <x v="1"/>
    <n v="14.6492"/>
    <n v="0.68041499999999999"/>
    <n v="43075"/>
    <s v="Gait Analysis chod buty 1"/>
    <x v="0"/>
    <x v="0"/>
    <x v="0"/>
    <x v="0"/>
    <s v="Maria Soja"/>
  </r>
  <r>
    <n v="391"/>
    <x v="29"/>
    <x v="6"/>
    <x v="3"/>
    <x v="0"/>
    <n v="35.238"/>
    <n v="0.61863999999999997"/>
    <n v="43075"/>
    <s v="Gait Analysis chod buty 1"/>
    <x v="0"/>
    <x v="0"/>
    <x v="0"/>
    <x v="0"/>
    <s v="Maria Soja"/>
  </r>
  <r>
    <n v="391"/>
    <x v="29"/>
    <x v="6"/>
    <x v="3"/>
    <x v="1"/>
    <n v="35.351399999999998"/>
    <n v="0.70277500000000004"/>
    <n v="43075"/>
    <s v="Gait Analysis chod buty 1"/>
    <x v="0"/>
    <x v="0"/>
    <x v="0"/>
    <x v="0"/>
    <s v="Maria Soja"/>
  </r>
  <r>
    <n v="391"/>
    <x v="29"/>
    <x v="7"/>
    <x v="3"/>
    <x v="0"/>
    <n v="14.636200000000001"/>
    <n v="0.72823599999999999"/>
    <n v="43075"/>
    <s v="Gait Analysis chod buty 1"/>
    <x v="0"/>
    <x v="0"/>
    <x v="0"/>
    <x v="0"/>
    <s v="Maria Soja"/>
  </r>
  <r>
    <n v="391"/>
    <x v="29"/>
    <x v="7"/>
    <x v="3"/>
    <x v="1"/>
    <n v="14.7637"/>
    <n v="0.52098"/>
    <n v="43075"/>
    <s v="Gait Analysis chod buty 1"/>
    <x v="0"/>
    <x v="0"/>
    <x v="0"/>
    <x v="0"/>
    <s v="Maria Soja"/>
  </r>
  <r>
    <n v="391"/>
    <x v="29"/>
    <x v="8"/>
    <x v="3"/>
    <x v="0"/>
    <n v="35.295400000000001"/>
    <n v="0.61236400000000002"/>
    <n v="43075"/>
    <s v="Gait Analysis chod buty 1"/>
    <x v="0"/>
    <x v="0"/>
    <x v="0"/>
    <x v="0"/>
    <s v="Maria Soja"/>
  </r>
  <r>
    <n v="391"/>
    <x v="29"/>
    <x v="8"/>
    <x v="3"/>
    <x v="1"/>
    <n v="35.235599999999998"/>
    <n v="0.42636400000000002"/>
    <n v="43075"/>
    <s v="Gait Analysis chod buty 1"/>
    <x v="0"/>
    <x v="0"/>
    <x v="0"/>
    <x v="0"/>
    <s v="Maria Soja"/>
  </r>
  <r>
    <n v="391"/>
    <x v="29"/>
    <x v="9"/>
    <x v="3"/>
    <x v="2"/>
    <n v="29.4313"/>
    <n v="0.846275"/>
    <n v="43075"/>
    <s v="Gait Analysis chod buty 1"/>
    <x v="0"/>
    <x v="0"/>
    <x v="0"/>
    <x v="0"/>
    <s v="Maria Soja"/>
  </r>
  <r>
    <n v="391"/>
    <x v="29"/>
    <x v="10"/>
    <x v="1"/>
    <x v="2"/>
    <n v="121.273"/>
    <n v="2.8599399999999999"/>
    <n v="43075"/>
    <s v="Gait Analysis chod buty 1"/>
    <x v="0"/>
    <x v="0"/>
    <x v="0"/>
    <x v="0"/>
    <s v="Maria Soja"/>
  </r>
  <r>
    <n v="391"/>
    <x v="29"/>
    <x v="11"/>
    <x v="2"/>
    <x v="2"/>
    <n v="1.2111099999999999"/>
    <n v="2.2233300000000001E-2"/>
    <n v="43075"/>
    <s v="Gait Analysis chod buty 1"/>
    <x v="0"/>
    <x v="0"/>
    <x v="0"/>
    <x v="0"/>
    <s v="Maria Soja"/>
  </r>
  <r>
    <n v="391"/>
    <x v="29"/>
    <x v="12"/>
    <x v="4"/>
    <x v="2"/>
    <n v="99.115899999999996"/>
    <n v="1.81589"/>
    <n v="43075"/>
    <s v="Gait Analysis chod buty 1"/>
    <x v="0"/>
    <x v="0"/>
    <x v="0"/>
    <x v="0"/>
    <s v="Maria Soja"/>
  </r>
  <r>
    <n v="391"/>
    <x v="29"/>
    <x v="13"/>
    <x v="5"/>
    <x v="2"/>
    <n v="3.6048399999999998"/>
    <n v="5.6156200000000003E-2"/>
    <n v="43075"/>
    <s v="Gait Analysis chod buty 1"/>
    <x v="0"/>
    <x v="0"/>
    <x v="0"/>
    <x v="0"/>
    <s v="Maria Soja"/>
  </r>
  <r>
    <n v="392"/>
    <x v="29"/>
    <x v="0"/>
    <x v="0"/>
    <x v="0"/>
    <n v="7.0465200000000001"/>
    <n v="2.5896400000000002"/>
    <n v="43075"/>
    <s v="Gait Analysis chod buty 2"/>
    <x v="0"/>
    <x v="0"/>
    <x v="1"/>
    <x v="0"/>
    <s v="Maria Soja"/>
  </r>
  <r>
    <n v="392"/>
    <x v="29"/>
    <x v="0"/>
    <x v="0"/>
    <x v="1"/>
    <n v="3.2138"/>
    <n v="1.75092"/>
    <n v="43075"/>
    <s v="Gait Analysis chod buty 2"/>
    <x v="0"/>
    <x v="0"/>
    <x v="1"/>
    <x v="0"/>
    <s v="Maria Soja"/>
  </r>
  <r>
    <n v="392"/>
    <x v="29"/>
    <x v="1"/>
    <x v="1"/>
    <x v="2"/>
    <n v="8.7001399999999993"/>
    <n v="2.8854700000000002"/>
    <n v="43075"/>
    <s v="Gait Analysis chod buty 2"/>
    <x v="0"/>
    <x v="0"/>
    <x v="1"/>
    <x v="0"/>
    <s v="Maria Soja"/>
  </r>
  <r>
    <n v="392"/>
    <x v="29"/>
    <x v="2"/>
    <x v="1"/>
    <x v="0"/>
    <n v="59.3917"/>
    <n v="1.6622399999999999"/>
    <n v="43075"/>
    <s v="Gait Analysis chod buty 2"/>
    <x v="0"/>
    <x v="0"/>
    <x v="1"/>
    <x v="0"/>
    <s v="Maria Soja"/>
  </r>
  <r>
    <n v="392"/>
    <x v="29"/>
    <x v="2"/>
    <x v="1"/>
    <x v="1"/>
    <n v="61.232700000000001"/>
    <n v="1.4654400000000001"/>
    <n v="43075"/>
    <s v="Gait Analysis chod buty 2"/>
    <x v="0"/>
    <x v="0"/>
    <x v="1"/>
    <x v="0"/>
    <s v="Maria Soja"/>
  </r>
  <r>
    <n v="392"/>
    <x v="29"/>
    <x v="3"/>
    <x v="2"/>
    <x v="0"/>
    <n v="0.60391300000000003"/>
    <n v="1.1321100000000001E-2"/>
    <n v="43075"/>
    <s v="Gait Analysis chod buty 2"/>
    <x v="0"/>
    <x v="0"/>
    <x v="1"/>
    <x v="0"/>
    <s v="Maria Soja"/>
  </r>
  <r>
    <n v="392"/>
    <x v="29"/>
    <x v="3"/>
    <x v="2"/>
    <x v="1"/>
    <n v="0.59869600000000001"/>
    <n v="1.32876E-2"/>
    <n v="43075"/>
    <s v="Gait Analysis chod buty 2"/>
    <x v="0"/>
    <x v="0"/>
    <x v="1"/>
    <x v="0"/>
    <s v="Maria Soja"/>
  </r>
  <r>
    <n v="392"/>
    <x v="29"/>
    <x v="4"/>
    <x v="3"/>
    <x v="0"/>
    <n v="64.415000000000006"/>
    <n v="0.64805599999999997"/>
    <n v="43075"/>
    <s v="Gait Analysis chod buty 2"/>
    <x v="0"/>
    <x v="0"/>
    <x v="1"/>
    <x v="0"/>
    <s v="Maria Soja"/>
  </r>
  <r>
    <n v="392"/>
    <x v="29"/>
    <x v="4"/>
    <x v="3"/>
    <x v="1"/>
    <n v="64.645499999999998"/>
    <n v="0.63433399999999995"/>
    <n v="43075"/>
    <s v="Gait Analysis chod buty 2"/>
    <x v="0"/>
    <x v="0"/>
    <x v="1"/>
    <x v="0"/>
    <s v="Maria Soja"/>
  </r>
  <r>
    <n v="392"/>
    <x v="29"/>
    <x v="5"/>
    <x v="3"/>
    <x v="0"/>
    <n v="14.429399999999999"/>
    <n v="0.55540699999999998"/>
    <n v="43075"/>
    <s v="Gait Analysis chod buty 2"/>
    <x v="0"/>
    <x v="0"/>
    <x v="1"/>
    <x v="0"/>
    <s v="Maria Soja"/>
  </r>
  <r>
    <n v="392"/>
    <x v="29"/>
    <x v="5"/>
    <x v="3"/>
    <x v="1"/>
    <n v="14.606"/>
    <n v="0.50293399999999999"/>
    <n v="43075"/>
    <s v="Gait Analysis chod buty 2"/>
    <x v="0"/>
    <x v="0"/>
    <x v="1"/>
    <x v="0"/>
    <s v="Maria Soja"/>
  </r>
  <r>
    <n v="392"/>
    <x v="29"/>
    <x v="6"/>
    <x v="3"/>
    <x v="0"/>
    <n v="35.399299999999997"/>
    <n v="0.79918400000000001"/>
    <n v="43075"/>
    <s v="Gait Analysis chod buty 2"/>
    <x v="0"/>
    <x v="0"/>
    <x v="1"/>
    <x v="0"/>
    <s v="Maria Soja"/>
  </r>
  <r>
    <n v="392"/>
    <x v="29"/>
    <x v="6"/>
    <x v="3"/>
    <x v="1"/>
    <n v="35.612699999999997"/>
    <n v="0.75612900000000005"/>
    <n v="43075"/>
    <s v="Gait Analysis chod buty 2"/>
    <x v="0"/>
    <x v="0"/>
    <x v="1"/>
    <x v="0"/>
    <s v="Maria Soja"/>
  </r>
  <r>
    <n v="392"/>
    <x v="29"/>
    <x v="7"/>
    <x v="3"/>
    <x v="0"/>
    <n v="14.5968"/>
    <n v="0.53852999999999995"/>
    <n v="43075"/>
    <s v="Gait Analysis chod buty 2"/>
    <x v="0"/>
    <x v="0"/>
    <x v="1"/>
    <x v="0"/>
    <s v="Maria Soja"/>
  </r>
  <r>
    <n v="392"/>
    <x v="29"/>
    <x v="7"/>
    <x v="3"/>
    <x v="1"/>
    <n v="14.4269"/>
    <n v="0.63503500000000002"/>
    <n v="43075"/>
    <s v="Gait Analysis chod buty 2"/>
    <x v="0"/>
    <x v="0"/>
    <x v="1"/>
    <x v="0"/>
    <s v="Maria Soja"/>
  </r>
  <r>
    <n v="392"/>
    <x v="29"/>
    <x v="8"/>
    <x v="3"/>
    <x v="0"/>
    <n v="35.585000000000001"/>
    <n v="0.64805599999999997"/>
    <n v="43075"/>
    <s v="Gait Analysis chod buty 2"/>
    <x v="0"/>
    <x v="0"/>
    <x v="1"/>
    <x v="0"/>
    <s v="Maria Soja"/>
  </r>
  <r>
    <n v="392"/>
    <x v="29"/>
    <x v="8"/>
    <x v="3"/>
    <x v="1"/>
    <n v="35.354500000000002"/>
    <n v="0.63433399999999995"/>
    <n v="43075"/>
    <s v="Gait Analysis chod buty 2"/>
    <x v="0"/>
    <x v="0"/>
    <x v="1"/>
    <x v="0"/>
    <s v="Maria Soja"/>
  </r>
  <r>
    <n v="392"/>
    <x v="29"/>
    <x v="9"/>
    <x v="3"/>
    <x v="2"/>
    <n v="29.023399999999999"/>
    <n v="0.77179500000000001"/>
    <n v="43075"/>
    <s v="Gait Analysis chod buty 2"/>
    <x v="0"/>
    <x v="0"/>
    <x v="1"/>
    <x v="0"/>
    <s v="Maria Soja"/>
  </r>
  <r>
    <n v="392"/>
    <x v="29"/>
    <x v="10"/>
    <x v="1"/>
    <x v="2"/>
    <n v="120.69799999999999"/>
    <n v="2.3275800000000002"/>
    <n v="43075"/>
    <s v="Gait Analysis chod buty 2"/>
    <x v="0"/>
    <x v="0"/>
    <x v="1"/>
    <x v="0"/>
    <s v="Maria Soja"/>
  </r>
  <r>
    <n v="392"/>
    <x v="29"/>
    <x v="11"/>
    <x v="2"/>
    <x v="2"/>
    <n v="1.2030400000000001"/>
    <n v="1.7177999999999999E-2"/>
    <n v="43075"/>
    <s v="Gait Analysis chod buty 2"/>
    <x v="0"/>
    <x v="0"/>
    <x v="1"/>
    <x v="0"/>
    <s v="Maria Soja"/>
  </r>
  <r>
    <n v="392"/>
    <x v="29"/>
    <x v="12"/>
    <x v="4"/>
    <x v="2"/>
    <n v="99.767399999999995"/>
    <n v="1.4261299999999999"/>
    <n v="43075"/>
    <s v="Gait Analysis chod buty 2"/>
    <x v="0"/>
    <x v="0"/>
    <x v="1"/>
    <x v="0"/>
    <s v="Maria Soja"/>
  </r>
  <r>
    <n v="392"/>
    <x v="29"/>
    <x v="13"/>
    <x v="5"/>
    <x v="2"/>
    <n v="3.6118800000000002"/>
    <n v="5.3696399999999998E-2"/>
    <n v="43075"/>
    <s v="Gait Analysis chod buty 2"/>
    <x v="0"/>
    <x v="0"/>
    <x v="1"/>
    <x v="0"/>
    <s v="Maria Soja"/>
  </r>
  <r>
    <n v="393"/>
    <x v="29"/>
    <x v="0"/>
    <x v="0"/>
    <x v="0"/>
    <n v="7.5079599999999997"/>
    <n v="1.70607"/>
    <n v="43075"/>
    <s v="Gait Analysis chod bez butow 1"/>
    <x v="0"/>
    <x v="1"/>
    <x v="0"/>
    <x v="0"/>
    <s v="Maria Soja"/>
  </r>
  <r>
    <n v="393"/>
    <x v="29"/>
    <x v="0"/>
    <x v="0"/>
    <x v="1"/>
    <n v="2.0065300000000001"/>
    <n v="1.5479400000000001"/>
    <n v="43075"/>
    <s v="Gait Analysis chod bez butow 1"/>
    <x v="0"/>
    <x v="1"/>
    <x v="0"/>
    <x v="0"/>
    <s v="Maria Soja"/>
  </r>
  <r>
    <n v="393"/>
    <x v="29"/>
    <x v="1"/>
    <x v="1"/>
    <x v="2"/>
    <n v="9.2662999999999993"/>
    <n v="2.2601399999999998"/>
    <n v="43075"/>
    <s v="Gait Analysis chod bez butow 1"/>
    <x v="0"/>
    <x v="1"/>
    <x v="0"/>
    <x v="0"/>
    <s v="Maria Soja"/>
  </r>
  <r>
    <n v="393"/>
    <x v="29"/>
    <x v="2"/>
    <x v="1"/>
    <x v="0"/>
    <n v="55.540900000000001"/>
    <n v="1.7098500000000001"/>
    <n v="43075"/>
    <s v="Gait Analysis chod bez butow 1"/>
    <x v="0"/>
    <x v="1"/>
    <x v="0"/>
    <x v="0"/>
    <s v="Maria Soja"/>
  </r>
  <r>
    <n v="393"/>
    <x v="29"/>
    <x v="2"/>
    <x v="1"/>
    <x v="1"/>
    <n v="57.113300000000002"/>
    <n v="1.59032"/>
    <n v="43075"/>
    <s v="Gait Analysis chod bez butow 1"/>
    <x v="0"/>
    <x v="1"/>
    <x v="0"/>
    <x v="0"/>
    <s v="Maria Soja"/>
  </r>
  <r>
    <n v="393"/>
    <x v="29"/>
    <x v="3"/>
    <x v="2"/>
    <x v="0"/>
    <n v="0.57625000000000004"/>
    <n v="1.4947800000000001E-2"/>
    <n v="43075"/>
    <s v="Gait Analysis chod bez butow 1"/>
    <x v="0"/>
    <x v="1"/>
    <x v="0"/>
    <x v="0"/>
    <s v="Maria Soja"/>
  </r>
  <r>
    <n v="393"/>
    <x v="29"/>
    <x v="3"/>
    <x v="2"/>
    <x v="1"/>
    <n v="0.55520000000000003"/>
    <n v="1.49987E-2"/>
    <n v="43075"/>
    <s v="Gait Analysis chod bez butow 1"/>
    <x v="0"/>
    <x v="1"/>
    <x v="0"/>
    <x v="0"/>
    <s v="Maria Soja"/>
  </r>
  <r>
    <n v="393"/>
    <x v="29"/>
    <x v="4"/>
    <x v="3"/>
    <x v="0"/>
    <n v="64.354299999999995"/>
    <n v="0.79550299999999996"/>
    <n v="43075"/>
    <s v="Gait Analysis chod bez butow 1"/>
    <x v="0"/>
    <x v="1"/>
    <x v="0"/>
    <x v="0"/>
    <s v="Maria Soja"/>
  </r>
  <r>
    <n v="393"/>
    <x v="29"/>
    <x v="4"/>
    <x v="3"/>
    <x v="1"/>
    <n v="65.170100000000005"/>
    <n v="0.72490299999999996"/>
    <n v="43075"/>
    <s v="Gait Analysis chod bez butow 1"/>
    <x v="0"/>
    <x v="1"/>
    <x v="0"/>
    <x v="0"/>
    <s v="Maria Soja"/>
  </r>
  <r>
    <n v="393"/>
    <x v="29"/>
    <x v="5"/>
    <x v="3"/>
    <x v="0"/>
    <n v="14.247"/>
    <n v="0.693268"/>
    <n v="43075"/>
    <s v="Gait Analysis chod bez butow 1"/>
    <x v="0"/>
    <x v="1"/>
    <x v="0"/>
    <x v="0"/>
    <s v="Maria Soja"/>
  </r>
  <r>
    <n v="393"/>
    <x v="29"/>
    <x v="5"/>
    <x v="3"/>
    <x v="1"/>
    <n v="15.281499999999999"/>
    <n v="0.78622999999999998"/>
    <n v="43075"/>
    <s v="Gait Analysis chod bez butow 1"/>
    <x v="0"/>
    <x v="1"/>
    <x v="0"/>
    <x v="0"/>
    <s v="Maria Soja"/>
  </r>
  <r>
    <n v="393"/>
    <x v="29"/>
    <x v="6"/>
    <x v="3"/>
    <x v="0"/>
    <n v="34.831800000000001"/>
    <n v="0.767953"/>
    <n v="43075"/>
    <s v="Gait Analysis chod bez butow 1"/>
    <x v="0"/>
    <x v="1"/>
    <x v="0"/>
    <x v="0"/>
    <s v="Maria Soja"/>
  </r>
  <r>
    <n v="393"/>
    <x v="29"/>
    <x v="6"/>
    <x v="3"/>
    <x v="1"/>
    <n v="35.658499999999997"/>
    <n v="0.81807799999999997"/>
    <n v="43075"/>
    <s v="Gait Analysis chod bez butow 1"/>
    <x v="0"/>
    <x v="1"/>
    <x v="0"/>
    <x v="0"/>
    <s v="Maria Soja"/>
  </r>
  <r>
    <n v="393"/>
    <x v="29"/>
    <x v="7"/>
    <x v="3"/>
    <x v="0"/>
    <n v="15.275600000000001"/>
    <n v="0.77625599999999995"/>
    <n v="43075"/>
    <s v="Gait Analysis chod bez butow 1"/>
    <x v="0"/>
    <x v="1"/>
    <x v="0"/>
    <x v="0"/>
    <s v="Maria Soja"/>
  </r>
  <r>
    <n v="393"/>
    <x v="29"/>
    <x v="7"/>
    <x v="3"/>
    <x v="1"/>
    <n v="14.25"/>
    <n v="0.71712799999999999"/>
    <n v="43075"/>
    <s v="Gait Analysis chod bez butow 1"/>
    <x v="0"/>
    <x v="1"/>
    <x v="0"/>
    <x v="0"/>
    <s v="Maria Soja"/>
  </r>
  <r>
    <n v="393"/>
    <x v="29"/>
    <x v="8"/>
    <x v="3"/>
    <x v="0"/>
    <n v="35.645699999999998"/>
    <n v="0.79550299999999996"/>
    <n v="43075"/>
    <s v="Gait Analysis chod bez butow 1"/>
    <x v="0"/>
    <x v="1"/>
    <x v="0"/>
    <x v="0"/>
    <s v="Maria Soja"/>
  </r>
  <r>
    <n v="393"/>
    <x v="29"/>
    <x v="8"/>
    <x v="3"/>
    <x v="1"/>
    <n v="34.829900000000002"/>
    <n v="0.72490299999999996"/>
    <n v="43075"/>
    <s v="Gait Analysis chod bez butow 1"/>
    <x v="0"/>
    <x v="1"/>
    <x v="0"/>
    <x v="0"/>
    <s v="Maria Soja"/>
  </r>
  <r>
    <n v="393"/>
    <x v="29"/>
    <x v="9"/>
    <x v="3"/>
    <x v="2"/>
    <n v="29.529"/>
    <n v="0.90258400000000005"/>
    <n v="43075"/>
    <s v="Gait Analysis chod bez butow 1"/>
    <x v="0"/>
    <x v="1"/>
    <x v="0"/>
    <x v="0"/>
    <s v="Maria Soja"/>
  </r>
  <r>
    <n v="393"/>
    <x v="29"/>
    <x v="10"/>
    <x v="1"/>
    <x v="2"/>
    <n v="112.669"/>
    <n v="2.3079299999999998"/>
    <n v="43075"/>
    <s v="Gait Analysis chod bez butow 1"/>
    <x v="0"/>
    <x v="1"/>
    <x v="0"/>
    <x v="0"/>
    <s v="Maria Soja"/>
  </r>
  <r>
    <n v="393"/>
    <x v="29"/>
    <x v="11"/>
    <x v="2"/>
    <x v="2"/>
    <n v="1.1314299999999999"/>
    <n v="2.1189099999999999E-2"/>
    <n v="43075"/>
    <s v="Gait Analysis chod bez butow 1"/>
    <x v="0"/>
    <x v="1"/>
    <x v="0"/>
    <x v="0"/>
    <s v="Maria Soja"/>
  </r>
  <r>
    <n v="393"/>
    <x v="29"/>
    <x v="12"/>
    <x v="4"/>
    <x v="2"/>
    <n v="106.098"/>
    <n v="1.9899500000000001"/>
    <n v="43075"/>
    <s v="Gait Analysis chod bez butow 1"/>
    <x v="0"/>
    <x v="1"/>
    <x v="0"/>
    <x v="0"/>
    <s v="Maria Soja"/>
  </r>
  <r>
    <n v="393"/>
    <x v="29"/>
    <x v="13"/>
    <x v="5"/>
    <x v="2"/>
    <n v="3.58507"/>
    <n v="4.46497E-2"/>
    <n v="43075"/>
    <s v="Gait Analysis chod bez butow 1"/>
    <x v="0"/>
    <x v="1"/>
    <x v="0"/>
    <x v="0"/>
    <s v="Maria Soja"/>
  </r>
  <r>
    <n v="394"/>
    <x v="29"/>
    <x v="0"/>
    <x v="0"/>
    <x v="0"/>
    <n v="8.1782000000000004"/>
    <n v="2.11294"/>
    <n v="43075"/>
    <s v="Gait Analysis chod bez butow 2"/>
    <x v="0"/>
    <x v="1"/>
    <x v="1"/>
    <x v="0"/>
    <s v="Maria Soja"/>
  </r>
  <r>
    <n v="394"/>
    <x v="29"/>
    <x v="0"/>
    <x v="0"/>
    <x v="1"/>
    <n v="2.0331600000000001"/>
    <n v="1.9451400000000001"/>
    <n v="43075"/>
    <s v="Gait Analysis chod bez butow 2"/>
    <x v="0"/>
    <x v="1"/>
    <x v="1"/>
    <x v="0"/>
    <s v="Maria Soja"/>
  </r>
  <r>
    <n v="394"/>
    <x v="29"/>
    <x v="1"/>
    <x v="1"/>
    <x v="2"/>
    <n v="9.4160500000000003"/>
    <n v="2.2734899999999998"/>
    <n v="43075"/>
    <s v="Gait Analysis chod bez butow 2"/>
    <x v="0"/>
    <x v="1"/>
    <x v="1"/>
    <x v="0"/>
    <s v="Maria Soja"/>
  </r>
  <r>
    <n v="394"/>
    <x v="29"/>
    <x v="2"/>
    <x v="1"/>
    <x v="0"/>
    <n v="55.929000000000002"/>
    <n v="1.4966600000000001"/>
    <n v="43075"/>
    <s v="Gait Analysis chod bez butow 2"/>
    <x v="0"/>
    <x v="1"/>
    <x v="1"/>
    <x v="0"/>
    <s v="Maria Soja"/>
  </r>
  <r>
    <n v="394"/>
    <x v="29"/>
    <x v="2"/>
    <x v="1"/>
    <x v="1"/>
    <n v="57.316499999999998"/>
    <n v="1.0363800000000001"/>
    <n v="43075"/>
    <s v="Gait Analysis chod bez butow 2"/>
    <x v="0"/>
    <x v="1"/>
    <x v="1"/>
    <x v="0"/>
    <s v="Maria Soja"/>
  </r>
  <r>
    <n v="394"/>
    <x v="29"/>
    <x v="3"/>
    <x v="2"/>
    <x v="0"/>
    <n v="0.57916699999999999"/>
    <n v="1.3514399999999999E-2"/>
    <n v="43075"/>
    <s v="Gait Analysis chod bez butow 2"/>
    <x v="0"/>
    <x v="1"/>
    <x v="1"/>
    <x v="0"/>
    <s v="Maria Soja"/>
  </r>
  <r>
    <n v="394"/>
    <x v="29"/>
    <x v="3"/>
    <x v="2"/>
    <x v="1"/>
    <n v="0.55920000000000003"/>
    <n v="1.1285399999999999E-2"/>
    <n v="43075"/>
    <s v="Gait Analysis chod bez butow 2"/>
    <x v="0"/>
    <x v="1"/>
    <x v="1"/>
    <x v="0"/>
    <s v="Maria Soja"/>
  </r>
  <r>
    <n v="394"/>
    <x v="29"/>
    <x v="4"/>
    <x v="3"/>
    <x v="0"/>
    <n v="64.522099999999995"/>
    <n v="0.78265499999999999"/>
    <n v="43075"/>
    <s v="Gait Analysis chod bez butow 2"/>
    <x v="0"/>
    <x v="1"/>
    <x v="1"/>
    <x v="0"/>
    <s v="Maria Soja"/>
  </r>
  <r>
    <n v="394"/>
    <x v="29"/>
    <x v="4"/>
    <x v="3"/>
    <x v="1"/>
    <n v="64.9435"/>
    <n v="0.95880399999999999"/>
    <n v="43075"/>
    <s v="Gait Analysis chod bez butow 2"/>
    <x v="0"/>
    <x v="1"/>
    <x v="1"/>
    <x v="0"/>
    <s v="Maria Soja"/>
  </r>
  <r>
    <n v="394"/>
    <x v="29"/>
    <x v="5"/>
    <x v="3"/>
    <x v="0"/>
    <n v="14.1165"/>
    <n v="0.67792699999999995"/>
    <n v="43075"/>
    <s v="Gait Analysis chod bez butow 2"/>
    <x v="0"/>
    <x v="1"/>
    <x v="1"/>
    <x v="0"/>
    <s v="Maria Soja"/>
  </r>
  <r>
    <n v="394"/>
    <x v="29"/>
    <x v="5"/>
    <x v="3"/>
    <x v="1"/>
    <n v="15.371700000000001"/>
    <n v="0.86866500000000002"/>
    <n v="43075"/>
    <s v="Gait Analysis chod bez butow 2"/>
    <x v="0"/>
    <x v="1"/>
    <x v="1"/>
    <x v="0"/>
    <s v="Maria Soja"/>
  </r>
  <r>
    <n v="394"/>
    <x v="29"/>
    <x v="6"/>
    <x v="3"/>
    <x v="0"/>
    <n v="35.044600000000003"/>
    <n v="0.95900300000000005"/>
    <n v="43075"/>
    <s v="Gait Analysis chod bez butow 2"/>
    <x v="0"/>
    <x v="1"/>
    <x v="1"/>
    <x v="0"/>
    <s v="Maria Soja"/>
  </r>
  <r>
    <n v="394"/>
    <x v="29"/>
    <x v="6"/>
    <x v="3"/>
    <x v="1"/>
    <n v="35.504899999999999"/>
    <n v="0.92511200000000005"/>
    <n v="43075"/>
    <s v="Gait Analysis chod bez butow 2"/>
    <x v="0"/>
    <x v="1"/>
    <x v="1"/>
    <x v="0"/>
    <s v="Maria Soja"/>
  </r>
  <r>
    <n v="394"/>
    <x v="29"/>
    <x v="7"/>
    <x v="3"/>
    <x v="0"/>
    <n v="15.361000000000001"/>
    <n v="0.85908899999999999"/>
    <n v="43075"/>
    <s v="Gait Analysis chod bez butow 2"/>
    <x v="0"/>
    <x v="1"/>
    <x v="1"/>
    <x v="0"/>
    <s v="Maria Soja"/>
  </r>
  <r>
    <n v="394"/>
    <x v="29"/>
    <x v="7"/>
    <x v="3"/>
    <x v="1"/>
    <n v="14.049799999999999"/>
    <n v="0.80779800000000002"/>
    <n v="43075"/>
    <s v="Gait Analysis chod bez butow 2"/>
    <x v="0"/>
    <x v="1"/>
    <x v="1"/>
    <x v="0"/>
    <s v="Maria Soja"/>
  </r>
  <r>
    <n v="394"/>
    <x v="29"/>
    <x v="8"/>
    <x v="3"/>
    <x v="0"/>
    <n v="35.477899999999998"/>
    <n v="0.78265499999999999"/>
    <n v="43075"/>
    <s v="Gait Analysis chod bez butow 2"/>
    <x v="0"/>
    <x v="1"/>
    <x v="1"/>
    <x v="0"/>
    <s v="Maria Soja"/>
  </r>
  <r>
    <n v="394"/>
    <x v="29"/>
    <x v="8"/>
    <x v="3"/>
    <x v="1"/>
    <n v="35.0565"/>
    <n v="0.95880399999999999"/>
    <n v="43075"/>
    <s v="Gait Analysis chod bez butow 2"/>
    <x v="0"/>
    <x v="1"/>
    <x v="1"/>
    <x v="0"/>
    <s v="Maria Soja"/>
  </r>
  <r>
    <n v="394"/>
    <x v="29"/>
    <x v="9"/>
    <x v="3"/>
    <x v="2"/>
    <n v="29.452300000000001"/>
    <n v="1.09049"/>
    <n v="43075"/>
    <s v="Gait Analysis chod bez butow 2"/>
    <x v="0"/>
    <x v="1"/>
    <x v="1"/>
    <x v="0"/>
    <s v="Maria Soja"/>
  </r>
  <r>
    <n v="394"/>
    <x v="29"/>
    <x v="10"/>
    <x v="1"/>
    <x v="2"/>
    <n v="113.239"/>
    <n v="1.44167"/>
    <n v="43075"/>
    <s v="Gait Analysis chod bez butow 2"/>
    <x v="0"/>
    <x v="1"/>
    <x v="1"/>
    <x v="0"/>
    <s v="Maria Soja"/>
  </r>
  <r>
    <n v="394"/>
    <x v="29"/>
    <x v="11"/>
    <x v="2"/>
    <x v="2"/>
    <n v="1.1389800000000001"/>
    <n v="1.6066799999999999E-2"/>
    <n v="43075"/>
    <s v="Gait Analysis chod bez butow 2"/>
    <x v="0"/>
    <x v="1"/>
    <x v="1"/>
    <x v="0"/>
    <s v="Maria Soja"/>
  </r>
  <r>
    <n v="394"/>
    <x v="29"/>
    <x v="12"/>
    <x v="4"/>
    <x v="2"/>
    <n v="105.378"/>
    <n v="1.4853400000000001"/>
    <n v="43075"/>
    <s v="Gait Analysis chod bez butow 2"/>
    <x v="0"/>
    <x v="1"/>
    <x v="1"/>
    <x v="0"/>
    <s v="Maria Soja"/>
  </r>
  <r>
    <n v="394"/>
    <x v="29"/>
    <x v="13"/>
    <x v="5"/>
    <x v="2"/>
    <n v="3.5795599999999999"/>
    <n v="4.7453700000000001E-2"/>
    <n v="43075"/>
    <s v="Gait Analysis chod bez butow 2"/>
    <x v="0"/>
    <x v="1"/>
    <x v="1"/>
    <x v="0"/>
    <s v="Maria Soja"/>
  </r>
  <r>
    <n v="395"/>
    <x v="30"/>
    <x v="0"/>
    <x v="0"/>
    <x v="0"/>
    <n v="2.4856699999999998"/>
    <n v="1.07578"/>
    <n v="43075"/>
    <s v="Gait Analysis chod buty 1"/>
    <x v="0"/>
    <x v="0"/>
    <x v="0"/>
    <x v="0"/>
    <s v="Inga Surowiecka"/>
  </r>
  <r>
    <n v="395"/>
    <x v="30"/>
    <x v="0"/>
    <x v="0"/>
    <x v="1"/>
    <n v="4.4615999999999998"/>
    <n v="1.07728"/>
    <n v="43075"/>
    <s v="Gait Analysis chod buty 1"/>
    <x v="0"/>
    <x v="0"/>
    <x v="0"/>
    <x v="0"/>
    <s v="Inga Surowiecka"/>
  </r>
  <r>
    <n v="395"/>
    <x v="30"/>
    <x v="1"/>
    <x v="1"/>
    <x v="2"/>
    <n v="8.8804599999999994"/>
    <n v="1.5552299999999999"/>
    <n v="43075"/>
    <s v="Gait Analysis chod buty 1"/>
    <x v="0"/>
    <x v="0"/>
    <x v="0"/>
    <x v="0"/>
    <s v="Inga Surowiecka"/>
  </r>
  <r>
    <n v="395"/>
    <x v="30"/>
    <x v="2"/>
    <x v="1"/>
    <x v="0"/>
    <n v="70.764899999999997"/>
    <n v="1.0733600000000001"/>
    <n v="43075"/>
    <s v="Gait Analysis chod buty 1"/>
    <x v="0"/>
    <x v="0"/>
    <x v="0"/>
    <x v="0"/>
    <s v="Inga Surowiecka"/>
  </r>
  <r>
    <n v="395"/>
    <x v="30"/>
    <x v="2"/>
    <x v="1"/>
    <x v="1"/>
    <n v="69.376000000000005"/>
    <n v="1.1214599999999999"/>
    <n v="43075"/>
    <s v="Gait Analysis chod buty 1"/>
    <x v="0"/>
    <x v="0"/>
    <x v="0"/>
    <x v="0"/>
    <s v="Inga Surowiecka"/>
  </r>
  <r>
    <n v="395"/>
    <x v="30"/>
    <x v="3"/>
    <x v="2"/>
    <x v="0"/>
    <n v="0.55759999999999998"/>
    <n v="9.4994699999999994E-3"/>
    <n v="43075"/>
    <s v="Gait Analysis chod buty 1"/>
    <x v="0"/>
    <x v="0"/>
    <x v="0"/>
    <x v="0"/>
    <s v="Inga Surowiecka"/>
  </r>
  <r>
    <n v="395"/>
    <x v="30"/>
    <x v="3"/>
    <x v="2"/>
    <x v="1"/>
    <n v="0.55759999999999998"/>
    <n v="9.4994699999999994E-3"/>
    <n v="43075"/>
    <s v="Gait Analysis chod buty 1"/>
    <x v="0"/>
    <x v="0"/>
    <x v="0"/>
    <x v="0"/>
    <s v="Inga Surowiecka"/>
  </r>
  <r>
    <n v="395"/>
    <x v="30"/>
    <x v="4"/>
    <x v="3"/>
    <x v="0"/>
    <n v="63.198700000000002"/>
    <n v="0.55415999999999999"/>
    <n v="43075"/>
    <s v="Gait Analysis chod buty 1"/>
    <x v="0"/>
    <x v="0"/>
    <x v="0"/>
    <x v="0"/>
    <s v="Inga Surowiecka"/>
  </r>
  <r>
    <n v="395"/>
    <x v="30"/>
    <x v="4"/>
    <x v="3"/>
    <x v="1"/>
    <n v="62.661299999999997"/>
    <n v="0.51805000000000001"/>
    <n v="43075"/>
    <s v="Gait Analysis chod buty 1"/>
    <x v="0"/>
    <x v="0"/>
    <x v="0"/>
    <x v="0"/>
    <s v="Inga Surowiecka"/>
  </r>
  <r>
    <n v="395"/>
    <x v="30"/>
    <x v="5"/>
    <x v="3"/>
    <x v="0"/>
    <n v="12.659700000000001"/>
    <n v="0.59256299999999995"/>
    <n v="43075"/>
    <s v="Gait Analysis chod buty 1"/>
    <x v="0"/>
    <x v="0"/>
    <x v="0"/>
    <x v="0"/>
    <s v="Inga Surowiecka"/>
  </r>
  <r>
    <n v="395"/>
    <x v="30"/>
    <x v="5"/>
    <x v="3"/>
    <x v="1"/>
    <n v="13.1843"/>
    <n v="0.69922600000000001"/>
    <n v="43075"/>
    <s v="Gait Analysis chod buty 1"/>
    <x v="0"/>
    <x v="0"/>
    <x v="0"/>
    <x v="0"/>
    <s v="Inga Surowiecka"/>
  </r>
  <r>
    <n v="395"/>
    <x v="30"/>
    <x v="6"/>
    <x v="3"/>
    <x v="0"/>
    <n v="37.340299999999999"/>
    <n v="0.68098899999999996"/>
    <n v="43075"/>
    <s v="Gait Analysis chod buty 1"/>
    <x v="0"/>
    <x v="0"/>
    <x v="0"/>
    <x v="0"/>
    <s v="Inga Surowiecka"/>
  </r>
  <r>
    <n v="395"/>
    <x v="30"/>
    <x v="6"/>
    <x v="3"/>
    <x v="1"/>
    <n v="36.796999999999997"/>
    <n v="0.58372599999999997"/>
    <n v="43075"/>
    <s v="Gait Analysis chod buty 1"/>
    <x v="0"/>
    <x v="0"/>
    <x v="0"/>
    <x v="0"/>
    <s v="Inga Surowiecka"/>
  </r>
  <r>
    <n v="395"/>
    <x v="30"/>
    <x v="7"/>
    <x v="3"/>
    <x v="0"/>
    <n v="13.198700000000001"/>
    <n v="0.71711100000000005"/>
    <n v="43075"/>
    <s v="Gait Analysis chod buty 1"/>
    <x v="0"/>
    <x v="0"/>
    <x v="0"/>
    <x v="0"/>
    <s v="Inga Surowiecka"/>
  </r>
  <r>
    <n v="395"/>
    <x v="30"/>
    <x v="7"/>
    <x v="3"/>
    <x v="1"/>
    <n v="12.661300000000001"/>
    <n v="0.61980500000000005"/>
    <n v="43075"/>
    <s v="Gait Analysis chod buty 1"/>
    <x v="0"/>
    <x v="0"/>
    <x v="0"/>
    <x v="0"/>
    <s v="Inga Surowiecka"/>
  </r>
  <r>
    <n v="395"/>
    <x v="30"/>
    <x v="8"/>
    <x v="3"/>
    <x v="0"/>
    <n v="36.801299999999998"/>
    <n v="0.55415999999999999"/>
    <n v="43075"/>
    <s v="Gait Analysis chod buty 1"/>
    <x v="0"/>
    <x v="0"/>
    <x v="0"/>
    <x v="0"/>
    <s v="Inga Surowiecka"/>
  </r>
  <r>
    <n v="395"/>
    <x v="30"/>
    <x v="8"/>
    <x v="3"/>
    <x v="1"/>
    <n v="37.338700000000003"/>
    <n v="0.51805000000000001"/>
    <n v="43075"/>
    <s v="Gait Analysis chod buty 1"/>
    <x v="0"/>
    <x v="0"/>
    <x v="0"/>
    <x v="0"/>
    <s v="Inga Surowiecka"/>
  </r>
  <r>
    <n v="395"/>
    <x v="30"/>
    <x v="9"/>
    <x v="3"/>
    <x v="2"/>
    <n v="25.853100000000001"/>
    <n v="0.73366500000000001"/>
    <n v="43075"/>
    <s v="Gait Analysis chod buty 1"/>
    <x v="0"/>
    <x v="0"/>
    <x v="0"/>
    <x v="0"/>
    <s v="Inga Surowiecka"/>
  </r>
  <r>
    <n v="395"/>
    <x v="30"/>
    <x v="10"/>
    <x v="1"/>
    <x v="2"/>
    <n v="140.124"/>
    <n v="1.67852"/>
    <n v="43075"/>
    <s v="Gait Analysis chod buty 1"/>
    <x v="0"/>
    <x v="0"/>
    <x v="0"/>
    <x v="0"/>
    <s v="Inga Surowiecka"/>
  </r>
  <r>
    <n v="395"/>
    <x v="30"/>
    <x v="11"/>
    <x v="2"/>
    <x v="2"/>
    <n v="1.1152"/>
    <n v="1.1356099999999999E-2"/>
    <n v="43075"/>
    <s v="Gait Analysis chod buty 1"/>
    <x v="0"/>
    <x v="0"/>
    <x v="0"/>
    <x v="0"/>
    <s v="Inga Surowiecka"/>
  </r>
  <r>
    <n v="395"/>
    <x v="30"/>
    <x v="12"/>
    <x v="4"/>
    <x v="2"/>
    <n v="107.61499999999999"/>
    <n v="1.1014200000000001"/>
    <n v="43075"/>
    <s v="Gait Analysis chod buty 1"/>
    <x v="0"/>
    <x v="0"/>
    <x v="0"/>
    <x v="0"/>
    <s v="Inga Surowiecka"/>
  </r>
  <r>
    <n v="395"/>
    <x v="30"/>
    <x v="13"/>
    <x v="5"/>
    <x v="2"/>
    <n v="4.5235599999999998"/>
    <n v="5.0271400000000001E-2"/>
    <n v="43075"/>
    <s v="Gait Analysis chod buty 1"/>
    <x v="0"/>
    <x v="0"/>
    <x v="0"/>
    <x v="0"/>
    <s v="Inga Surowiecka"/>
  </r>
  <r>
    <n v="396"/>
    <x v="30"/>
    <x v="0"/>
    <x v="0"/>
    <x v="0"/>
    <n v="2.7900100000000001"/>
    <n v="1.0178"/>
    <n v="43075"/>
    <s v="Gait Analysis chod buty 2"/>
    <x v="0"/>
    <x v="0"/>
    <x v="1"/>
    <x v="0"/>
    <s v="Inga Surowiecka"/>
  </r>
  <r>
    <n v="396"/>
    <x v="30"/>
    <x v="0"/>
    <x v="0"/>
    <x v="1"/>
    <n v="4.1485700000000003"/>
    <n v="0.86085599999999995"/>
    <n v="43075"/>
    <s v="Gait Analysis chod buty 2"/>
    <x v="0"/>
    <x v="0"/>
    <x v="1"/>
    <x v="0"/>
    <s v="Inga Surowiecka"/>
  </r>
  <r>
    <n v="396"/>
    <x v="30"/>
    <x v="1"/>
    <x v="1"/>
    <x v="2"/>
    <n v="9.1470599999999997"/>
    <n v="1.2742500000000001"/>
    <n v="43075"/>
    <s v="Gait Analysis chod buty 2"/>
    <x v="0"/>
    <x v="0"/>
    <x v="1"/>
    <x v="0"/>
    <s v="Inga Surowiecka"/>
  </r>
  <r>
    <n v="396"/>
    <x v="30"/>
    <x v="2"/>
    <x v="1"/>
    <x v="0"/>
    <n v="71.035899999999998"/>
    <n v="0.96766399999999997"/>
    <n v="43075"/>
    <s v="Gait Analysis chod buty 2"/>
    <x v="0"/>
    <x v="0"/>
    <x v="1"/>
    <x v="0"/>
    <s v="Inga Surowiecka"/>
  </r>
  <r>
    <n v="396"/>
    <x v="30"/>
    <x v="2"/>
    <x v="1"/>
    <x v="1"/>
    <n v="69.884100000000004"/>
    <n v="0.90008100000000002"/>
    <n v="43075"/>
    <s v="Gait Analysis chod buty 2"/>
    <x v="0"/>
    <x v="0"/>
    <x v="1"/>
    <x v="0"/>
    <s v="Inga Surowiecka"/>
  </r>
  <r>
    <n v="396"/>
    <x v="30"/>
    <x v="3"/>
    <x v="2"/>
    <x v="0"/>
    <n v="0.56279999999999997"/>
    <n v="6.6452999999999998E-3"/>
    <n v="43075"/>
    <s v="Gait Analysis chod buty 2"/>
    <x v="0"/>
    <x v="0"/>
    <x v="1"/>
    <x v="0"/>
    <s v="Inga Surowiecka"/>
  </r>
  <r>
    <n v="396"/>
    <x v="30"/>
    <x v="3"/>
    <x v="2"/>
    <x v="1"/>
    <n v="0.55479999999999996"/>
    <n v="5.74108E-3"/>
    <n v="43075"/>
    <s v="Gait Analysis chod buty 2"/>
    <x v="0"/>
    <x v="0"/>
    <x v="1"/>
    <x v="0"/>
    <s v="Inga Surowiecka"/>
  </r>
  <r>
    <n v="396"/>
    <x v="30"/>
    <x v="4"/>
    <x v="3"/>
    <x v="0"/>
    <n v="63.063600000000001"/>
    <n v="0.31544"/>
    <n v="43075"/>
    <s v="Gait Analysis chod buty 2"/>
    <x v="0"/>
    <x v="0"/>
    <x v="1"/>
    <x v="0"/>
    <s v="Inga Surowiecka"/>
  </r>
  <r>
    <n v="396"/>
    <x v="30"/>
    <x v="4"/>
    <x v="3"/>
    <x v="1"/>
    <n v="62.849800000000002"/>
    <n v="0.339009"/>
    <n v="43075"/>
    <s v="Gait Analysis chod buty 2"/>
    <x v="0"/>
    <x v="0"/>
    <x v="1"/>
    <x v="0"/>
    <s v="Inga Surowiecka"/>
  </r>
  <r>
    <n v="396"/>
    <x v="30"/>
    <x v="5"/>
    <x v="3"/>
    <x v="0"/>
    <n v="12.4864"/>
    <n v="0.317081"/>
    <n v="43075"/>
    <s v="Gait Analysis chod buty 2"/>
    <x v="0"/>
    <x v="0"/>
    <x v="1"/>
    <x v="0"/>
    <s v="Inga Surowiecka"/>
  </r>
  <r>
    <n v="396"/>
    <x v="30"/>
    <x v="5"/>
    <x v="3"/>
    <x v="1"/>
    <n v="13.419600000000001"/>
    <n v="0.43701800000000002"/>
    <n v="43075"/>
    <s v="Gait Analysis chod buty 2"/>
    <x v="0"/>
    <x v="0"/>
    <x v="1"/>
    <x v="0"/>
    <s v="Inga Surowiecka"/>
  </r>
  <r>
    <n v="396"/>
    <x v="30"/>
    <x v="6"/>
    <x v="3"/>
    <x v="0"/>
    <n v="37.159999999999997"/>
    <n v="0.445187"/>
    <n v="43075"/>
    <s v="Gait Analysis chod buty 2"/>
    <x v="0"/>
    <x v="0"/>
    <x v="1"/>
    <x v="0"/>
    <s v="Inga Surowiecka"/>
  </r>
  <r>
    <n v="396"/>
    <x v="30"/>
    <x v="6"/>
    <x v="3"/>
    <x v="1"/>
    <n v="36.937899999999999"/>
    <n v="0.43496400000000002"/>
    <n v="43075"/>
    <s v="Gait Analysis chod buty 2"/>
    <x v="0"/>
    <x v="0"/>
    <x v="1"/>
    <x v="0"/>
    <s v="Inga Surowiecka"/>
  </r>
  <r>
    <n v="396"/>
    <x v="30"/>
    <x v="7"/>
    <x v="3"/>
    <x v="0"/>
    <n v="13.420999999999999"/>
    <n v="0.48106199999999999"/>
    <n v="43075"/>
    <s v="Gait Analysis chod buty 2"/>
    <x v="0"/>
    <x v="0"/>
    <x v="1"/>
    <x v="0"/>
    <s v="Inga Surowiecka"/>
  </r>
  <r>
    <n v="396"/>
    <x v="30"/>
    <x v="7"/>
    <x v="3"/>
    <x v="1"/>
    <n v="12.4923"/>
    <n v="0.33763900000000002"/>
    <n v="43075"/>
    <s v="Gait Analysis chod buty 2"/>
    <x v="0"/>
    <x v="0"/>
    <x v="1"/>
    <x v="0"/>
    <s v="Inga Surowiecka"/>
  </r>
  <r>
    <n v="396"/>
    <x v="30"/>
    <x v="8"/>
    <x v="3"/>
    <x v="0"/>
    <n v="36.936399999999999"/>
    <n v="0.31544"/>
    <n v="43075"/>
    <s v="Gait Analysis chod buty 2"/>
    <x v="0"/>
    <x v="0"/>
    <x v="1"/>
    <x v="0"/>
    <s v="Inga Surowiecka"/>
  </r>
  <r>
    <n v="396"/>
    <x v="30"/>
    <x v="8"/>
    <x v="3"/>
    <x v="1"/>
    <n v="37.150199999999998"/>
    <n v="0.339009"/>
    <n v="43075"/>
    <s v="Gait Analysis chod buty 2"/>
    <x v="0"/>
    <x v="0"/>
    <x v="1"/>
    <x v="0"/>
    <s v="Inga Surowiecka"/>
  </r>
  <r>
    <n v="396"/>
    <x v="30"/>
    <x v="9"/>
    <x v="3"/>
    <x v="2"/>
    <n v="25.907800000000002"/>
    <n v="0.47604000000000002"/>
    <n v="43075"/>
    <s v="Gait Analysis chod buty 2"/>
    <x v="0"/>
    <x v="0"/>
    <x v="1"/>
    <x v="0"/>
    <s v="Inga Surowiecka"/>
  </r>
  <r>
    <n v="396"/>
    <x v="30"/>
    <x v="10"/>
    <x v="1"/>
    <x v="2"/>
    <n v="140.91999999999999"/>
    <n v="1.2095800000000001"/>
    <n v="43075"/>
    <s v="Gait Analysis chod buty 2"/>
    <x v="0"/>
    <x v="0"/>
    <x v="1"/>
    <x v="0"/>
    <s v="Inga Surowiecka"/>
  </r>
  <r>
    <n v="396"/>
    <x v="30"/>
    <x v="11"/>
    <x v="2"/>
    <x v="2"/>
    <n v="1.1175999999999999"/>
    <n v="8.6162600000000006E-3"/>
    <n v="43075"/>
    <s v="Gait Analysis chod buty 2"/>
    <x v="0"/>
    <x v="0"/>
    <x v="1"/>
    <x v="0"/>
    <s v="Inga Surowiecka"/>
  </r>
  <r>
    <n v="396"/>
    <x v="30"/>
    <x v="12"/>
    <x v="4"/>
    <x v="2"/>
    <n v="107.379"/>
    <n v="0.828457"/>
    <n v="43075"/>
    <s v="Gait Analysis chod buty 2"/>
    <x v="0"/>
    <x v="0"/>
    <x v="1"/>
    <x v="0"/>
    <s v="Inga Surowiecka"/>
  </r>
  <r>
    <n v="396"/>
    <x v="30"/>
    <x v="13"/>
    <x v="5"/>
    <x v="2"/>
    <n v="4.5394300000000003"/>
    <n v="3.8803299999999999E-2"/>
    <n v="43075"/>
    <s v="Gait Analysis chod buty 2"/>
    <x v="0"/>
    <x v="0"/>
    <x v="1"/>
    <x v="0"/>
    <s v="Inga Surowiecka"/>
  </r>
  <r>
    <n v="397"/>
    <x v="30"/>
    <x v="0"/>
    <x v="0"/>
    <x v="0"/>
    <n v="1.31551"/>
    <n v="1.49763"/>
    <n v="43075"/>
    <s v="Gait Analysis chod bez butow 1"/>
    <x v="0"/>
    <x v="1"/>
    <x v="0"/>
    <x v="0"/>
    <s v="Inga Surowiecka"/>
  </r>
  <r>
    <n v="397"/>
    <x v="30"/>
    <x v="0"/>
    <x v="0"/>
    <x v="1"/>
    <n v="2.1596199999999999"/>
    <n v="1.11836"/>
    <n v="43075"/>
    <s v="Gait Analysis chod bez butow 1"/>
    <x v="0"/>
    <x v="1"/>
    <x v="0"/>
    <x v="0"/>
    <s v="Inga Surowiecka"/>
  </r>
  <r>
    <n v="397"/>
    <x v="30"/>
    <x v="1"/>
    <x v="1"/>
    <x v="2"/>
    <n v="9.2802500000000006"/>
    <n v="1.44173"/>
    <n v="43075"/>
    <s v="Gait Analysis chod bez butow 1"/>
    <x v="0"/>
    <x v="1"/>
    <x v="0"/>
    <x v="0"/>
    <s v="Inga Surowiecka"/>
  </r>
  <r>
    <n v="397"/>
    <x v="30"/>
    <x v="2"/>
    <x v="1"/>
    <x v="0"/>
    <n v="64.750699999999995"/>
    <n v="1.7794300000000001"/>
    <n v="43075"/>
    <s v="Gait Analysis chod bez butow 1"/>
    <x v="0"/>
    <x v="1"/>
    <x v="0"/>
    <x v="0"/>
    <s v="Inga Surowiecka"/>
  </r>
  <r>
    <n v="397"/>
    <x v="30"/>
    <x v="2"/>
    <x v="1"/>
    <x v="1"/>
    <n v="62.770400000000002"/>
    <n v="0.99686900000000001"/>
    <n v="43075"/>
    <s v="Gait Analysis chod bez butow 1"/>
    <x v="0"/>
    <x v="1"/>
    <x v="0"/>
    <x v="0"/>
    <s v="Inga Surowiecka"/>
  </r>
  <r>
    <n v="397"/>
    <x v="30"/>
    <x v="3"/>
    <x v="2"/>
    <x v="0"/>
    <n v="0.57541699999999996"/>
    <n v="9.5651999999999994E-3"/>
    <n v="43075"/>
    <s v="Gait Analysis chod bez butow 1"/>
    <x v="0"/>
    <x v="1"/>
    <x v="0"/>
    <x v="0"/>
    <s v="Inga Surowiecka"/>
  </r>
  <r>
    <n v="397"/>
    <x v="30"/>
    <x v="3"/>
    <x v="2"/>
    <x v="1"/>
    <n v="0.55559999999999998"/>
    <n v="9.4148800000000005E-3"/>
    <n v="43075"/>
    <s v="Gait Analysis chod bez butow 1"/>
    <x v="0"/>
    <x v="1"/>
    <x v="0"/>
    <x v="0"/>
    <s v="Inga Surowiecka"/>
  </r>
  <r>
    <n v="397"/>
    <x v="30"/>
    <x v="4"/>
    <x v="3"/>
    <x v="0"/>
    <n v="61.846800000000002"/>
    <n v="0.74210900000000002"/>
    <n v="43075"/>
    <s v="Gait Analysis chod bez butow 1"/>
    <x v="0"/>
    <x v="1"/>
    <x v="0"/>
    <x v="0"/>
    <s v="Inga Surowiecka"/>
  </r>
  <r>
    <n v="397"/>
    <x v="30"/>
    <x v="4"/>
    <x v="3"/>
    <x v="1"/>
    <n v="63.582000000000001"/>
    <n v="0.69912300000000005"/>
    <n v="43075"/>
    <s v="Gait Analysis chod bez butow 1"/>
    <x v="0"/>
    <x v="1"/>
    <x v="0"/>
    <x v="0"/>
    <s v="Inga Surowiecka"/>
  </r>
  <r>
    <n v="397"/>
    <x v="30"/>
    <x v="5"/>
    <x v="3"/>
    <x v="0"/>
    <n v="12.644299999999999"/>
    <n v="0.71142399999999995"/>
    <n v="43075"/>
    <s v="Gait Analysis chod bez butow 1"/>
    <x v="0"/>
    <x v="1"/>
    <x v="0"/>
    <x v="0"/>
    <s v="Inga Surowiecka"/>
  </r>
  <r>
    <n v="397"/>
    <x v="30"/>
    <x v="5"/>
    <x v="3"/>
    <x v="1"/>
    <n v="12.7372"/>
    <n v="0.87507599999999996"/>
    <n v="43075"/>
    <s v="Gait Analysis chod bez butow 1"/>
    <x v="0"/>
    <x v="1"/>
    <x v="0"/>
    <x v="0"/>
    <s v="Inga Surowiecka"/>
  </r>
  <r>
    <n v="397"/>
    <x v="30"/>
    <x v="6"/>
    <x v="3"/>
    <x v="0"/>
    <n v="36.4529"/>
    <n v="0.87754799999999999"/>
    <n v="43075"/>
    <s v="Gait Analysis chod bez butow 1"/>
    <x v="0"/>
    <x v="1"/>
    <x v="0"/>
    <x v="0"/>
    <s v="Inga Surowiecka"/>
  </r>
  <r>
    <n v="397"/>
    <x v="30"/>
    <x v="6"/>
    <x v="3"/>
    <x v="1"/>
    <n v="38.128500000000003"/>
    <n v="0.85318099999999997"/>
    <n v="43075"/>
    <s v="Gait Analysis chod bez butow 1"/>
    <x v="0"/>
    <x v="1"/>
    <x v="0"/>
    <x v="0"/>
    <s v="Inga Surowiecka"/>
  </r>
  <r>
    <n v="397"/>
    <x v="30"/>
    <x v="7"/>
    <x v="3"/>
    <x v="0"/>
    <n v="12.749700000000001"/>
    <n v="0.92569400000000002"/>
    <n v="43075"/>
    <s v="Gait Analysis chod bez butow 1"/>
    <x v="0"/>
    <x v="1"/>
    <x v="0"/>
    <x v="0"/>
    <s v="Inga Surowiecka"/>
  </r>
  <r>
    <n v="397"/>
    <x v="30"/>
    <x v="7"/>
    <x v="3"/>
    <x v="1"/>
    <n v="12.697900000000001"/>
    <n v="0.78080799999999995"/>
    <n v="43075"/>
    <s v="Gait Analysis chod bez butow 1"/>
    <x v="0"/>
    <x v="1"/>
    <x v="0"/>
    <x v="0"/>
    <s v="Inga Surowiecka"/>
  </r>
  <r>
    <n v="397"/>
    <x v="30"/>
    <x v="8"/>
    <x v="3"/>
    <x v="0"/>
    <n v="38.153199999999998"/>
    <n v="0.74210900000000002"/>
    <n v="43075"/>
    <s v="Gait Analysis chod bez butow 1"/>
    <x v="0"/>
    <x v="1"/>
    <x v="0"/>
    <x v="0"/>
    <s v="Inga Surowiecka"/>
  </r>
  <r>
    <n v="397"/>
    <x v="30"/>
    <x v="8"/>
    <x v="3"/>
    <x v="1"/>
    <n v="36.417999999999999"/>
    <n v="0.69912300000000005"/>
    <n v="43075"/>
    <s v="Gait Analysis chod bez butow 1"/>
    <x v="0"/>
    <x v="1"/>
    <x v="0"/>
    <x v="0"/>
    <s v="Inga Surowiecka"/>
  </r>
  <r>
    <n v="397"/>
    <x v="30"/>
    <x v="9"/>
    <x v="3"/>
    <x v="2"/>
    <n v="25.4209"/>
    <n v="1.1250899999999999"/>
    <n v="43075"/>
    <s v="Gait Analysis chod bez butow 1"/>
    <x v="0"/>
    <x v="1"/>
    <x v="0"/>
    <x v="0"/>
    <s v="Inga Surowiecka"/>
  </r>
  <r>
    <n v="397"/>
    <x v="30"/>
    <x v="10"/>
    <x v="1"/>
    <x v="2"/>
    <n v="127.498"/>
    <n v="1.9883900000000001"/>
    <n v="43075"/>
    <s v="Gait Analysis chod bez butow 1"/>
    <x v="0"/>
    <x v="1"/>
    <x v="0"/>
    <x v="0"/>
    <s v="Inga Surowiecka"/>
  </r>
  <r>
    <n v="397"/>
    <x v="30"/>
    <x v="11"/>
    <x v="2"/>
    <x v="2"/>
    <n v="1.1308199999999999"/>
    <n v="1.4404800000000001E-2"/>
    <n v="43075"/>
    <s v="Gait Analysis chod bez butow 1"/>
    <x v="0"/>
    <x v="1"/>
    <x v="0"/>
    <x v="0"/>
    <s v="Inga Surowiecka"/>
  </r>
  <r>
    <n v="397"/>
    <x v="30"/>
    <x v="12"/>
    <x v="4"/>
    <x v="2"/>
    <n v="106.13500000000001"/>
    <n v="1.3521300000000001"/>
    <n v="43075"/>
    <s v="Gait Analysis chod bez butow 1"/>
    <x v="0"/>
    <x v="1"/>
    <x v="0"/>
    <x v="0"/>
    <s v="Inga Surowiecka"/>
  </r>
  <r>
    <n v="397"/>
    <x v="30"/>
    <x v="13"/>
    <x v="5"/>
    <x v="2"/>
    <n v="4.0593199999999996"/>
    <n v="6.5520700000000001E-2"/>
    <n v="43075"/>
    <s v="Gait Analysis chod bez butow 1"/>
    <x v="0"/>
    <x v="1"/>
    <x v="0"/>
    <x v="0"/>
    <s v="Inga Surowiecka"/>
  </r>
  <r>
    <n v="398"/>
    <x v="30"/>
    <x v="0"/>
    <x v="0"/>
    <x v="0"/>
    <n v="0.57319900000000001"/>
    <n v="1.3468100000000001"/>
    <n v="43075"/>
    <s v="Gait Analysis chod bez butow 2"/>
    <x v="0"/>
    <x v="1"/>
    <x v="1"/>
    <x v="0"/>
    <s v="Inga Surowiecka"/>
  </r>
  <r>
    <n v="398"/>
    <x v="30"/>
    <x v="0"/>
    <x v="0"/>
    <x v="1"/>
    <n v="1.5965100000000001"/>
    <n v="0.75753999999999999"/>
    <n v="43075"/>
    <s v="Gait Analysis chod bez butow 2"/>
    <x v="0"/>
    <x v="1"/>
    <x v="1"/>
    <x v="0"/>
    <s v="Inga Surowiecka"/>
  </r>
  <r>
    <n v="398"/>
    <x v="30"/>
    <x v="1"/>
    <x v="1"/>
    <x v="2"/>
    <n v="9.1482100000000006"/>
    <n v="1.2998000000000001"/>
    <n v="43075"/>
    <s v="Gait Analysis chod bez butow 2"/>
    <x v="0"/>
    <x v="1"/>
    <x v="1"/>
    <x v="0"/>
    <s v="Inga Surowiecka"/>
  </r>
  <r>
    <n v="398"/>
    <x v="30"/>
    <x v="2"/>
    <x v="1"/>
    <x v="0"/>
    <n v="65.844499999999996"/>
    <n v="1.29939"/>
    <n v="43075"/>
    <s v="Gait Analysis chod bez butow 2"/>
    <x v="0"/>
    <x v="1"/>
    <x v="1"/>
    <x v="0"/>
    <s v="Inga Surowiecka"/>
  </r>
  <r>
    <n v="398"/>
    <x v="30"/>
    <x v="2"/>
    <x v="1"/>
    <x v="1"/>
    <n v="63.797899999999998"/>
    <n v="0.99805200000000005"/>
    <n v="43075"/>
    <s v="Gait Analysis chod bez butow 2"/>
    <x v="0"/>
    <x v="1"/>
    <x v="1"/>
    <x v="0"/>
    <s v="Inga Surowiecka"/>
  </r>
  <r>
    <n v="398"/>
    <x v="30"/>
    <x v="3"/>
    <x v="2"/>
    <x v="0"/>
    <n v="0.58166700000000005"/>
    <n v="7.9930499999999998E-3"/>
    <n v="43075"/>
    <s v="Gait Analysis chod bez butow 2"/>
    <x v="0"/>
    <x v="1"/>
    <x v="1"/>
    <x v="0"/>
    <s v="Inga Surowiecka"/>
  </r>
  <r>
    <n v="398"/>
    <x v="30"/>
    <x v="3"/>
    <x v="2"/>
    <x v="1"/>
    <n v="0.57041699999999995"/>
    <n v="7.8947099999999992E-3"/>
    <n v="43075"/>
    <s v="Gait Analysis chod bez butow 2"/>
    <x v="0"/>
    <x v="1"/>
    <x v="1"/>
    <x v="0"/>
    <s v="Inga Surowiecka"/>
  </r>
  <r>
    <n v="398"/>
    <x v="30"/>
    <x v="4"/>
    <x v="3"/>
    <x v="0"/>
    <n v="61.545099999999998"/>
    <n v="0.759382"/>
    <n v="43075"/>
    <s v="Gait Analysis chod bez butow 2"/>
    <x v="0"/>
    <x v="1"/>
    <x v="1"/>
    <x v="0"/>
    <s v="Inga Surowiecka"/>
  </r>
  <r>
    <n v="398"/>
    <x v="30"/>
    <x v="4"/>
    <x v="3"/>
    <x v="1"/>
    <n v="63.2896"/>
    <n v="0.55874400000000002"/>
    <n v="43075"/>
    <s v="Gait Analysis chod bez butow 2"/>
    <x v="0"/>
    <x v="1"/>
    <x v="1"/>
    <x v="0"/>
    <s v="Inga Surowiecka"/>
  </r>
  <r>
    <n v="398"/>
    <x v="30"/>
    <x v="5"/>
    <x v="3"/>
    <x v="0"/>
    <n v="12.822800000000001"/>
    <n v="0.66819899999999999"/>
    <n v="43075"/>
    <s v="Gait Analysis chod bez butow 2"/>
    <x v="0"/>
    <x v="1"/>
    <x v="1"/>
    <x v="0"/>
    <s v="Inga Surowiecka"/>
  </r>
  <r>
    <n v="398"/>
    <x v="30"/>
    <x v="5"/>
    <x v="3"/>
    <x v="1"/>
    <n v="12.0039"/>
    <n v="0.86549799999999999"/>
    <n v="43075"/>
    <s v="Gait Analysis chod bez butow 2"/>
    <x v="0"/>
    <x v="1"/>
    <x v="1"/>
    <x v="0"/>
    <s v="Inga Surowiecka"/>
  </r>
  <r>
    <n v="398"/>
    <x v="30"/>
    <x v="6"/>
    <x v="3"/>
    <x v="0"/>
    <n v="36.705800000000004"/>
    <n v="0.67981000000000003"/>
    <n v="43075"/>
    <s v="Gait Analysis chod bez butow 2"/>
    <x v="0"/>
    <x v="1"/>
    <x v="1"/>
    <x v="0"/>
    <s v="Inga Surowiecka"/>
  </r>
  <r>
    <n v="398"/>
    <x v="30"/>
    <x v="6"/>
    <x v="3"/>
    <x v="1"/>
    <n v="38.484299999999998"/>
    <n v="0.80223900000000004"/>
    <n v="43075"/>
    <s v="Gait Analysis chod bez butow 2"/>
    <x v="0"/>
    <x v="1"/>
    <x v="1"/>
    <x v="0"/>
    <s v="Inga Surowiecka"/>
  </r>
  <r>
    <n v="398"/>
    <x v="30"/>
    <x v="7"/>
    <x v="3"/>
    <x v="0"/>
    <n v="11.9968"/>
    <n v="0.89113799999999999"/>
    <n v="43075"/>
    <s v="Gait Analysis chod bez butow 2"/>
    <x v="0"/>
    <x v="1"/>
    <x v="1"/>
    <x v="0"/>
    <s v="Inga Surowiecka"/>
  </r>
  <r>
    <n v="398"/>
    <x v="30"/>
    <x v="7"/>
    <x v="3"/>
    <x v="1"/>
    <n v="12.801299999999999"/>
    <n v="0.67956799999999995"/>
    <n v="43075"/>
    <s v="Gait Analysis chod bez butow 2"/>
    <x v="0"/>
    <x v="1"/>
    <x v="1"/>
    <x v="0"/>
    <s v="Inga Surowiecka"/>
  </r>
  <r>
    <n v="398"/>
    <x v="30"/>
    <x v="8"/>
    <x v="3"/>
    <x v="0"/>
    <n v="38.454900000000002"/>
    <n v="0.759382"/>
    <n v="43075"/>
    <s v="Gait Analysis chod bez butow 2"/>
    <x v="0"/>
    <x v="1"/>
    <x v="1"/>
    <x v="0"/>
    <s v="Inga Surowiecka"/>
  </r>
  <r>
    <n v="398"/>
    <x v="30"/>
    <x v="8"/>
    <x v="3"/>
    <x v="1"/>
    <n v="36.7104"/>
    <n v="0.55874400000000002"/>
    <n v="43075"/>
    <s v="Gait Analysis chod bez butow 2"/>
    <x v="0"/>
    <x v="1"/>
    <x v="1"/>
    <x v="0"/>
    <s v="Inga Surowiecka"/>
  </r>
  <r>
    <n v="398"/>
    <x v="30"/>
    <x v="9"/>
    <x v="3"/>
    <x v="2"/>
    <n v="24.8475"/>
    <n v="1.08721"/>
    <n v="43075"/>
    <s v="Gait Analysis chod bez butow 2"/>
    <x v="0"/>
    <x v="1"/>
    <x v="1"/>
    <x v="0"/>
    <s v="Inga Surowiecka"/>
  </r>
  <r>
    <n v="398"/>
    <x v="30"/>
    <x v="10"/>
    <x v="1"/>
    <x v="2"/>
    <n v="129.642"/>
    <n v="1.5733200000000001"/>
    <n v="43075"/>
    <s v="Gait Analysis chod bez butow 2"/>
    <x v="0"/>
    <x v="1"/>
    <x v="1"/>
    <x v="0"/>
    <s v="Inga Surowiecka"/>
  </r>
  <r>
    <n v="398"/>
    <x v="30"/>
    <x v="11"/>
    <x v="2"/>
    <x v="2"/>
    <n v="1.1525000000000001"/>
    <n v="1.0704399999999999E-2"/>
    <n v="43075"/>
    <s v="Gait Analysis chod bez butow 2"/>
    <x v="0"/>
    <x v="1"/>
    <x v="1"/>
    <x v="0"/>
    <s v="Inga Surowiecka"/>
  </r>
  <r>
    <n v="398"/>
    <x v="30"/>
    <x v="12"/>
    <x v="4"/>
    <x v="2"/>
    <n v="104.13"/>
    <n v="0.96555899999999995"/>
    <n v="43075"/>
    <s v="Gait Analysis chod bez butow 2"/>
    <x v="0"/>
    <x v="1"/>
    <x v="1"/>
    <x v="0"/>
    <s v="Inga Surowiecka"/>
  </r>
  <r>
    <n v="398"/>
    <x v="30"/>
    <x v="13"/>
    <x v="5"/>
    <x v="2"/>
    <n v="4.0496699999999999"/>
    <n v="4.2700000000000002E-2"/>
    <n v="43075"/>
    <s v="Gait Analysis chod bez butow 2"/>
    <x v="0"/>
    <x v="1"/>
    <x v="1"/>
    <x v="0"/>
    <s v="Inga Surowiecka"/>
  </r>
  <r>
    <n v="399"/>
    <x v="31"/>
    <x v="0"/>
    <x v="0"/>
    <x v="0"/>
    <n v="5.0954600000000001"/>
    <n v="1.2006399999999999"/>
    <n v="43075"/>
    <s v="Gait Analysis telegna weronika chod buty 1"/>
    <x v="0"/>
    <x v="0"/>
    <x v="0"/>
    <x v="0"/>
    <s v="Telenga Weronika"/>
  </r>
  <r>
    <n v="399"/>
    <x v="31"/>
    <x v="0"/>
    <x v="0"/>
    <x v="1"/>
    <n v="5.9545399999999997"/>
    <n v="1.3862399999999999"/>
    <n v="43075"/>
    <s v="Gait Analysis telegna weronika chod buty 1"/>
    <x v="0"/>
    <x v="0"/>
    <x v="0"/>
    <x v="0"/>
    <s v="Telenga Weronika"/>
  </r>
  <r>
    <n v="399"/>
    <x v="31"/>
    <x v="1"/>
    <x v="1"/>
    <x v="2"/>
    <n v="7.3948900000000002"/>
    <n v="1.7255"/>
    <n v="43075"/>
    <s v="Gait Analysis telegna weronika chod buty 1"/>
    <x v="0"/>
    <x v="0"/>
    <x v="0"/>
    <x v="0"/>
    <s v="Telenga Weronika"/>
  </r>
  <r>
    <n v="399"/>
    <x v="31"/>
    <x v="2"/>
    <x v="1"/>
    <x v="0"/>
    <n v="68.486400000000003"/>
    <n v="0.87599099999999996"/>
    <n v="43075"/>
    <s v="Gait Analysis telegna weronika chod buty 1"/>
    <x v="0"/>
    <x v="0"/>
    <x v="0"/>
    <x v="0"/>
    <s v="Telenga Weronika"/>
  </r>
  <r>
    <n v="399"/>
    <x v="31"/>
    <x v="2"/>
    <x v="1"/>
    <x v="1"/>
    <n v="69.554199999999994"/>
    <n v="1.5854299999999999"/>
    <n v="43075"/>
    <s v="Gait Analysis telegna weronika chod buty 1"/>
    <x v="0"/>
    <x v="0"/>
    <x v="0"/>
    <x v="0"/>
    <s v="Telenga Weronika"/>
  </r>
  <r>
    <n v="399"/>
    <x v="31"/>
    <x v="3"/>
    <x v="2"/>
    <x v="0"/>
    <n v="0.59434799999999999"/>
    <n v="9.2435999999999994E-3"/>
    <n v="43075"/>
    <s v="Gait Analysis telegna weronika chod buty 1"/>
    <x v="0"/>
    <x v="0"/>
    <x v="0"/>
    <x v="0"/>
    <s v="Telenga Weronika"/>
  </r>
  <r>
    <n v="399"/>
    <x v="31"/>
    <x v="3"/>
    <x v="2"/>
    <x v="1"/>
    <n v="0.59695699999999996"/>
    <n v="9.5256100000000003E-3"/>
    <n v="43075"/>
    <s v="Gait Analysis telegna weronika chod buty 1"/>
    <x v="0"/>
    <x v="0"/>
    <x v="0"/>
    <x v="0"/>
    <s v="Telenga Weronika"/>
  </r>
  <r>
    <n v="399"/>
    <x v="31"/>
    <x v="4"/>
    <x v="3"/>
    <x v="0"/>
    <n v="65.403199999999998"/>
    <n v="0.55762999999999996"/>
    <n v="43075"/>
    <s v="Gait Analysis telegna weronika chod buty 1"/>
    <x v="0"/>
    <x v="0"/>
    <x v="0"/>
    <x v="0"/>
    <s v="Telenga Weronika"/>
  </r>
  <r>
    <n v="399"/>
    <x v="31"/>
    <x v="4"/>
    <x v="3"/>
    <x v="1"/>
    <n v="65.413600000000002"/>
    <n v="0.55154300000000001"/>
    <n v="43075"/>
    <s v="Gait Analysis telegna weronika chod buty 1"/>
    <x v="0"/>
    <x v="0"/>
    <x v="0"/>
    <x v="0"/>
    <s v="Telenga Weronika"/>
  </r>
  <r>
    <n v="399"/>
    <x v="31"/>
    <x v="5"/>
    <x v="3"/>
    <x v="0"/>
    <n v="15.5466"/>
    <n v="0.60820099999999999"/>
    <n v="43075"/>
    <s v="Gait Analysis telegna weronika chod buty 1"/>
    <x v="0"/>
    <x v="0"/>
    <x v="0"/>
    <x v="0"/>
    <s v="Telenga Weronika"/>
  </r>
  <r>
    <n v="399"/>
    <x v="31"/>
    <x v="5"/>
    <x v="3"/>
    <x v="1"/>
    <n v="15.3438"/>
    <n v="0.56625499999999995"/>
    <n v="43075"/>
    <s v="Gait Analysis telegna weronika chod buty 1"/>
    <x v="0"/>
    <x v="0"/>
    <x v="0"/>
    <x v="0"/>
    <s v="Telenga Weronika"/>
  </r>
  <r>
    <n v="399"/>
    <x v="31"/>
    <x v="6"/>
    <x v="3"/>
    <x v="0"/>
    <n v="34.5627"/>
    <n v="0.63270599999999999"/>
    <n v="43075"/>
    <s v="Gait Analysis telegna weronika chod buty 1"/>
    <x v="0"/>
    <x v="0"/>
    <x v="0"/>
    <x v="0"/>
    <s v="Telenga Weronika"/>
  </r>
  <r>
    <n v="399"/>
    <x v="31"/>
    <x v="6"/>
    <x v="3"/>
    <x v="1"/>
    <n v="34.542000000000002"/>
    <n v="0.59796499999999997"/>
    <n v="43075"/>
    <s v="Gait Analysis telegna weronika chod buty 1"/>
    <x v="0"/>
    <x v="0"/>
    <x v="0"/>
    <x v="0"/>
    <s v="Telenga Weronika"/>
  </r>
  <r>
    <n v="399"/>
    <x v="31"/>
    <x v="7"/>
    <x v="3"/>
    <x v="0"/>
    <n v="15.293900000000001"/>
    <n v="0.63290400000000002"/>
    <n v="43075"/>
    <s v="Gait Analysis telegna weronika chod buty 1"/>
    <x v="0"/>
    <x v="0"/>
    <x v="0"/>
    <x v="0"/>
    <s v="Telenga Weronika"/>
  </r>
  <r>
    <n v="399"/>
    <x v="31"/>
    <x v="7"/>
    <x v="3"/>
    <x v="1"/>
    <n v="15.559699999999999"/>
    <n v="0.65149800000000002"/>
    <n v="43075"/>
    <s v="Gait Analysis telegna weronika chod buty 1"/>
    <x v="0"/>
    <x v="0"/>
    <x v="0"/>
    <x v="0"/>
    <s v="Telenga Weronika"/>
  </r>
  <r>
    <n v="399"/>
    <x v="31"/>
    <x v="8"/>
    <x v="3"/>
    <x v="0"/>
    <n v="34.596800000000002"/>
    <n v="0.55762999999999996"/>
    <n v="43075"/>
    <s v="Gait Analysis telegna weronika chod buty 1"/>
    <x v="0"/>
    <x v="0"/>
    <x v="0"/>
    <x v="0"/>
    <s v="Telenga Weronika"/>
  </r>
  <r>
    <n v="399"/>
    <x v="31"/>
    <x v="8"/>
    <x v="3"/>
    <x v="1"/>
    <n v="34.586399999999998"/>
    <n v="0.55154300000000001"/>
    <n v="43075"/>
    <s v="Gait Analysis telegna weronika chod buty 1"/>
    <x v="0"/>
    <x v="0"/>
    <x v="0"/>
    <x v="0"/>
    <s v="Telenga Weronika"/>
  </r>
  <r>
    <n v="399"/>
    <x v="31"/>
    <x v="9"/>
    <x v="3"/>
    <x v="2"/>
    <n v="30.8781"/>
    <n v="0.73912800000000001"/>
    <n v="43075"/>
    <s v="Gait Analysis telegna weronika chod buty 1"/>
    <x v="0"/>
    <x v="0"/>
    <x v="0"/>
    <x v="0"/>
    <s v="Telenga Weronika"/>
  </r>
  <r>
    <n v="399"/>
    <x v="31"/>
    <x v="10"/>
    <x v="1"/>
    <x v="2"/>
    <n v="137.98500000000001"/>
    <n v="1.9931700000000001"/>
    <n v="43075"/>
    <s v="Gait Analysis telegna weronika chod buty 1"/>
    <x v="0"/>
    <x v="0"/>
    <x v="0"/>
    <x v="0"/>
    <s v="Telenga Weronika"/>
  </r>
  <r>
    <n v="399"/>
    <x v="31"/>
    <x v="11"/>
    <x v="2"/>
    <x v="2"/>
    <n v="1.1908700000000001"/>
    <n v="1.1387700000000001E-2"/>
    <n v="43075"/>
    <s v="Gait Analysis telegna weronika chod buty 1"/>
    <x v="0"/>
    <x v="0"/>
    <x v="0"/>
    <x v="0"/>
    <s v="Telenga Weronika"/>
  </r>
  <r>
    <n v="399"/>
    <x v="31"/>
    <x v="12"/>
    <x v="4"/>
    <x v="2"/>
    <n v="100.776"/>
    <n v="0.96541600000000005"/>
    <n v="43075"/>
    <s v="Gait Analysis telegna weronika chod buty 1"/>
    <x v="0"/>
    <x v="0"/>
    <x v="0"/>
    <x v="0"/>
    <s v="Telenga Weronika"/>
  </r>
  <r>
    <n v="399"/>
    <x v="31"/>
    <x v="13"/>
    <x v="5"/>
    <x v="2"/>
    <n v="4.1713800000000001"/>
    <n v="5.17455E-2"/>
    <n v="43075"/>
    <s v="Gait Analysis telegna weronika chod buty 1"/>
    <x v="0"/>
    <x v="0"/>
    <x v="0"/>
    <x v="0"/>
    <s v="Telenga Weronika"/>
  </r>
  <r>
    <n v="400"/>
    <x v="31"/>
    <x v="0"/>
    <x v="0"/>
    <x v="0"/>
    <n v="4.5231399999999997"/>
    <n v="1.2304299999999999"/>
    <n v="43075"/>
    <s v="Gait Analysis Telenga weronika chod buty 2"/>
    <x v="0"/>
    <x v="0"/>
    <x v="1"/>
    <x v="0"/>
    <s v="Telenga Weronika"/>
  </r>
  <r>
    <n v="400"/>
    <x v="31"/>
    <x v="0"/>
    <x v="0"/>
    <x v="1"/>
    <n v="5.8597099999999998"/>
    <n v="0.94862400000000002"/>
    <n v="43075"/>
    <s v="Gait Analysis Telenga weronika chod buty 2"/>
    <x v="0"/>
    <x v="0"/>
    <x v="1"/>
    <x v="0"/>
    <s v="Telenga Weronika"/>
  </r>
  <r>
    <n v="400"/>
    <x v="31"/>
    <x v="1"/>
    <x v="1"/>
    <x v="2"/>
    <n v="7.7205500000000002"/>
    <n v="1.99857"/>
    <n v="43075"/>
    <s v="Gait Analysis Telenga weronika chod buty 2"/>
    <x v="0"/>
    <x v="0"/>
    <x v="1"/>
    <x v="0"/>
    <s v="Telenga Weronika"/>
  </r>
  <r>
    <n v="400"/>
    <x v="31"/>
    <x v="2"/>
    <x v="1"/>
    <x v="0"/>
    <n v="69.038700000000006"/>
    <n v="1.2200899999999999"/>
    <n v="43075"/>
    <s v="Gait Analysis Telenga weronika chod buty 2"/>
    <x v="0"/>
    <x v="0"/>
    <x v="1"/>
    <x v="0"/>
    <s v="Telenga Weronika"/>
  </r>
  <r>
    <n v="400"/>
    <x v="31"/>
    <x v="2"/>
    <x v="1"/>
    <x v="1"/>
    <n v="69.517399999999995"/>
    <n v="1.08605"/>
    <n v="43075"/>
    <s v="Gait Analysis Telenga weronika chod buty 2"/>
    <x v="0"/>
    <x v="0"/>
    <x v="1"/>
    <x v="0"/>
    <s v="Telenga Weronika"/>
  </r>
  <r>
    <n v="400"/>
    <x v="31"/>
    <x v="3"/>
    <x v="2"/>
    <x v="0"/>
    <n v="0.59565199999999996"/>
    <n v="8.7606300000000002E-3"/>
    <n v="43075"/>
    <s v="Gait Analysis Telenga weronika chod buty 2"/>
    <x v="0"/>
    <x v="0"/>
    <x v="1"/>
    <x v="0"/>
    <s v="Telenga Weronika"/>
  </r>
  <r>
    <n v="400"/>
    <x v="31"/>
    <x v="3"/>
    <x v="2"/>
    <x v="1"/>
    <n v="0.59695699999999996"/>
    <n v="9.9716000000000006E-3"/>
    <n v="43075"/>
    <s v="Gait Analysis Telenga weronika chod buty 2"/>
    <x v="0"/>
    <x v="0"/>
    <x v="1"/>
    <x v="0"/>
    <s v="Telenga Weronika"/>
  </r>
  <r>
    <n v="400"/>
    <x v="31"/>
    <x v="4"/>
    <x v="3"/>
    <x v="0"/>
    <n v="65.368099999999998"/>
    <n v="0.55320199999999997"/>
    <n v="43075"/>
    <s v="Gait Analysis Telenga weronika chod buty 2"/>
    <x v="0"/>
    <x v="0"/>
    <x v="1"/>
    <x v="0"/>
    <s v="Telenga Weronika"/>
  </r>
  <r>
    <n v="400"/>
    <x v="31"/>
    <x v="4"/>
    <x v="3"/>
    <x v="1"/>
    <n v="65.319199999999995"/>
    <n v="0.63295400000000002"/>
    <n v="43075"/>
    <s v="Gait Analysis Telenga weronika chod buty 2"/>
    <x v="0"/>
    <x v="0"/>
    <x v="1"/>
    <x v="0"/>
    <s v="Telenga Weronika"/>
  </r>
  <r>
    <n v="400"/>
    <x v="31"/>
    <x v="5"/>
    <x v="3"/>
    <x v="0"/>
    <n v="15.385199999999999"/>
    <n v="0.58409999999999995"/>
    <n v="43075"/>
    <s v="Gait Analysis Telenga weronika chod buty 2"/>
    <x v="0"/>
    <x v="0"/>
    <x v="1"/>
    <x v="0"/>
    <s v="Telenga Weronika"/>
  </r>
  <r>
    <n v="400"/>
    <x v="31"/>
    <x v="5"/>
    <x v="3"/>
    <x v="1"/>
    <n v="15.294499999999999"/>
    <n v="0.67205099999999995"/>
    <n v="43075"/>
    <s v="Gait Analysis Telenga weronika chod buty 2"/>
    <x v="0"/>
    <x v="0"/>
    <x v="1"/>
    <x v="0"/>
    <s v="Telenga Weronika"/>
  </r>
  <r>
    <n v="400"/>
    <x v="31"/>
    <x v="6"/>
    <x v="3"/>
    <x v="0"/>
    <n v="34.668700000000001"/>
    <n v="0.68091699999999999"/>
    <n v="43075"/>
    <s v="Gait Analysis Telenga weronika chod buty 2"/>
    <x v="0"/>
    <x v="0"/>
    <x v="1"/>
    <x v="0"/>
    <s v="Telenga Weronika"/>
  </r>
  <r>
    <n v="400"/>
    <x v="31"/>
    <x v="6"/>
    <x v="3"/>
    <x v="1"/>
    <n v="34.630400000000002"/>
    <n v="0.65284299999999995"/>
    <n v="43075"/>
    <s v="Gait Analysis Telenga weronika chod buty 2"/>
    <x v="0"/>
    <x v="0"/>
    <x v="1"/>
    <x v="0"/>
    <s v="Telenga Weronika"/>
  </r>
  <r>
    <n v="400"/>
    <x v="31"/>
    <x v="7"/>
    <x v="3"/>
    <x v="0"/>
    <n v="15.3142"/>
    <n v="0.70992599999999995"/>
    <n v="43075"/>
    <s v="Gait Analysis Telenga weronika chod buty 2"/>
    <x v="0"/>
    <x v="0"/>
    <x v="1"/>
    <x v="0"/>
    <s v="Telenga Weronika"/>
  </r>
  <r>
    <n v="400"/>
    <x v="31"/>
    <x v="7"/>
    <x v="3"/>
    <x v="1"/>
    <n v="15.391"/>
    <n v="0.588167"/>
    <n v="43075"/>
    <s v="Gait Analysis Telenga weronika chod buty 2"/>
    <x v="0"/>
    <x v="0"/>
    <x v="1"/>
    <x v="0"/>
    <s v="Telenga Weronika"/>
  </r>
  <r>
    <n v="400"/>
    <x v="31"/>
    <x v="8"/>
    <x v="3"/>
    <x v="0"/>
    <n v="34.631900000000002"/>
    <n v="0.55320199999999997"/>
    <n v="43075"/>
    <s v="Gait Analysis Telenga weronika chod buty 2"/>
    <x v="0"/>
    <x v="0"/>
    <x v="1"/>
    <x v="0"/>
    <s v="Telenga Weronika"/>
  </r>
  <r>
    <n v="400"/>
    <x v="31"/>
    <x v="8"/>
    <x v="3"/>
    <x v="1"/>
    <n v="34.680799999999998"/>
    <n v="0.63295400000000002"/>
    <n v="43075"/>
    <s v="Gait Analysis Telenga weronika chod buty 2"/>
    <x v="0"/>
    <x v="0"/>
    <x v="1"/>
    <x v="0"/>
    <s v="Telenga Weronika"/>
  </r>
  <r>
    <n v="400"/>
    <x v="31"/>
    <x v="9"/>
    <x v="3"/>
    <x v="2"/>
    <n v="30.6828"/>
    <n v="0.86319000000000001"/>
    <n v="43075"/>
    <s v="Gait Analysis Telenga weronika chod buty 2"/>
    <x v="0"/>
    <x v="0"/>
    <x v="1"/>
    <x v="0"/>
    <s v="Telenga Weronika"/>
  </r>
  <r>
    <n v="400"/>
    <x v="31"/>
    <x v="10"/>
    <x v="1"/>
    <x v="2"/>
    <n v="138.53800000000001"/>
    <n v="1.59491"/>
    <n v="43075"/>
    <s v="Gait Analysis Telenga weronika chod buty 2"/>
    <x v="0"/>
    <x v="0"/>
    <x v="1"/>
    <x v="0"/>
    <s v="Telenga Weronika"/>
  </r>
  <r>
    <n v="400"/>
    <x v="31"/>
    <x v="11"/>
    <x v="2"/>
    <x v="2"/>
    <n v="1.1923900000000001"/>
    <n v="1.1069900000000001E-2"/>
    <n v="43075"/>
    <s v="Gait Analysis Telenga weronika chod buty 2"/>
    <x v="0"/>
    <x v="0"/>
    <x v="1"/>
    <x v="0"/>
    <s v="Telenga Weronika"/>
  </r>
  <r>
    <n v="400"/>
    <x v="31"/>
    <x v="12"/>
    <x v="4"/>
    <x v="2"/>
    <n v="100.64700000000001"/>
    <n v="0.93213699999999999"/>
    <n v="43075"/>
    <s v="Gait Analysis Telenga weronika chod buty 2"/>
    <x v="0"/>
    <x v="0"/>
    <x v="1"/>
    <x v="0"/>
    <s v="Telenga Weronika"/>
  </r>
  <r>
    <n v="400"/>
    <x v="31"/>
    <x v="13"/>
    <x v="5"/>
    <x v="2"/>
    <n v="4.1828399999999997"/>
    <n v="4.88472E-2"/>
    <n v="43075"/>
    <s v="Gait Analysis Telenga weronika chod buty 2"/>
    <x v="0"/>
    <x v="0"/>
    <x v="1"/>
    <x v="0"/>
    <s v="Telenga Weronika"/>
  </r>
  <r>
    <n v="401"/>
    <x v="31"/>
    <x v="0"/>
    <x v="0"/>
    <x v="0"/>
    <n v="2.6801300000000001"/>
    <n v="1.8673599999999999"/>
    <n v="43075"/>
    <s v="Gait Analysis Telenga weronika chod bez butow 1"/>
    <x v="0"/>
    <x v="1"/>
    <x v="0"/>
    <x v="0"/>
    <s v="Telenga Weronika"/>
  </r>
  <r>
    <n v="401"/>
    <x v="31"/>
    <x v="0"/>
    <x v="0"/>
    <x v="1"/>
    <n v="5.0053900000000002"/>
    <n v="1.2467999999999999"/>
    <n v="43075"/>
    <s v="Gait Analysis Telenga weronika chod bez butow 1"/>
    <x v="0"/>
    <x v="1"/>
    <x v="0"/>
    <x v="0"/>
    <s v="Telenga Weronika"/>
  </r>
  <r>
    <n v="401"/>
    <x v="31"/>
    <x v="1"/>
    <x v="1"/>
    <x v="2"/>
    <n v="6.6216600000000003"/>
    <n v="2.3437399999999999"/>
    <n v="43075"/>
    <s v="Gait Analysis Telenga weronika chod bez butow 1"/>
    <x v="0"/>
    <x v="1"/>
    <x v="0"/>
    <x v="0"/>
    <s v="Telenga Weronika"/>
  </r>
  <r>
    <n v="401"/>
    <x v="31"/>
    <x v="2"/>
    <x v="1"/>
    <x v="0"/>
    <n v="65.514300000000006"/>
    <n v="1.7085900000000001"/>
    <n v="43075"/>
    <s v="Gait Analysis Telenga weronika chod bez butow 1"/>
    <x v="0"/>
    <x v="1"/>
    <x v="0"/>
    <x v="0"/>
    <s v="Telenga Weronika"/>
  </r>
  <r>
    <n v="401"/>
    <x v="31"/>
    <x v="2"/>
    <x v="1"/>
    <x v="1"/>
    <n v="65.632800000000003"/>
    <n v="1.1466700000000001"/>
    <n v="43075"/>
    <s v="Gait Analysis Telenga weronika chod bez butow 1"/>
    <x v="0"/>
    <x v="1"/>
    <x v="0"/>
    <x v="0"/>
    <s v="Telenga Weronika"/>
  </r>
  <r>
    <n v="401"/>
    <x v="31"/>
    <x v="3"/>
    <x v="2"/>
    <x v="0"/>
    <n v="0.54800000000000004"/>
    <n v="9.3808299999999997E-3"/>
    <n v="43075"/>
    <s v="Gait Analysis Telenga weronika chod bez butow 1"/>
    <x v="0"/>
    <x v="1"/>
    <x v="0"/>
    <x v="0"/>
    <s v="Telenga Weronika"/>
  </r>
  <r>
    <n v="401"/>
    <x v="31"/>
    <x v="3"/>
    <x v="2"/>
    <x v="1"/>
    <n v="0.58125000000000004"/>
    <n v="1.09211E-2"/>
    <n v="43075"/>
    <s v="Gait Analysis Telenga weronika chod bez butow 1"/>
    <x v="0"/>
    <x v="1"/>
    <x v="0"/>
    <x v="0"/>
    <s v="Telenga Weronika"/>
  </r>
  <r>
    <n v="401"/>
    <x v="31"/>
    <x v="4"/>
    <x v="3"/>
    <x v="0"/>
    <n v="61.688699999999997"/>
    <n v="0.79602899999999999"/>
    <n v="43075"/>
    <s v="Gait Analysis Telenga weronika chod bez butow 1"/>
    <x v="0"/>
    <x v="1"/>
    <x v="0"/>
    <x v="0"/>
    <s v="Telenga Weronika"/>
  </r>
  <r>
    <n v="401"/>
    <x v="31"/>
    <x v="4"/>
    <x v="3"/>
    <x v="1"/>
    <n v="64.284800000000004"/>
    <n v="0.78384699999999996"/>
    <n v="43075"/>
    <s v="Gait Analysis Telenga weronika chod bez butow 1"/>
    <x v="0"/>
    <x v="1"/>
    <x v="0"/>
    <x v="0"/>
    <s v="Telenga Weronika"/>
  </r>
  <r>
    <n v="401"/>
    <x v="31"/>
    <x v="5"/>
    <x v="3"/>
    <x v="0"/>
    <n v="15.7585"/>
    <n v="0.63967600000000002"/>
    <n v="43075"/>
    <s v="Gait Analysis Telenga weronika chod bez butow 1"/>
    <x v="0"/>
    <x v="1"/>
    <x v="0"/>
    <x v="0"/>
    <s v="Telenga Weronika"/>
  </r>
  <r>
    <n v="401"/>
    <x v="31"/>
    <x v="5"/>
    <x v="3"/>
    <x v="1"/>
    <n v="10.224500000000001"/>
    <n v="0.70595699999999995"/>
    <n v="43075"/>
    <s v="Gait Analysis Telenga weronika chod bez butow 1"/>
    <x v="0"/>
    <x v="1"/>
    <x v="0"/>
    <x v="0"/>
    <s v="Telenga Weronika"/>
  </r>
  <r>
    <n v="401"/>
    <x v="31"/>
    <x v="6"/>
    <x v="3"/>
    <x v="0"/>
    <n v="35.716799999999999"/>
    <n v="0.831812"/>
    <n v="43075"/>
    <s v="Gait Analysis Telenga weronika chod bez butow 1"/>
    <x v="0"/>
    <x v="1"/>
    <x v="0"/>
    <x v="0"/>
    <s v="Telenga Weronika"/>
  </r>
  <r>
    <n v="401"/>
    <x v="31"/>
    <x v="6"/>
    <x v="3"/>
    <x v="1"/>
    <n v="38.3003"/>
    <n v="0.87336999999999998"/>
    <n v="43075"/>
    <s v="Gait Analysis Telenga weronika chod bez butow 1"/>
    <x v="0"/>
    <x v="1"/>
    <x v="0"/>
    <x v="0"/>
    <s v="Telenga Weronika"/>
  </r>
  <r>
    <n v="401"/>
    <x v="31"/>
    <x v="7"/>
    <x v="3"/>
    <x v="0"/>
    <n v="10.202299999999999"/>
    <n v="0.71074599999999999"/>
    <n v="43075"/>
    <s v="Gait Analysis Telenga weronika chod bez butow 1"/>
    <x v="0"/>
    <x v="1"/>
    <x v="0"/>
    <x v="0"/>
    <s v="Telenga Weronika"/>
  </r>
  <r>
    <n v="401"/>
    <x v="31"/>
    <x v="7"/>
    <x v="3"/>
    <x v="1"/>
    <n v="15.76"/>
    <n v="0.67722099999999996"/>
    <n v="43075"/>
    <s v="Gait Analysis Telenga weronika chod bez butow 1"/>
    <x v="0"/>
    <x v="1"/>
    <x v="0"/>
    <x v="0"/>
    <s v="Telenga Weronika"/>
  </r>
  <r>
    <n v="401"/>
    <x v="31"/>
    <x v="8"/>
    <x v="3"/>
    <x v="0"/>
    <n v="38.311300000000003"/>
    <n v="0.79602899999999999"/>
    <n v="43075"/>
    <s v="Gait Analysis Telenga weronika chod bez butow 1"/>
    <x v="0"/>
    <x v="1"/>
    <x v="0"/>
    <x v="0"/>
    <s v="Telenga Weronika"/>
  </r>
  <r>
    <n v="401"/>
    <x v="31"/>
    <x v="8"/>
    <x v="3"/>
    <x v="1"/>
    <n v="35.715200000000003"/>
    <n v="0.78384699999999996"/>
    <n v="43075"/>
    <s v="Gait Analysis Telenga weronika chod bez butow 1"/>
    <x v="0"/>
    <x v="1"/>
    <x v="0"/>
    <x v="0"/>
    <s v="Telenga Weronika"/>
  </r>
  <r>
    <n v="401"/>
    <x v="31"/>
    <x v="9"/>
    <x v="3"/>
    <x v="2"/>
    <n v="25.984100000000002"/>
    <n v="1.09202"/>
    <n v="43075"/>
    <s v="Gait Analysis Telenga weronika chod bez butow 1"/>
    <x v="0"/>
    <x v="1"/>
    <x v="0"/>
    <x v="0"/>
    <s v="Telenga Weronika"/>
  </r>
  <r>
    <n v="401"/>
    <x v="31"/>
    <x v="10"/>
    <x v="1"/>
    <x v="2"/>
    <n v="131.14500000000001"/>
    <n v="2.05314"/>
    <n v="43075"/>
    <s v="Gait Analysis Telenga weronika chod bez butow 1"/>
    <x v="0"/>
    <x v="1"/>
    <x v="0"/>
    <x v="0"/>
    <s v="Telenga Weronika"/>
  </r>
  <r>
    <n v="401"/>
    <x v="31"/>
    <x v="11"/>
    <x v="2"/>
    <x v="2"/>
    <n v="1.1293899999999999"/>
    <n v="1.5440199999999999E-2"/>
    <n v="43075"/>
    <s v="Gait Analysis Telenga weronika chod bez butow 1"/>
    <x v="0"/>
    <x v="1"/>
    <x v="0"/>
    <x v="0"/>
    <s v="Telenga Weronika"/>
  </r>
  <r>
    <n v="401"/>
    <x v="31"/>
    <x v="12"/>
    <x v="4"/>
    <x v="2"/>
    <n v="106.27200000000001"/>
    <n v="1.4502699999999999"/>
    <n v="43075"/>
    <s v="Gait Analysis Telenga weronika chod bez butow 1"/>
    <x v="0"/>
    <x v="1"/>
    <x v="0"/>
    <x v="0"/>
    <s v="Telenga Weronika"/>
  </r>
  <r>
    <n v="401"/>
    <x v="31"/>
    <x v="13"/>
    <x v="5"/>
    <x v="2"/>
    <n v="4.1805099999999999"/>
    <n v="5.10182E-2"/>
    <n v="43075"/>
    <s v="Gait Analysis Telenga weronika chod bez butow 1"/>
    <x v="0"/>
    <x v="1"/>
    <x v="0"/>
    <x v="0"/>
    <s v="Telenga Weronika"/>
  </r>
  <r>
    <n v="402"/>
    <x v="31"/>
    <x v="0"/>
    <x v="0"/>
    <x v="0"/>
    <n v="2.8218800000000002"/>
    <n v="1.66628"/>
    <n v="43075"/>
    <s v="Gait Analysis telenga weronika chod bez butow 2"/>
    <x v="0"/>
    <x v="1"/>
    <x v="1"/>
    <x v="0"/>
    <s v="Telenga Weronika"/>
  </r>
  <r>
    <n v="402"/>
    <x v="31"/>
    <x v="0"/>
    <x v="0"/>
    <x v="1"/>
    <n v="5.1288099999999996"/>
    <n v="1.51312"/>
    <n v="43075"/>
    <s v="Gait Analysis telenga weronika chod bez butow 2"/>
    <x v="0"/>
    <x v="1"/>
    <x v="1"/>
    <x v="0"/>
    <s v="Telenga Weronika"/>
  </r>
  <r>
    <n v="402"/>
    <x v="31"/>
    <x v="1"/>
    <x v="1"/>
    <x v="2"/>
    <n v="6.06975"/>
    <n v="1.8912199999999999"/>
    <n v="43075"/>
    <s v="Gait Analysis telenga weronika chod bez butow 2"/>
    <x v="0"/>
    <x v="1"/>
    <x v="1"/>
    <x v="0"/>
    <s v="Telenga Weronika"/>
  </r>
  <r>
    <n v="402"/>
    <x v="31"/>
    <x v="2"/>
    <x v="1"/>
    <x v="0"/>
    <n v="66.394999999999996"/>
    <n v="1.28992"/>
    <n v="43075"/>
    <s v="Gait Analysis telenga weronika chod bez butow 2"/>
    <x v="0"/>
    <x v="1"/>
    <x v="1"/>
    <x v="0"/>
    <s v="Telenga Weronika"/>
  </r>
  <r>
    <n v="402"/>
    <x v="31"/>
    <x v="2"/>
    <x v="1"/>
    <x v="1"/>
    <n v="66.409099999999995"/>
    <n v="0.91200300000000001"/>
    <n v="43075"/>
    <s v="Gait Analysis telenga weronika chod bez butow 2"/>
    <x v="0"/>
    <x v="1"/>
    <x v="1"/>
    <x v="0"/>
    <s v="Telenga Weronika"/>
  </r>
  <r>
    <n v="402"/>
    <x v="31"/>
    <x v="3"/>
    <x v="2"/>
    <x v="0"/>
    <n v="0.55679999999999996"/>
    <n v="9.2606700000000004E-3"/>
    <n v="43075"/>
    <s v="Gait Analysis telenga weronika chod bez butow 2"/>
    <x v="0"/>
    <x v="1"/>
    <x v="1"/>
    <x v="0"/>
    <s v="Telenga Weronika"/>
  </r>
  <r>
    <n v="402"/>
    <x v="31"/>
    <x v="3"/>
    <x v="2"/>
    <x v="1"/>
    <n v="0.58541699999999997"/>
    <n v="1.04E-2"/>
    <n v="43075"/>
    <s v="Gait Analysis telenga weronika chod bez butow 2"/>
    <x v="0"/>
    <x v="1"/>
    <x v="1"/>
    <x v="0"/>
    <s v="Telenga Weronika"/>
  </r>
  <r>
    <n v="402"/>
    <x v="31"/>
    <x v="4"/>
    <x v="3"/>
    <x v="0"/>
    <n v="61.632599999999996"/>
    <n v="0.54342000000000001"/>
    <n v="43075"/>
    <s v="Gait Analysis telenga weronika chod bez butow 2"/>
    <x v="0"/>
    <x v="1"/>
    <x v="1"/>
    <x v="0"/>
    <s v="Telenga Weronika"/>
  </r>
  <r>
    <n v="402"/>
    <x v="31"/>
    <x v="4"/>
    <x v="3"/>
    <x v="1"/>
    <n v="64.625799999999998"/>
    <n v="0.68704900000000002"/>
    <n v="43075"/>
    <s v="Gait Analysis telenga weronika chod bez butow 2"/>
    <x v="0"/>
    <x v="1"/>
    <x v="1"/>
    <x v="0"/>
    <s v="Telenga Weronika"/>
  </r>
  <r>
    <n v="402"/>
    <x v="31"/>
    <x v="5"/>
    <x v="3"/>
    <x v="0"/>
    <n v="15.8713"/>
    <n v="0.69833900000000004"/>
    <n v="43075"/>
    <s v="Gait Analysis telenga weronika chod bez butow 2"/>
    <x v="0"/>
    <x v="1"/>
    <x v="1"/>
    <x v="0"/>
    <s v="Telenga Weronika"/>
  </r>
  <r>
    <n v="402"/>
    <x v="31"/>
    <x v="5"/>
    <x v="3"/>
    <x v="1"/>
    <n v="10.4276"/>
    <n v="0.42136499999999999"/>
    <n v="43075"/>
    <s v="Gait Analysis telenga weronika chod bez butow 2"/>
    <x v="0"/>
    <x v="1"/>
    <x v="1"/>
    <x v="0"/>
    <s v="Telenga Weronika"/>
  </r>
  <r>
    <n v="402"/>
    <x v="31"/>
    <x v="6"/>
    <x v="3"/>
    <x v="0"/>
    <n v="35.386800000000001"/>
    <n v="0.75204400000000005"/>
    <n v="43075"/>
    <s v="Gait Analysis telenga weronika chod bez butow 2"/>
    <x v="0"/>
    <x v="1"/>
    <x v="1"/>
    <x v="0"/>
    <s v="Telenga Weronika"/>
  </r>
  <r>
    <n v="402"/>
    <x v="31"/>
    <x v="6"/>
    <x v="3"/>
    <x v="1"/>
    <n v="38.332999999999998"/>
    <n v="0.63424700000000001"/>
    <n v="43075"/>
    <s v="Gait Analysis telenga weronika chod bez butow 2"/>
    <x v="0"/>
    <x v="1"/>
    <x v="1"/>
    <x v="0"/>
    <s v="Telenga Weronika"/>
  </r>
  <r>
    <n v="402"/>
    <x v="31"/>
    <x v="7"/>
    <x v="3"/>
    <x v="0"/>
    <n v="10.4072"/>
    <n v="0.52541700000000002"/>
    <n v="43075"/>
    <s v="Gait Analysis telenga weronika chod bez butow 2"/>
    <x v="0"/>
    <x v="1"/>
    <x v="1"/>
    <x v="0"/>
    <s v="Telenga Weronika"/>
  </r>
  <r>
    <n v="402"/>
    <x v="31"/>
    <x v="7"/>
    <x v="3"/>
    <x v="1"/>
    <n v="15.8652"/>
    <n v="0.67422700000000002"/>
    <n v="43075"/>
    <s v="Gait Analysis telenga weronika chod bez butow 2"/>
    <x v="0"/>
    <x v="1"/>
    <x v="1"/>
    <x v="0"/>
    <s v="Telenga Weronika"/>
  </r>
  <r>
    <n v="402"/>
    <x v="31"/>
    <x v="8"/>
    <x v="3"/>
    <x v="0"/>
    <n v="38.367400000000004"/>
    <n v="0.54342000000000001"/>
    <n v="43075"/>
    <s v="Gait Analysis telenga weronika chod bez butow 2"/>
    <x v="0"/>
    <x v="1"/>
    <x v="1"/>
    <x v="0"/>
    <s v="Telenga Weronika"/>
  </r>
  <r>
    <n v="402"/>
    <x v="31"/>
    <x v="8"/>
    <x v="3"/>
    <x v="1"/>
    <n v="35.374200000000002"/>
    <n v="0.68704900000000002"/>
    <n v="43075"/>
    <s v="Gait Analysis telenga weronika chod bez butow 2"/>
    <x v="0"/>
    <x v="1"/>
    <x v="1"/>
    <x v="0"/>
    <s v="Telenga Weronika"/>
  </r>
  <r>
    <n v="402"/>
    <x v="31"/>
    <x v="9"/>
    <x v="3"/>
    <x v="2"/>
    <n v="26.281199999999998"/>
    <n v="0.76085400000000003"/>
    <n v="43075"/>
    <s v="Gait Analysis telenga weronika chod bez butow 2"/>
    <x v="0"/>
    <x v="1"/>
    <x v="1"/>
    <x v="0"/>
    <s v="Telenga Weronika"/>
  </r>
  <r>
    <n v="402"/>
    <x v="31"/>
    <x v="10"/>
    <x v="1"/>
    <x v="2"/>
    <n v="132.73500000000001"/>
    <n v="1.75966"/>
    <n v="43075"/>
    <s v="Gait Analysis telenga weronika chod bez butow 2"/>
    <x v="0"/>
    <x v="1"/>
    <x v="1"/>
    <x v="0"/>
    <s v="Telenga Weronika"/>
  </r>
  <r>
    <n v="402"/>
    <x v="31"/>
    <x v="11"/>
    <x v="2"/>
    <x v="2"/>
    <n v="1.1420399999999999"/>
    <n v="1.17768E-2"/>
    <n v="43075"/>
    <s v="Gait Analysis telenga weronika chod bez butow 2"/>
    <x v="0"/>
    <x v="1"/>
    <x v="1"/>
    <x v="0"/>
    <s v="Telenga Weronika"/>
  </r>
  <r>
    <n v="402"/>
    <x v="31"/>
    <x v="12"/>
    <x v="4"/>
    <x v="2"/>
    <n v="105.086"/>
    <n v="1.0884400000000001"/>
    <n v="43075"/>
    <s v="Gait Analysis telenga weronika chod bez butow 2"/>
    <x v="0"/>
    <x v="1"/>
    <x v="1"/>
    <x v="0"/>
    <s v="Telenga Weronika"/>
  </r>
  <r>
    <n v="402"/>
    <x v="31"/>
    <x v="13"/>
    <x v="5"/>
    <x v="2"/>
    <n v="4.18431"/>
    <n v="5.18167E-2"/>
    <n v="43075"/>
    <s v="Gait Analysis telenga weronika chod bez butow 2"/>
    <x v="0"/>
    <x v="1"/>
    <x v="1"/>
    <x v="0"/>
    <s v="Telenga Weronika"/>
  </r>
  <r>
    <n v="403"/>
    <x v="32"/>
    <x v="0"/>
    <x v="0"/>
    <x v="0"/>
    <n v="6.3095299999999996"/>
    <n v="1.2229099999999999"/>
    <n v="43075"/>
    <s v="Gait Analysis chod buty 1"/>
    <x v="0"/>
    <x v="0"/>
    <x v="0"/>
    <x v="0"/>
    <s v="Marta Wieczynska"/>
  </r>
  <r>
    <n v="403"/>
    <x v="32"/>
    <x v="0"/>
    <x v="0"/>
    <x v="1"/>
    <n v="7.1970599999999996"/>
    <n v="1.13625"/>
    <n v="43075"/>
    <s v="Gait Analysis chod buty 1"/>
    <x v="0"/>
    <x v="0"/>
    <x v="0"/>
    <x v="0"/>
    <s v="Marta Wieczynska"/>
  </r>
  <r>
    <n v="403"/>
    <x v="32"/>
    <x v="1"/>
    <x v="1"/>
    <x v="2"/>
    <n v="13.6754"/>
    <n v="1.4880800000000001"/>
    <n v="43075"/>
    <s v="Gait Analysis chod buty 1"/>
    <x v="0"/>
    <x v="0"/>
    <x v="0"/>
    <x v="0"/>
    <s v="Marta Wieczynska"/>
  </r>
  <r>
    <n v="403"/>
    <x v="32"/>
    <x v="2"/>
    <x v="1"/>
    <x v="0"/>
    <n v="60.8645"/>
    <n v="1.4626699999999999"/>
    <n v="43075"/>
    <s v="Gait Analysis chod buty 1"/>
    <x v="0"/>
    <x v="0"/>
    <x v="0"/>
    <x v="0"/>
    <s v="Marta Wieczynska"/>
  </r>
  <r>
    <n v="403"/>
    <x v="32"/>
    <x v="2"/>
    <x v="1"/>
    <x v="1"/>
    <n v="62.174700000000001"/>
    <n v="1.6201099999999999"/>
    <n v="43075"/>
    <s v="Gait Analysis chod buty 1"/>
    <x v="0"/>
    <x v="0"/>
    <x v="0"/>
    <x v="0"/>
    <s v="Marta Wieczynska"/>
  </r>
  <r>
    <n v="403"/>
    <x v="32"/>
    <x v="3"/>
    <x v="2"/>
    <x v="0"/>
    <n v="0.58913000000000004"/>
    <n v="9.2844199999999998E-3"/>
    <n v="43075"/>
    <s v="Gait Analysis chod buty 1"/>
    <x v="0"/>
    <x v="0"/>
    <x v="0"/>
    <x v="0"/>
    <s v="Marta Wieczynska"/>
  </r>
  <r>
    <n v="403"/>
    <x v="32"/>
    <x v="3"/>
    <x v="2"/>
    <x v="1"/>
    <n v="0.58250000000000002"/>
    <n v="1.61374E-2"/>
    <n v="43075"/>
    <s v="Gait Analysis chod buty 1"/>
    <x v="0"/>
    <x v="0"/>
    <x v="0"/>
    <x v="0"/>
    <s v="Marta Wieczynska"/>
  </r>
  <r>
    <n v="403"/>
    <x v="32"/>
    <x v="4"/>
    <x v="3"/>
    <x v="0"/>
    <n v="66.641099999999994"/>
    <n v="0.97667400000000004"/>
    <n v="43075"/>
    <s v="Gait Analysis chod buty 1"/>
    <x v="0"/>
    <x v="0"/>
    <x v="0"/>
    <x v="0"/>
    <s v="Marta Wieczynska"/>
  </r>
  <r>
    <n v="403"/>
    <x v="32"/>
    <x v="4"/>
    <x v="3"/>
    <x v="1"/>
    <n v="67.194599999999994"/>
    <n v="0.85167599999999999"/>
    <n v="43075"/>
    <s v="Gait Analysis chod buty 1"/>
    <x v="0"/>
    <x v="0"/>
    <x v="0"/>
    <x v="0"/>
    <s v="Marta Wieczynska"/>
  </r>
  <r>
    <n v="403"/>
    <x v="32"/>
    <x v="5"/>
    <x v="3"/>
    <x v="0"/>
    <n v="16.8826"/>
    <n v="0.50174200000000002"/>
    <n v="43075"/>
    <s v="Gait Analysis chod buty 1"/>
    <x v="0"/>
    <x v="0"/>
    <x v="0"/>
    <x v="0"/>
    <s v="Marta Wieczynska"/>
  </r>
  <r>
    <n v="403"/>
    <x v="32"/>
    <x v="5"/>
    <x v="3"/>
    <x v="1"/>
    <n v="16.916"/>
    <n v="0.95573300000000005"/>
    <n v="43075"/>
    <s v="Gait Analysis chod buty 1"/>
    <x v="0"/>
    <x v="0"/>
    <x v="0"/>
    <x v="0"/>
    <s v="Marta Wieczynska"/>
  </r>
  <r>
    <n v="403"/>
    <x v="32"/>
    <x v="6"/>
    <x v="3"/>
    <x v="0"/>
    <n v="32.832299999999996"/>
    <n v="0.99639800000000001"/>
    <n v="43075"/>
    <s v="Gait Analysis chod buty 1"/>
    <x v="0"/>
    <x v="0"/>
    <x v="0"/>
    <x v="0"/>
    <s v="Marta Wieczynska"/>
  </r>
  <r>
    <n v="403"/>
    <x v="32"/>
    <x v="6"/>
    <x v="3"/>
    <x v="1"/>
    <n v="33.350299999999997"/>
    <n v="0.99961100000000003"/>
    <n v="43075"/>
    <s v="Gait Analysis chod buty 1"/>
    <x v="0"/>
    <x v="0"/>
    <x v="0"/>
    <x v="0"/>
    <s v="Marta Wieczynska"/>
  </r>
  <r>
    <n v="403"/>
    <x v="32"/>
    <x v="7"/>
    <x v="3"/>
    <x v="0"/>
    <n v="16.926200000000001"/>
    <n v="1.04531"/>
    <n v="43075"/>
    <s v="Gait Analysis chod buty 1"/>
    <x v="0"/>
    <x v="0"/>
    <x v="0"/>
    <x v="0"/>
    <s v="Marta Wieczynska"/>
  </r>
  <r>
    <n v="403"/>
    <x v="32"/>
    <x v="7"/>
    <x v="3"/>
    <x v="1"/>
    <n v="16.885999999999999"/>
    <n v="0.45805000000000001"/>
    <n v="43075"/>
    <s v="Gait Analysis chod buty 1"/>
    <x v="0"/>
    <x v="0"/>
    <x v="0"/>
    <x v="0"/>
    <s v="Marta Wieczynska"/>
  </r>
  <r>
    <n v="403"/>
    <x v="32"/>
    <x v="8"/>
    <x v="3"/>
    <x v="0"/>
    <n v="33.358899999999998"/>
    <n v="0.97667400000000004"/>
    <n v="43075"/>
    <s v="Gait Analysis chod buty 1"/>
    <x v="0"/>
    <x v="0"/>
    <x v="0"/>
    <x v="0"/>
    <s v="Marta Wieczynska"/>
  </r>
  <r>
    <n v="403"/>
    <x v="32"/>
    <x v="8"/>
    <x v="3"/>
    <x v="1"/>
    <n v="32.805399999999999"/>
    <n v="0.85167599999999999"/>
    <n v="43075"/>
    <s v="Gait Analysis chod buty 1"/>
    <x v="0"/>
    <x v="0"/>
    <x v="0"/>
    <x v="0"/>
    <s v="Marta Wieczynska"/>
  </r>
  <r>
    <n v="403"/>
    <x v="32"/>
    <x v="9"/>
    <x v="3"/>
    <x v="2"/>
    <n v="33.800899999999999"/>
    <n v="1.0333399999999999"/>
    <n v="43075"/>
    <s v="Gait Analysis chod buty 1"/>
    <x v="0"/>
    <x v="0"/>
    <x v="0"/>
    <x v="0"/>
    <s v="Marta Wieczynska"/>
  </r>
  <r>
    <n v="403"/>
    <x v="32"/>
    <x v="10"/>
    <x v="1"/>
    <x v="2"/>
    <n v="123.04900000000001"/>
    <n v="2.3170600000000001"/>
    <n v="43075"/>
    <s v="Gait Analysis chod buty 1"/>
    <x v="0"/>
    <x v="0"/>
    <x v="0"/>
    <x v="0"/>
    <s v="Marta Wieczynska"/>
  </r>
  <r>
    <n v="403"/>
    <x v="32"/>
    <x v="11"/>
    <x v="2"/>
    <x v="2"/>
    <n v="1.17191"/>
    <n v="1.8408899999999999E-2"/>
    <n v="43075"/>
    <s v="Gait Analysis chod buty 1"/>
    <x v="0"/>
    <x v="0"/>
    <x v="0"/>
    <x v="0"/>
    <s v="Marta Wieczynska"/>
  </r>
  <r>
    <n v="403"/>
    <x v="32"/>
    <x v="12"/>
    <x v="4"/>
    <x v="2"/>
    <n v="102.422"/>
    <n v="1.6148400000000001"/>
    <n v="43075"/>
    <s v="Gait Analysis chod buty 1"/>
    <x v="0"/>
    <x v="0"/>
    <x v="0"/>
    <x v="0"/>
    <s v="Marta Wieczynska"/>
  </r>
  <r>
    <n v="403"/>
    <x v="32"/>
    <x v="13"/>
    <x v="5"/>
    <x v="2"/>
    <n v="3.78051"/>
    <n v="7.62906E-2"/>
    <n v="43075"/>
    <s v="Gait Analysis chod buty 1"/>
    <x v="0"/>
    <x v="0"/>
    <x v="0"/>
    <x v="0"/>
    <s v="Marta Wieczynska"/>
  </r>
  <r>
    <n v="404"/>
    <x v="32"/>
    <x v="0"/>
    <x v="0"/>
    <x v="0"/>
    <n v="6.3524200000000004"/>
    <n v="1.2425600000000001"/>
    <n v="43075"/>
    <s v="Gait Analysis chod buty 2"/>
    <x v="0"/>
    <x v="0"/>
    <x v="1"/>
    <x v="0"/>
    <s v="Marta Wieczynska"/>
  </r>
  <r>
    <n v="404"/>
    <x v="32"/>
    <x v="0"/>
    <x v="0"/>
    <x v="1"/>
    <n v="7.6579100000000002"/>
    <n v="1.26938"/>
    <n v="43075"/>
    <s v="Gait Analysis chod buty 2"/>
    <x v="0"/>
    <x v="0"/>
    <x v="1"/>
    <x v="0"/>
    <s v="Marta Wieczynska"/>
  </r>
  <r>
    <n v="404"/>
    <x v="32"/>
    <x v="1"/>
    <x v="1"/>
    <x v="2"/>
    <n v="13.219099999999999"/>
    <n v="1.6384799999999999"/>
    <n v="43075"/>
    <s v="Gait Analysis chod buty 2"/>
    <x v="0"/>
    <x v="0"/>
    <x v="1"/>
    <x v="0"/>
    <s v="Marta Wieczynska"/>
  </r>
  <r>
    <n v="404"/>
    <x v="32"/>
    <x v="2"/>
    <x v="1"/>
    <x v="0"/>
    <n v="61.857199999999999"/>
    <n v="1.1330199999999999"/>
    <n v="43075"/>
    <s v="Gait Analysis chod buty 2"/>
    <x v="0"/>
    <x v="0"/>
    <x v="1"/>
    <x v="0"/>
    <s v="Marta Wieczynska"/>
  </r>
  <r>
    <n v="404"/>
    <x v="32"/>
    <x v="2"/>
    <x v="1"/>
    <x v="1"/>
    <n v="59.951700000000002"/>
    <n v="1.40394"/>
    <n v="43075"/>
    <s v="Gait Analysis chod buty 2"/>
    <x v="0"/>
    <x v="0"/>
    <x v="1"/>
    <x v="0"/>
    <s v="Marta Wieczynska"/>
  </r>
  <r>
    <n v="404"/>
    <x v="32"/>
    <x v="3"/>
    <x v="2"/>
    <x v="0"/>
    <n v="0.57958299999999996"/>
    <n v="1.13575E-2"/>
    <n v="43075"/>
    <s v="Gait Analysis chod buty 2"/>
    <x v="0"/>
    <x v="0"/>
    <x v="1"/>
    <x v="0"/>
    <s v="Marta Wieczynska"/>
  </r>
  <r>
    <n v="404"/>
    <x v="32"/>
    <x v="3"/>
    <x v="2"/>
    <x v="1"/>
    <n v="0.57708300000000001"/>
    <n v="1.51325E-2"/>
    <n v="43075"/>
    <s v="Gait Analysis chod buty 2"/>
    <x v="0"/>
    <x v="0"/>
    <x v="1"/>
    <x v="0"/>
    <s v="Marta Wieczynska"/>
  </r>
  <r>
    <n v="404"/>
    <x v="32"/>
    <x v="4"/>
    <x v="3"/>
    <x v="0"/>
    <n v="66.784800000000004"/>
    <n v="0.884822"/>
    <n v="43075"/>
    <s v="Gait Analysis chod buty 2"/>
    <x v="0"/>
    <x v="0"/>
    <x v="1"/>
    <x v="0"/>
    <s v="Marta Wieczynska"/>
  </r>
  <r>
    <n v="404"/>
    <x v="32"/>
    <x v="4"/>
    <x v="3"/>
    <x v="1"/>
    <n v="66.623500000000007"/>
    <n v="0.91715800000000003"/>
    <n v="43075"/>
    <s v="Gait Analysis chod buty 2"/>
    <x v="0"/>
    <x v="0"/>
    <x v="1"/>
    <x v="0"/>
    <s v="Marta Wieczynska"/>
  </r>
  <r>
    <n v="404"/>
    <x v="32"/>
    <x v="5"/>
    <x v="3"/>
    <x v="0"/>
    <n v="16.499199999999998"/>
    <n v="0.63438700000000003"/>
    <n v="43075"/>
    <s v="Gait Analysis chod buty 2"/>
    <x v="0"/>
    <x v="0"/>
    <x v="1"/>
    <x v="0"/>
    <s v="Marta Wieczynska"/>
  </r>
  <r>
    <n v="404"/>
    <x v="32"/>
    <x v="5"/>
    <x v="3"/>
    <x v="1"/>
    <n v="16.817699999999999"/>
    <n v="0.69218500000000005"/>
    <n v="43075"/>
    <s v="Gait Analysis chod buty 2"/>
    <x v="0"/>
    <x v="0"/>
    <x v="1"/>
    <x v="0"/>
    <s v="Marta Wieczynska"/>
  </r>
  <r>
    <n v="404"/>
    <x v="32"/>
    <x v="6"/>
    <x v="3"/>
    <x v="0"/>
    <n v="33.3889"/>
    <n v="0.94235599999999997"/>
    <n v="43075"/>
    <s v="Gait Analysis chod buty 2"/>
    <x v="0"/>
    <x v="0"/>
    <x v="1"/>
    <x v="0"/>
    <s v="Marta Wieczynska"/>
  </r>
  <r>
    <n v="404"/>
    <x v="32"/>
    <x v="6"/>
    <x v="3"/>
    <x v="1"/>
    <n v="33.260199999999998"/>
    <n v="0.77640500000000001"/>
    <n v="43075"/>
    <s v="Gait Analysis chod buty 2"/>
    <x v="0"/>
    <x v="0"/>
    <x v="1"/>
    <x v="0"/>
    <s v="Marta Wieczynska"/>
  </r>
  <r>
    <n v="404"/>
    <x v="32"/>
    <x v="7"/>
    <x v="3"/>
    <x v="0"/>
    <n v="16.896599999999999"/>
    <n v="0.74714700000000001"/>
    <n v="43075"/>
    <s v="Gait Analysis chod buty 2"/>
    <x v="0"/>
    <x v="0"/>
    <x v="1"/>
    <x v="0"/>
    <s v="Marta Wieczynska"/>
  </r>
  <r>
    <n v="404"/>
    <x v="32"/>
    <x v="7"/>
    <x v="3"/>
    <x v="1"/>
    <n v="16.493600000000001"/>
    <n v="0.63836800000000005"/>
    <n v="43075"/>
    <s v="Gait Analysis chod buty 2"/>
    <x v="0"/>
    <x v="0"/>
    <x v="1"/>
    <x v="0"/>
    <s v="Marta Wieczynska"/>
  </r>
  <r>
    <n v="404"/>
    <x v="32"/>
    <x v="8"/>
    <x v="3"/>
    <x v="0"/>
    <n v="33.215200000000003"/>
    <n v="0.884822"/>
    <n v="43075"/>
    <s v="Gait Analysis chod buty 2"/>
    <x v="0"/>
    <x v="0"/>
    <x v="1"/>
    <x v="0"/>
    <s v="Marta Wieczynska"/>
  </r>
  <r>
    <n v="404"/>
    <x v="32"/>
    <x v="8"/>
    <x v="3"/>
    <x v="1"/>
    <n v="33.3765"/>
    <n v="0.91715800000000003"/>
    <n v="43075"/>
    <s v="Gait Analysis chod buty 2"/>
    <x v="0"/>
    <x v="0"/>
    <x v="1"/>
    <x v="0"/>
    <s v="Marta Wieczynska"/>
  </r>
  <r>
    <n v="404"/>
    <x v="32"/>
    <x v="9"/>
    <x v="3"/>
    <x v="2"/>
    <n v="33.385300000000001"/>
    <n v="1.0178799999999999"/>
    <n v="43075"/>
    <s v="Gait Analysis chod buty 2"/>
    <x v="0"/>
    <x v="0"/>
    <x v="1"/>
    <x v="0"/>
    <s v="Marta Wieczynska"/>
  </r>
  <r>
    <n v="404"/>
    <x v="32"/>
    <x v="10"/>
    <x v="1"/>
    <x v="2"/>
    <n v="121.82599999999999"/>
    <n v="1.78807"/>
    <n v="43075"/>
    <s v="Gait Analysis chod buty 2"/>
    <x v="0"/>
    <x v="0"/>
    <x v="1"/>
    <x v="0"/>
    <s v="Marta Wieczynska"/>
  </r>
  <r>
    <n v="404"/>
    <x v="32"/>
    <x v="11"/>
    <x v="2"/>
    <x v="2"/>
    <n v="1.1568700000000001"/>
    <n v="1.68518E-2"/>
    <n v="43075"/>
    <s v="Gait Analysis chod buty 2"/>
    <x v="0"/>
    <x v="0"/>
    <x v="1"/>
    <x v="0"/>
    <s v="Marta Wieczynska"/>
  </r>
  <r>
    <n v="404"/>
    <x v="32"/>
    <x v="12"/>
    <x v="4"/>
    <x v="2"/>
    <n v="103.75"/>
    <n v="1.50373"/>
    <n v="43075"/>
    <s v="Gait Analysis chod buty 2"/>
    <x v="0"/>
    <x v="0"/>
    <x v="1"/>
    <x v="0"/>
    <s v="Marta Wieczynska"/>
  </r>
  <r>
    <n v="404"/>
    <x v="32"/>
    <x v="13"/>
    <x v="5"/>
    <x v="2"/>
    <n v="3.7913999999999999"/>
    <n v="5.3251300000000001E-2"/>
    <n v="43075"/>
    <s v="Gait Analysis chod buty 2"/>
    <x v="0"/>
    <x v="0"/>
    <x v="1"/>
    <x v="0"/>
    <s v="Marta Wieczynska"/>
  </r>
  <r>
    <n v="405"/>
    <x v="32"/>
    <x v="0"/>
    <x v="0"/>
    <x v="0"/>
    <n v="5.9781599999999999"/>
    <n v="1.90767"/>
    <n v="43075"/>
    <s v="Gait Analysis chod bez butow 1"/>
    <x v="0"/>
    <x v="1"/>
    <x v="0"/>
    <x v="0"/>
    <s v="Marta Wieczynska"/>
  </r>
  <r>
    <n v="405"/>
    <x v="32"/>
    <x v="0"/>
    <x v="0"/>
    <x v="1"/>
    <n v="4.81806"/>
    <n v="1.3667199999999999"/>
    <n v="43075"/>
    <s v="Gait Analysis chod bez butow 1"/>
    <x v="0"/>
    <x v="1"/>
    <x v="0"/>
    <x v="0"/>
    <s v="Marta Wieczynska"/>
  </r>
  <r>
    <n v="405"/>
    <x v="32"/>
    <x v="1"/>
    <x v="1"/>
    <x v="2"/>
    <n v="13.7851"/>
    <n v="1.8457399999999999"/>
    <n v="43075"/>
    <s v="Gait Analysis chod bez butow 1"/>
    <x v="0"/>
    <x v="1"/>
    <x v="0"/>
    <x v="0"/>
    <s v="Marta Wieczynska"/>
  </r>
  <r>
    <n v="405"/>
    <x v="32"/>
    <x v="2"/>
    <x v="1"/>
    <x v="0"/>
    <n v="62.951000000000001"/>
    <n v="1.11138"/>
    <n v="43075"/>
    <s v="Gait Analysis chod bez butow 1"/>
    <x v="0"/>
    <x v="1"/>
    <x v="0"/>
    <x v="0"/>
    <s v="Marta Wieczynska"/>
  </r>
  <r>
    <n v="405"/>
    <x v="32"/>
    <x v="2"/>
    <x v="1"/>
    <x v="1"/>
    <n v="61.932299999999998"/>
    <n v="1.9393"/>
    <n v="43075"/>
    <s v="Gait Analysis chod bez butow 1"/>
    <x v="0"/>
    <x v="1"/>
    <x v="0"/>
    <x v="0"/>
    <s v="Marta Wieczynska"/>
  </r>
  <r>
    <n v="405"/>
    <x v="32"/>
    <x v="3"/>
    <x v="2"/>
    <x v="0"/>
    <n v="0.59291700000000003"/>
    <n v="1.3063699999999999E-2"/>
    <n v="43075"/>
    <s v="Gait Analysis chod bez butow 1"/>
    <x v="0"/>
    <x v="1"/>
    <x v="0"/>
    <x v="0"/>
    <s v="Marta Wieczynska"/>
  </r>
  <r>
    <n v="405"/>
    <x v="32"/>
    <x v="3"/>
    <x v="2"/>
    <x v="1"/>
    <n v="0.58434799999999998"/>
    <n v="1.2096000000000001E-2"/>
    <n v="43075"/>
    <s v="Gait Analysis chod bez butow 1"/>
    <x v="0"/>
    <x v="1"/>
    <x v="0"/>
    <x v="0"/>
    <s v="Marta Wieczynska"/>
  </r>
  <r>
    <n v="405"/>
    <x v="32"/>
    <x v="4"/>
    <x v="3"/>
    <x v="0"/>
    <n v="64.723100000000002"/>
    <n v="1.4359999999999999"/>
    <n v="43075"/>
    <s v="Gait Analysis chod bez butow 1"/>
    <x v="0"/>
    <x v="1"/>
    <x v="0"/>
    <x v="0"/>
    <s v="Marta Wieczynska"/>
  </r>
  <r>
    <n v="405"/>
    <x v="32"/>
    <x v="4"/>
    <x v="3"/>
    <x v="1"/>
    <n v="64.4529"/>
    <n v="1.3341099999999999"/>
    <n v="43075"/>
    <s v="Gait Analysis chod bez butow 1"/>
    <x v="0"/>
    <x v="1"/>
    <x v="0"/>
    <x v="0"/>
    <s v="Marta Wieczynska"/>
  </r>
  <r>
    <n v="405"/>
    <x v="32"/>
    <x v="5"/>
    <x v="3"/>
    <x v="0"/>
    <n v="14.0916"/>
    <n v="0.93997799999999998"/>
    <n v="43075"/>
    <s v="Gait Analysis chod bez butow 1"/>
    <x v="0"/>
    <x v="1"/>
    <x v="0"/>
    <x v="0"/>
    <s v="Marta Wieczynska"/>
  </r>
  <r>
    <n v="405"/>
    <x v="32"/>
    <x v="5"/>
    <x v="3"/>
    <x v="1"/>
    <n v="15.024900000000001"/>
    <n v="1.3288800000000001"/>
    <n v="43075"/>
    <s v="Gait Analysis chod bez butow 1"/>
    <x v="0"/>
    <x v="1"/>
    <x v="0"/>
    <x v="0"/>
    <s v="Marta Wieczynska"/>
  </r>
  <r>
    <n v="405"/>
    <x v="32"/>
    <x v="6"/>
    <x v="3"/>
    <x v="0"/>
    <n v="35.611400000000003"/>
    <n v="1.32152"/>
    <n v="43075"/>
    <s v="Gait Analysis chod bez butow 1"/>
    <x v="0"/>
    <x v="1"/>
    <x v="0"/>
    <x v="0"/>
    <s v="Marta Wieczynska"/>
  </r>
  <r>
    <n v="405"/>
    <x v="32"/>
    <x v="6"/>
    <x v="3"/>
    <x v="1"/>
    <n v="35.362000000000002"/>
    <n v="1.41299"/>
    <n v="43075"/>
    <s v="Gait Analysis chod bez butow 1"/>
    <x v="0"/>
    <x v="1"/>
    <x v="0"/>
    <x v="0"/>
    <s v="Marta Wieczynska"/>
  </r>
  <r>
    <n v="405"/>
    <x v="32"/>
    <x v="7"/>
    <x v="3"/>
    <x v="0"/>
    <n v="15.076000000000001"/>
    <n v="1.33752"/>
    <n v="43075"/>
    <s v="Gait Analysis chod bez butow 1"/>
    <x v="0"/>
    <x v="1"/>
    <x v="0"/>
    <x v="0"/>
    <s v="Marta Wieczynska"/>
  </r>
  <r>
    <n v="405"/>
    <x v="32"/>
    <x v="7"/>
    <x v="3"/>
    <x v="1"/>
    <n v="14.0661"/>
    <n v="0.939361"/>
    <n v="43075"/>
    <s v="Gait Analysis chod bez butow 1"/>
    <x v="0"/>
    <x v="1"/>
    <x v="0"/>
    <x v="0"/>
    <s v="Marta Wieczynska"/>
  </r>
  <r>
    <n v="405"/>
    <x v="32"/>
    <x v="8"/>
    <x v="3"/>
    <x v="0"/>
    <n v="35.276899999999998"/>
    <n v="1.4359999999999999"/>
    <n v="43075"/>
    <s v="Gait Analysis chod bez butow 1"/>
    <x v="0"/>
    <x v="1"/>
    <x v="0"/>
    <x v="0"/>
    <s v="Marta Wieczynska"/>
  </r>
  <r>
    <n v="405"/>
    <x v="32"/>
    <x v="8"/>
    <x v="3"/>
    <x v="1"/>
    <n v="35.5471"/>
    <n v="1.3341099999999999"/>
    <n v="43075"/>
    <s v="Gait Analysis chod bez butow 1"/>
    <x v="0"/>
    <x v="1"/>
    <x v="0"/>
    <x v="0"/>
    <s v="Marta Wieczynska"/>
  </r>
  <r>
    <n v="405"/>
    <x v="32"/>
    <x v="9"/>
    <x v="3"/>
    <x v="2"/>
    <n v="29.136299999999999"/>
    <n v="1.6123400000000001"/>
    <n v="43075"/>
    <s v="Gait Analysis chod bez butow 1"/>
    <x v="0"/>
    <x v="1"/>
    <x v="0"/>
    <x v="0"/>
    <s v="Marta Wieczynska"/>
  </r>
  <r>
    <n v="405"/>
    <x v="32"/>
    <x v="10"/>
    <x v="1"/>
    <x v="2"/>
    <n v="124.959"/>
    <n v="2.1382300000000001"/>
    <n v="43075"/>
    <s v="Gait Analysis chod bez butow 1"/>
    <x v="0"/>
    <x v="1"/>
    <x v="0"/>
    <x v="0"/>
    <s v="Marta Wieczynska"/>
  </r>
  <r>
    <n v="405"/>
    <x v="32"/>
    <x v="11"/>
    <x v="2"/>
    <x v="2"/>
    <n v="1.1776599999999999"/>
    <n v="1.57389E-2"/>
    <n v="43075"/>
    <s v="Gait Analysis chod bez butow 1"/>
    <x v="0"/>
    <x v="1"/>
    <x v="0"/>
    <x v="0"/>
    <s v="Marta Wieczynska"/>
  </r>
  <r>
    <n v="405"/>
    <x v="32"/>
    <x v="12"/>
    <x v="4"/>
    <x v="2"/>
    <n v="101.91500000000001"/>
    <n v="1.3557900000000001"/>
    <n v="43075"/>
    <s v="Gait Analysis chod bez butow 1"/>
    <x v="0"/>
    <x v="1"/>
    <x v="0"/>
    <x v="0"/>
    <s v="Marta Wieczynska"/>
  </r>
  <r>
    <n v="405"/>
    <x v="32"/>
    <x v="13"/>
    <x v="5"/>
    <x v="2"/>
    <n v="3.8201299999999998"/>
    <n v="5.9611699999999997E-2"/>
    <n v="43075"/>
    <s v="Gait Analysis chod bez butow 1"/>
    <x v="0"/>
    <x v="1"/>
    <x v="0"/>
    <x v="0"/>
    <s v="Marta Wieczynska"/>
  </r>
  <r>
    <n v="406"/>
    <x v="32"/>
    <x v="0"/>
    <x v="0"/>
    <x v="0"/>
    <n v="6.20878"/>
    <n v="1.3251999999999999"/>
    <n v="43075"/>
    <s v="Gait Analysis chod bez butow 2"/>
    <x v="0"/>
    <x v="1"/>
    <x v="1"/>
    <x v="0"/>
    <s v="Marta Wieczynska"/>
  </r>
  <r>
    <n v="406"/>
    <x v="32"/>
    <x v="0"/>
    <x v="0"/>
    <x v="1"/>
    <n v="6.37927"/>
    <n v="1.2738"/>
    <n v="43075"/>
    <s v="Gait Analysis chod bez butow 2"/>
    <x v="0"/>
    <x v="1"/>
    <x v="1"/>
    <x v="0"/>
    <s v="Marta Wieczynska"/>
  </r>
  <r>
    <n v="406"/>
    <x v="32"/>
    <x v="1"/>
    <x v="1"/>
    <x v="2"/>
    <n v="13.715999999999999"/>
    <n v="2.1299299999999999"/>
    <n v="43075"/>
    <s v="Gait Analysis chod bez butow 2"/>
    <x v="0"/>
    <x v="1"/>
    <x v="1"/>
    <x v="0"/>
    <s v="Marta Wieczynska"/>
  </r>
  <r>
    <n v="406"/>
    <x v="32"/>
    <x v="2"/>
    <x v="1"/>
    <x v="0"/>
    <n v="61.433700000000002"/>
    <n v="2.1449400000000001"/>
    <n v="43075"/>
    <s v="Gait Analysis chod bez butow 2"/>
    <x v="0"/>
    <x v="1"/>
    <x v="1"/>
    <x v="0"/>
    <s v="Marta Wieczynska"/>
  </r>
  <r>
    <n v="406"/>
    <x v="32"/>
    <x v="2"/>
    <x v="1"/>
    <x v="1"/>
    <n v="61.306399999999996"/>
    <n v="1.6133999999999999"/>
    <n v="43075"/>
    <s v="Gait Analysis chod bez butow 2"/>
    <x v="0"/>
    <x v="1"/>
    <x v="1"/>
    <x v="0"/>
    <s v="Marta Wieczynska"/>
  </r>
  <r>
    <n v="406"/>
    <x v="32"/>
    <x v="3"/>
    <x v="2"/>
    <x v="0"/>
    <n v="0.58583300000000005"/>
    <n v="1.55233E-2"/>
    <n v="43075"/>
    <s v="Gait Analysis chod bez butow 2"/>
    <x v="0"/>
    <x v="1"/>
    <x v="1"/>
    <x v="0"/>
    <s v="Marta Wieczynska"/>
  </r>
  <r>
    <n v="406"/>
    <x v="32"/>
    <x v="3"/>
    <x v="2"/>
    <x v="1"/>
    <n v="0.57521699999999998"/>
    <n v="1.28095E-2"/>
    <n v="43075"/>
    <s v="Gait Analysis chod bez butow 2"/>
    <x v="0"/>
    <x v="1"/>
    <x v="1"/>
    <x v="0"/>
    <s v="Marta Wieczynska"/>
  </r>
  <r>
    <n v="406"/>
    <x v="32"/>
    <x v="4"/>
    <x v="3"/>
    <x v="0"/>
    <n v="64.3048"/>
    <n v="1.48834"/>
    <n v="43075"/>
    <s v="Gait Analysis chod bez butow 2"/>
    <x v="0"/>
    <x v="1"/>
    <x v="1"/>
    <x v="0"/>
    <s v="Marta Wieczynska"/>
  </r>
  <r>
    <n v="406"/>
    <x v="32"/>
    <x v="4"/>
    <x v="3"/>
    <x v="1"/>
    <n v="64.335700000000003"/>
    <n v="1.2297800000000001"/>
    <n v="43075"/>
    <s v="Gait Analysis chod bez butow 2"/>
    <x v="0"/>
    <x v="1"/>
    <x v="1"/>
    <x v="0"/>
    <s v="Marta Wieczynska"/>
  </r>
  <r>
    <n v="406"/>
    <x v="32"/>
    <x v="5"/>
    <x v="3"/>
    <x v="0"/>
    <n v="13.8565"/>
    <n v="0.84511599999999998"/>
    <n v="43075"/>
    <s v="Gait Analysis chod bez butow 2"/>
    <x v="0"/>
    <x v="1"/>
    <x v="1"/>
    <x v="0"/>
    <s v="Marta Wieczynska"/>
  </r>
  <r>
    <n v="406"/>
    <x v="32"/>
    <x v="5"/>
    <x v="3"/>
    <x v="1"/>
    <n v="14.7445"/>
    <n v="1.16147"/>
    <n v="43075"/>
    <s v="Gait Analysis chod bez butow 2"/>
    <x v="0"/>
    <x v="1"/>
    <x v="1"/>
    <x v="0"/>
    <s v="Marta Wieczynska"/>
  </r>
  <r>
    <n v="406"/>
    <x v="32"/>
    <x v="6"/>
    <x v="3"/>
    <x v="0"/>
    <n v="35.697299999999998"/>
    <n v="1.4514499999999999"/>
    <n v="43075"/>
    <s v="Gait Analysis chod bez butow 2"/>
    <x v="0"/>
    <x v="1"/>
    <x v="1"/>
    <x v="0"/>
    <s v="Marta Wieczynska"/>
  </r>
  <r>
    <n v="406"/>
    <x v="32"/>
    <x v="6"/>
    <x v="3"/>
    <x v="1"/>
    <n v="35.739400000000003"/>
    <n v="1.57437"/>
    <n v="43075"/>
    <s v="Gait Analysis chod bez butow 2"/>
    <x v="0"/>
    <x v="1"/>
    <x v="1"/>
    <x v="0"/>
    <s v="Marta Wieczynska"/>
  </r>
  <r>
    <n v="406"/>
    <x v="32"/>
    <x v="7"/>
    <x v="3"/>
    <x v="0"/>
    <n v="14.8055"/>
    <n v="1.25728"/>
    <n v="43075"/>
    <s v="Gait Analysis chod bez butow 2"/>
    <x v="0"/>
    <x v="1"/>
    <x v="1"/>
    <x v="0"/>
    <s v="Marta Wieczynska"/>
  </r>
  <r>
    <n v="406"/>
    <x v="32"/>
    <x v="7"/>
    <x v="3"/>
    <x v="1"/>
    <n v="13.851900000000001"/>
    <n v="0.92578000000000005"/>
    <n v="43075"/>
    <s v="Gait Analysis chod bez butow 2"/>
    <x v="0"/>
    <x v="1"/>
    <x v="1"/>
    <x v="0"/>
    <s v="Marta Wieczynska"/>
  </r>
  <r>
    <n v="406"/>
    <x v="32"/>
    <x v="8"/>
    <x v="3"/>
    <x v="0"/>
    <n v="35.6952"/>
    <n v="1.48834"/>
    <n v="43075"/>
    <s v="Gait Analysis chod bez butow 2"/>
    <x v="0"/>
    <x v="1"/>
    <x v="1"/>
    <x v="0"/>
    <s v="Marta Wieczynska"/>
  </r>
  <r>
    <n v="406"/>
    <x v="32"/>
    <x v="8"/>
    <x v="3"/>
    <x v="1"/>
    <n v="35.664299999999997"/>
    <n v="1.2297800000000001"/>
    <n v="43075"/>
    <s v="Gait Analysis chod bez butow 2"/>
    <x v="0"/>
    <x v="1"/>
    <x v="1"/>
    <x v="0"/>
    <s v="Marta Wieczynska"/>
  </r>
  <r>
    <n v="406"/>
    <x v="32"/>
    <x v="9"/>
    <x v="3"/>
    <x v="2"/>
    <n v="28.569700000000001"/>
    <n v="1.5265"/>
    <n v="43075"/>
    <s v="Gait Analysis chod bez butow 2"/>
    <x v="0"/>
    <x v="1"/>
    <x v="1"/>
    <x v="0"/>
    <s v="Marta Wieczynska"/>
  </r>
  <r>
    <n v="406"/>
    <x v="32"/>
    <x v="10"/>
    <x v="1"/>
    <x v="2"/>
    <n v="122.74299999999999"/>
    <n v="2.5580099999999999"/>
    <n v="43075"/>
    <s v="Gait Analysis chod bez butow 2"/>
    <x v="0"/>
    <x v="1"/>
    <x v="1"/>
    <x v="0"/>
    <s v="Marta Wieczynska"/>
  </r>
  <r>
    <n v="406"/>
    <x v="32"/>
    <x v="11"/>
    <x v="2"/>
    <x v="2"/>
    <n v="1.1608499999999999"/>
    <n v="1.51348E-2"/>
    <n v="43075"/>
    <s v="Gait Analysis chod bez butow 2"/>
    <x v="0"/>
    <x v="1"/>
    <x v="1"/>
    <x v="0"/>
    <s v="Marta Wieczynska"/>
  </r>
  <r>
    <n v="406"/>
    <x v="32"/>
    <x v="12"/>
    <x v="4"/>
    <x v="2"/>
    <n v="103.39"/>
    <n v="1.3529500000000001"/>
    <n v="43075"/>
    <s v="Gait Analysis chod bez butow 2"/>
    <x v="0"/>
    <x v="1"/>
    <x v="1"/>
    <x v="0"/>
    <s v="Marta Wieczynska"/>
  </r>
  <r>
    <n v="406"/>
    <x v="32"/>
    <x v="13"/>
    <x v="5"/>
    <x v="2"/>
    <n v="3.8065600000000002"/>
    <n v="6.7414799999999997E-2"/>
    <n v="43075"/>
    <s v="Gait Analysis chod bez butow 2"/>
    <x v="0"/>
    <x v="1"/>
    <x v="1"/>
    <x v="0"/>
    <s v="Marta Wieczynska"/>
  </r>
  <r>
    <n v="407"/>
    <x v="27"/>
    <x v="0"/>
    <x v="0"/>
    <x v="0"/>
    <n v="8.5337200000000006"/>
    <n v="1.70739"/>
    <n v="43075"/>
    <s v="Gait Analysis chod bez butow 2"/>
    <x v="0"/>
    <x v="2"/>
    <x v="1"/>
    <x v="0"/>
    <s v="Maria Zlotowska"/>
  </r>
  <r>
    <n v="407"/>
    <x v="27"/>
    <x v="0"/>
    <x v="0"/>
    <x v="1"/>
    <n v="5.8980499999999996"/>
    <n v="2.7890999999999999"/>
    <n v="43075"/>
    <s v="Gait Analysis chod bez butow 2"/>
    <x v="0"/>
    <x v="2"/>
    <x v="1"/>
    <x v="0"/>
    <s v="Maria Zlotowska"/>
  </r>
  <r>
    <n v="407"/>
    <x v="27"/>
    <x v="1"/>
    <x v="1"/>
    <x v="2"/>
    <n v="12.2563"/>
    <n v="2.7990599999999999"/>
    <n v="43075"/>
    <s v="Gait Analysis chod bez butow 2"/>
    <x v="0"/>
    <x v="2"/>
    <x v="1"/>
    <x v="0"/>
    <s v="Maria Zlotowska"/>
  </r>
  <r>
    <n v="407"/>
    <x v="27"/>
    <x v="2"/>
    <x v="1"/>
    <x v="0"/>
    <n v="76.023300000000006"/>
    <n v="1.10937"/>
    <n v="43075"/>
    <s v="Gait Analysis chod bez butow 2"/>
    <x v="0"/>
    <x v="2"/>
    <x v="1"/>
    <x v="0"/>
    <s v="Maria Zlotowska"/>
  </r>
  <r>
    <n v="407"/>
    <x v="27"/>
    <x v="2"/>
    <x v="1"/>
    <x v="1"/>
    <n v="77.5047"/>
    <n v="1.4462299999999999"/>
    <n v="43075"/>
    <s v="Gait Analysis chod bez butow 2"/>
    <x v="0"/>
    <x v="2"/>
    <x v="1"/>
    <x v="0"/>
    <s v="Maria Zlotowska"/>
  </r>
  <r>
    <n v="407"/>
    <x v="27"/>
    <x v="3"/>
    <x v="2"/>
    <x v="0"/>
    <n v="0.52384600000000003"/>
    <n v="1.00295E-2"/>
    <n v="43075"/>
    <s v="Gait Analysis chod bez butow 2"/>
    <x v="0"/>
    <x v="2"/>
    <x v="1"/>
    <x v="0"/>
    <s v="Maria Zlotowska"/>
  </r>
  <r>
    <n v="407"/>
    <x v="27"/>
    <x v="3"/>
    <x v="2"/>
    <x v="1"/>
    <n v="0.51629599999999998"/>
    <n v="9.8688200000000004E-3"/>
    <n v="43075"/>
    <s v="Gait Analysis chod bez butow 2"/>
    <x v="0"/>
    <x v="2"/>
    <x v="1"/>
    <x v="0"/>
    <s v="Maria Zlotowska"/>
  </r>
  <r>
    <n v="407"/>
    <x v="27"/>
    <x v="4"/>
    <x v="3"/>
    <x v="0"/>
    <n v="61.572499999999998"/>
    <n v="0.65035299999999996"/>
    <n v="43075"/>
    <s v="Gait Analysis chod bez butow 2"/>
    <x v="0"/>
    <x v="2"/>
    <x v="1"/>
    <x v="0"/>
    <s v="Maria Zlotowska"/>
  </r>
  <r>
    <n v="407"/>
    <x v="27"/>
    <x v="4"/>
    <x v="3"/>
    <x v="1"/>
    <n v="61.696199999999997"/>
    <n v="0.76430799999999999"/>
    <n v="43075"/>
    <s v="Gait Analysis chod bez butow 2"/>
    <x v="0"/>
    <x v="2"/>
    <x v="1"/>
    <x v="0"/>
    <s v="Maria Zlotowska"/>
  </r>
  <r>
    <n v="407"/>
    <x v="27"/>
    <x v="5"/>
    <x v="3"/>
    <x v="0"/>
    <n v="11.2766"/>
    <n v="0.55132800000000004"/>
    <n v="43075"/>
    <s v="Gait Analysis chod bez butow 2"/>
    <x v="0"/>
    <x v="2"/>
    <x v="1"/>
    <x v="0"/>
    <s v="Maria Zlotowska"/>
  </r>
  <r>
    <n v="407"/>
    <x v="27"/>
    <x v="5"/>
    <x v="3"/>
    <x v="1"/>
    <n v="11.9466"/>
    <n v="0.84289999999999998"/>
    <n v="43075"/>
    <s v="Gait Analysis chod bez butow 2"/>
    <x v="0"/>
    <x v="2"/>
    <x v="1"/>
    <x v="0"/>
    <s v="Maria Zlotowska"/>
  </r>
  <r>
    <n v="407"/>
    <x v="27"/>
    <x v="6"/>
    <x v="3"/>
    <x v="0"/>
    <n v="38.353499999999997"/>
    <n v="0.95315099999999997"/>
    <n v="43075"/>
    <s v="Gait Analysis chod bez butow 2"/>
    <x v="0"/>
    <x v="2"/>
    <x v="1"/>
    <x v="0"/>
    <s v="Maria Zlotowska"/>
  </r>
  <r>
    <n v="407"/>
    <x v="27"/>
    <x v="6"/>
    <x v="3"/>
    <x v="1"/>
    <n v="38.441600000000001"/>
    <n v="0.676651"/>
    <n v="43075"/>
    <s v="Gait Analysis chod bez butow 2"/>
    <x v="0"/>
    <x v="2"/>
    <x v="1"/>
    <x v="0"/>
    <s v="Maria Zlotowska"/>
  </r>
  <r>
    <n v="407"/>
    <x v="27"/>
    <x v="7"/>
    <x v="3"/>
    <x v="0"/>
    <n v="11.942299999999999"/>
    <n v="0.84351699999999996"/>
    <n v="43075"/>
    <s v="Gait Analysis chod bez butow 2"/>
    <x v="0"/>
    <x v="2"/>
    <x v="1"/>
    <x v="0"/>
    <s v="Maria Zlotowska"/>
  </r>
  <r>
    <n v="407"/>
    <x v="27"/>
    <x v="7"/>
    <x v="3"/>
    <x v="1"/>
    <n v="11.3224"/>
    <n v="0.67180099999999998"/>
    <n v="43075"/>
    <s v="Gait Analysis chod bez butow 2"/>
    <x v="0"/>
    <x v="2"/>
    <x v="1"/>
    <x v="0"/>
    <s v="Maria Zlotowska"/>
  </r>
  <r>
    <n v="407"/>
    <x v="27"/>
    <x v="8"/>
    <x v="3"/>
    <x v="0"/>
    <n v="38.427500000000002"/>
    <n v="0.65035299999999996"/>
    <n v="43075"/>
    <s v="Gait Analysis chod bez butow 2"/>
    <x v="0"/>
    <x v="2"/>
    <x v="1"/>
    <x v="0"/>
    <s v="Maria Zlotowska"/>
  </r>
  <r>
    <n v="407"/>
    <x v="27"/>
    <x v="8"/>
    <x v="3"/>
    <x v="1"/>
    <n v="38.303800000000003"/>
    <n v="0.76430799999999999"/>
    <n v="43075"/>
    <s v="Gait Analysis chod bez butow 2"/>
    <x v="0"/>
    <x v="2"/>
    <x v="1"/>
    <x v="0"/>
    <s v="Maria Zlotowska"/>
  </r>
  <r>
    <n v="407"/>
    <x v="27"/>
    <x v="9"/>
    <x v="3"/>
    <x v="2"/>
    <n v="23.244"/>
    <n v="1.01396"/>
    <n v="43075"/>
    <s v="Gait Analysis chod bez butow 2"/>
    <x v="0"/>
    <x v="2"/>
    <x v="1"/>
    <x v="0"/>
    <s v="Maria Zlotowska"/>
  </r>
  <r>
    <n v="407"/>
    <x v="27"/>
    <x v="10"/>
    <x v="1"/>
    <x v="2"/>
    <n v="153.572"/>
    <n v="1.7249699999999999"/>
    <n v="43075"/>
    <s v="Gait Analysis chod bez butow 2"/>
    <x v="0"/>
    <x v="2"/>
    <x v="1"/>
    <x v="0"/>
    <s v="Maria Zlotowska"/>
  </r>
  <r>
    <n v="407"/>
    <x v="27"/>
    <x v="11"/>
    <x v="2"/>
    <x v="2"/>
    <n v="1.0401899999999999"/>
    <n v="1.33869E-2"/>
    <n v="43075"/>
    <s v="Gait Analysis chod bez butow 2"/>
    <x v="0"/>
    <x v="2"/>
    <x v="1"/>
    <x v="0"/>
    <s v="Maria Zlotowska"/>
  </r>
  <r>
    <n v="407"/>
    <x v="27"/>
    <x v="12"/>
    <x v="4"/>
    <x v="2"/>
    <n v="115.383"/>
    <n v="1.48447"/>
    <n v="43075"/>
    <s v="Gait Analysis chod bez butow 2"/>
    <x v="0"/>
    <x v="2"/>
    <x v="1"/>
    <x v="0"/>
    <s v="Maria Zlotowska"/>
  </r>
  <r>
    <n v="407"/>
    <x v="27"/>
    <x v="13"/>
    <x v="5"/>
    <x v="2"/>
    <n v="5.31555"/>
    <n v="6.9090700000000005E-2"/>
    <n v="43075"/>
    <s v="Gait Analysis chod bez butow 2"/>
    <x v="0"/>
    <x v="2"/>
    <x v="1"/>
    <x v="0"/>
    <s v="Maria Zlotowska"/>
  </r>
  <r>
    <n v="408"/>
    <x v="27"/>
    <x v="0"/>
    <x v="0"/>
    <x v="0"/>
    <n v="9.6233599999999999"/>
    <n v="1.3770199999999999"/>
    <n v="43075"/>
    <s v="Gait Analysis chod buty 1"/>
    <x v="0"/>
    <x v="0"/>
    <x v="0"/>
    <x v="0"/>
    <s v="Maria Zlotowska"/>
  </r>
  <r>
    <n v="408"/>
    <x v="27"/>
    <x v="0"/>
    <x v="0"/>
    <x v="1"/>
    <n v="7.7852199999999998"/>
    <n v="2.05816"/>
    <n v="43075"/>
    <s v="Gait Analysis chod buty 1"/>
    <x v="0"/>
    <x v="0"/>
    <x v="0"/>
    <x v="0"/>
    <s v="Maria Zlotowska"/>
  </r>
  <r>
    <n v="408"/>
    <x v="27"/>
    <x v="1"/>
    <x v="1"/>
    <x v="2"/>
    <n v="12.7879"/>
    <n v="4.1314700000000002"/>
    <n v="43075"/>
    <s v="Gait Analysis chod buty 1"/>
    <x v="0"/>
    <x v="0"/>
    <x v="0"/>
    <x v="0"/>
    <s v="Maria Zlotowska"/>
  </r>
  <r>
    <n v="408"/>
    <x v="27"/>
    <x v="2"/>
    <x v="1"/>
    <x v="0"/>
    <n v="81.740399999999994"/>
    <n v="1.39916"/>
    <n v="43075"/>
    <s v="Gait Analysis chod buty 1"/>
    <x v="0"/>
    <x v="0"/>
    <x v="0"/>
    <x v="0"/>
    <s v="Maria Zlotowska"/>
  </r>
  <r>
    <n v="408"/>
    <x v="27"/>
    <x v="2"/>
    <x v="1"/>
    <x v="1"/>
    <n v="81.841999999999999"/>
    <n v="1.6574500000000001"/>
    <n v="43075"/>
    <s v="Gait Analysis chod buty 1"/>
    <x v="0"/>
    <x v="0"/>
    <x v="0"/>
    <x v="0"/>
    <s v="Maria Zlotowska"/>
  </r>
  <r>
    <n v="408"/>
    <x v="27"/>
    <x v="3"/>
    <x v="2"/>
    <x v="0"/>
    <n v="0.56079999999999997"/>
    <n v="8.4474800000000003E-3"/>
    <n v="43075"/>
    <s v="Gait Analysis chod buty 1"/>
    <x v="0"/>
    <x v="0"/>
    <x v="0"/>
    <x v="0"/>
    <s v="Maria Zlotowska"/>
  </r>
  <r>
    <n v="408"/>
    <x v="27"/>
    <x v="3"/>
    <x v="2"/>
    <x v="1"/>
    <n v="0.55800000000000005"/>
    <n v="9.3808299999999997E-3"/>
    <n v="43075"/>
    <s v="Gait Analysis chod buty 1"/>
    <x v="0"/>
    <x v="0"/>
    <x v="0"/>
    <x v="0"/>
    <s v="Maria Zlotowska"/>
  </r>
  <r>
    <n v="408"/>
    <x v="27"/>
    <x v="4"/>
    <x v="3"/>
    <x v="0"/>
    <n v="62.676200000000001"/>
    <n v="0.65702199999999999"/>
    <n v="43075"/>
    <s v="Gait Analysis chod buty 1"/>
    <x v="0"/>
    <x v="0"/>
    <x v="0"/>
    <x v="0"/>
    <s v="Maria Zlotowska"/>
  </r>
  <r>
    <n v="408"/>
    <x v="27"/>
    <x v="4"/>
    <x v="3"/>
    <x v="1"/>
    <n v="62.316600000000001"/>
    <n v="0.72792100000000004"/>
    <n v="43075"/>
    <s v="Gait Analysis chod buty 1"/>
    <x v="0"/>
    <x v="0"/>
    <x v="0"/>
    <x v="0"/>
    <s v="Maria Zlotowska"/>
  </r>
  <r>
    <n v="408"/>
    <x v="27"/>
    <x v="5"/>
    <x v="3"/>
    <x v="0"/>
    <n v="12.217000000000001"/>
    <n v="0.61379799999999995"/>
    <n v="43075"/>
    <s v="Gait Analysis chod buty 1"/>
    <x v="0"/>
    <x v="0"/>
    <x v="0"/>
    <x v="0"/>
    <s v="Maria Zlotowska"/>
  </r>
  <r>
    <n v="408"/>
    <x v="27"/>
    <x v="5"/>
    <x v="3"/>
    <x v="1"/>
    <n v="12.8028"/>
    <n v="0.60136699999999998"/>
    <n v="43075"/>
    <s v="Gait Analysis chod buty 1"/>
    <x v="0"/>
    <x v="0"/>
    <x v="0"/>
    <x v="0"/>
    <s v="Maria Zlotowska"/>
  </r>
  <r>
    <n v="408"/>
    <x v="27"/>
    <x v="6"/>
    <x v="3"/>
    <x v="0"/>
    <n v="37.6892"/>
    <n v="0.69977400000000001"/>
    <n v="43075"/>
    <s v="Gait Analysis chod buty 1"/>
    <x v="0"/>
    <x v="0"/>
    <x v="0"/>
    <x v="0"/>
    <s v="Maria Zlotowska"/>
  </r>
  <r>
    <n v="408"/>
    <x v="27"/>
    <x v="6"/>
    <x v="3"/>
    <x v="1"/>
    <n v="37.323"/>
    <n v="0.54422899999999996"/>
    <n v="43075"/>
    <s v="Gait Analysis chod buty 1"/>
    <x v="0"/>
    <x v="0"/>
    <x v="0"/>
    <x v="0"/>
    <s v="Maria Zlotowska"/>
  </r>
  <r>
    <n v="408"/>
    <x v="27"/>
    <x v="7"/>
    <x v="3"/>
    <x v="0"/>
    <n v="12.802"/>
    <n v="0.59355500000000005"/>
    <n v="43075"/>
    <s v="Gait Analysis chod buty 1"/>
    <x v="0"/>
    <x v="0"/>
    <x v="0"/>
    <x v="0"/>
    <s v="Maria Zlotowska"/>
  </r>
  <r>
    <n v="408"/>
    <x v="27"/>
    <x v="7"/>
    <x v="3"/>
    <x v="1"/>
    <n v="12.190799999999999"/>
    <n v="0.57280399999999998"/>
    <n v="43075"/>
    <s v="Gait Analysis chod buty 1"/>
    <x v="0"/>
    <x v="0"/>
    <x v="0"/>
    <x v="0"/>
    <s v="Maria Zlotowska"/>
  </r>
  <r>
    <n v="408"/>
    <x v="27"/>
    <x v="8"/>
    <x v="3"/>
    <x v="0"/>
    <n v="37.323799999999999"/>
    <n v="0.65702199999999999"/>
    <n v="43075"/>
    <s v="Gait Analysis chod buty 1"/>
    <x v="0"/>
    <x v="0"/>
    <x v="0"/>
    <x v="0"/>
    <s v="Maria Zlotowska"/>
  </r>
  <r>
    <n v="408"/>
    <x v="27"/>
    <x v="8"/>
    <x v="3"/>
    <x v="1"/>
    <n v="37.683399999999999"/>
    <n v="0.72792100000000004"/>
    <n v="43075"/>
    <s v="Gait Analysis chod buty 1"/>
    <x v="0"/>
    <x v="0"/>
    <x v="0"/>
    <x v="0"/>
    <s v="Maria Zlotowska"/>
  </r>
  <r>
    <n v="408"/>
    <x v="27"/>
    <x v="9"/>
    <x v="3"/>
    <x v="2"/>
    <n v="24.994"/>
    <n v="0.88288599999999995"/>
    <n v="43075"/>
    <s v="Gait Analysis chod buty 1"/>
    <x v="0"/>
    <x v="0"/>
    <x v="0"/>
    <x v="0"/>
    <s v="Maria Zlotowska"/>
  </r>
  <r>
    <n v="408"/>
    <x v="27"/>
    <x v="10"/>
    <x v="1"/>
    <x v="2"/>
    <n v="163.565"/>
    <n v="2.0606100000000001"/>
    <n v="43075"/>
    <s v="Gait Analysis chod buty 1"/>
    <x v="0"/>
    <x v="0"/>
    <x v="0"/>
    <x v="0"/>
    <s v="Maria Zlotowska"/>
  </r>
  <r>
    <n v="408"/>
    <x v="27"/>
    <x v="11"/>
    <x v="2"/>
    <x v="2"/>
    <n v="1.1188"/>
    <n v="1.29058E-2"/>
    <n v="43075"/>
    <s v="Gait Analysis chod buty 1"/>
    <x v="0"/>
    <x v="0"/>
    <x v="0"/>
    <x v="0"/>
    <s v="Maria Zlotowska"/>
  </r>
  <r>
    <n v="408"/>
    <x v="27"/>
    <x v="12"/>
    <x v="4"/>
    <x v="2"/>
    <n v="107.27200000000001"/>
    <n v="1.2323299999999999"/>
    <n v="43075"/>
    <s v="Gait Analysis chod buty 1"/>
    <x v="0"/>
    <x v="0"/>
    <x v="0"/>
    <x v="0"/>
    <s v="Maria Zlotowska"/>
  </r>
  <r>
    <n v="408"/>
    <x v="27"/>
    <x v="13"/>
    <x v="5"/>
    <x v="2"/>
    <n v="5.2633200000000002"/>
    <n v="5.4711200000000001E-2"/>
    <n v="43075"/>
    <s v="Gait Analysis chod buty 1"/>
    <x v="0"/>
    <x v="0"/>
    <x v="0"/>
    <x v="0"/>
    <s v="Maria Zlotowska"/>
  </r>
  <r>
    <n v="409"/>
    <x v="27"/>
    <x v="0"/>
    <x v="0"/>
    <x v="0"/>
    <n v="7.7908900000000001"/>
    <n v="2.3608199999999999"/>
    <n v="43075"/>
    <s v="Gait Analysis chod buty 2"/>
    <x v="0"/>
    <x v="0"/>
    <x v="1"/>
    <x v="0"/>
    <s v="Maria Zlotowska"/>
  </r>
  <r>
    <n v="409"/>
    <x v="27"/>
    <x v="0"/>
    <x v="0"/>
    <x v="1"/>
    <n v="7.6074299999999999"/>
    <n v="1.8874599999999999"/>
    <n v="43075"/>
    <s v="Gait Analysis chod buty 2"/>
    <x v="0"/>
    <x v="0"/>
    <x v="1"/>
    <x v="0"/>
    <s v="Maria Zlotowska"/>
  </r>
  <r>
    <n v="409"/>
    <x v="27"/>
    <x v="1"/>
    <x v="1"/>
    <x v="2"/>
    <n v="13.122400000000001"/>
    <n v="3.5760700000000001"/>
    <n v="43075"/>
    <s v="Gait Analysis chod buty 2"/>
    <x v="0"/>
    <x v="0"/>
    <x v="1"/>
    <x v="0"/>
    <s v="Maria Zlotowska"/>
  </r>
  <r>
    <n v="409"/>
    <x v="27"/>
    <x v="2"/>
    <x v="1"/>
    <x v="0"/>
    <n v="81.232200000000006"/>
    <n v="1.6053999999999999"/>
    <n v="43075"/>
    <s v="Gait Analysis chod buty 2"/>
    <x v="0"/>
    <x v="0"/>
    <x v="1"/>
    <x v="0"/>
    <s v="Maria Zlotowska"/>
  </r>
  <r>
    <n v="409"/>
    <x v="27"/>
    <x v="2"/>
    <x v="1"/>
    <x v="1"/>
    <n v="81.476399999999998"/>
    <n v="1.6395900000000001"/>
    <n v="43075"/>
    <s v="Gait Analysis chod buty 2"/>
    <x v="0"/>
    <x v="0"/>
    <x v="1"/>
    <x v="0"/>
    <s v="Maria Zlotowska"/>
  </r>
  <r>
    <n v="409"/>
    <x v="27"/>
    <x v="3"/>
    <x v="2"/>
    <x v="0"/>
    <n v="0.55679999999999996"/>
    <n v="1.22376E-2"/>
    <n v="43075"/>
    <s v="Gait Analysis chod buty 2"/>
    <x v="0"/>
    <x v="0"/>
    <x v="1"/>
    <x v="0"/>
    <s v="Maria Zlotowska"/>
  </r>
  <r>
    <n v="409"/>
    <x v="27"/>
    <x v="3"/>
    <x v="2"/>
    <x v="1"/>
    <n v="0.55500000000000005"/>
    <n v="0.01"/>
    <n v="43075"/>
    <s v="Gait Analysis chod buty 2"/>
    <x v="0"/>
    <x v="0"/>
    <x v="1"/>
    <x v="0"/>
    <s v="Maria Zlotowska"/>
  </r>
  <r>
    <n v="409"/>
    <x v="27"/>
    <x v="4"/>
    <x v="3"/>
    <x v="0"/>
    <n v="62.314599999999999"/>
    <n v="0.55418699999999999"/>
    <n v="43075"/>
    <s v="Gait Analysis chod buty 2"/>
    <x v="0"/>
    <x v="0"/>
    <x v="1"/>
    <x v="0"/>
    <s v="Maria Zlotowska"/>
  </r>
  <r>
    <n v="409"/>
    <x v="27"/>
    <x v="4"/>
    <x v="3"/>
    <x v="1"/>
    <n v="62.271599999999999"/>
    <n v="0.65797000000000005"/>
    <n v="43075"/>
    <s v="Gait Analysis chod buty 2"/>
    <x v="0"/>
    <x v="0"/>
    <x v="1"/>
    <x v="0"/>
    <s v="Maria Zlotowska"/>
  </r>
  <r>
    <n v="409"/>
    <x v="27"/>
    <x v="5"/>
    <x v="3"/>
    <x v="0"/>
    <n v="12.1837"/>
    <n v="0.46896500000000002"/>
    <n v="43075"/>
    <s v="Gait Analysis chod buty 2"/>
    <x v="0"/>
    <x v="0"/>
    <x v="1"/>
    <x v="0"/>
    <s v="Maria Zlotowska"/>
  </r>
  <r>
    <n v="409"/>
    <x v="27"/>
    <x v="5"/>
    <x v="3"/>
    <x v="1"/>
    <n v="12.400700000000001"/>
    <n v="0.45826699999999998"/>
    <n v="43075"/>
    <s v="Gait Analysis chod buty 2"/>
    <x v="0"/>
    <x v="0"/>
    <x v="1"/>
    <x v="0"/>
    <s v="Maria Zlotowska"/>
  </r>
  <r>
    <n v="409"/>
    <x v="27"/>
    <x v="6"/>
    <x v="3"/>
    <x v="0"/>
    <n v="37.743499999999997"/>
    <n v="0.68722499999999997"/>
    <n v="43075"/>
    <s v="Gait Analysis chod buty 2"/>
    <x v="0"/>
    <x v="0"/>
    <x v="1"/>
    <x v="0"/>
    <s v="Maria Zlotowska"/>
  </r>
  <r>
    <n v="409"/>
    <x v="27"/>
    <x v="6"/>
    <x v="3"/>
    <x v="1"/>
    <n v="37.690899999999999"/>
    <n v="0.72694000000000003"/>
    <n v="43075"/>
    <s v="Gait Analysis chod buty 2"/>
    <x v="0"/>
    <x v="0"/>
    <x v="1"/>
    <x v="0"/>
    <s v="Maria Zlotowska"/>
  </r>
  <r>
    <n v="409"/>
    <x v="27"/>
    <x v="7"/>
    <x v="3"/>
    <x v="0"/>
    <n v="12.4208"/>
    <n v="0.51585000000000003"/>
    <n v="43075"/>
    <s v="Gait Analysis chod buty 2"/>
    <x v="0"/>
    <x v="0"/>
    <x v="1"/>
    <x v="0"/>
    <s v="Maria Zlotowska"/>
  </r>
  <r>
    <n v="409"/>
    <x v="27"/>
    <x v="7"/>
    <x v="3"/>
    <x v="1"/>
    <n v="12.180099999999999"/>
    <n v="0.497224"/>
    <n v="43075"/>
    <s v="Gait Analysis chod buty 2"/>
    <x v="0"/>
    <x v="0"/>
    <x v="1"/>
    <x v="0"/>
    <s v="Maria Zlotowska"/>
  </r>
  <r>
    <n v="409"/>
    <x v="27"/>
    <x v="8"/>
    <x v="3"/>
    <x v="0"/>
    <n v="37.685400000000001"/>
    <n v="0.55418699999999999"/>
    <n v="43075"/>
    <s v="Gait Analysis chod buty 2"/>
    <x v="0"/>
    <x v="0"/>
    <x v="1"/>
    <x v="0"/>
    <s v="Maria Zlotowska"/>
  </r>
  <r>
    <n v="409"/>
    <x v="27"/>
    <x v="8"/>
    <x v="3"/>
    <x v="1"/>
    <n v="37.728400000000001"/>
    <n v="0.65797000000000005"/>
    <n v="43075"/>
    <s v="Gait Analysis chod buty 2"/>
    <x v="0"/>
    <x v="0"/>
    <x v="1"/>
    <x v="0"/>
    <s v="Maria Zlotowska"/>
  </r>
  <r>
    <n v="409"/>
    <x v="27"/>
    <x v="9"/>
    <x v="3"/>
    <x v="2"/>
    <n v="24.586300000000001"/>
    <n v="0.70469000000000004"/>
    <n v="43075"/>
    <s v="Gait Analysis chod buty 2"/>
    <x v="0"/>
    <x v="0"/>
    <x v="1"/>
    <x v="0"/>
    <s v="Maria Zlotowska"/>
  </r>
  <r>
    <n v="409"/>
    <x v="27"/>
    <x v="10"/>
    <x v="1"/>
    <x v="2"/>
    <n v="162.738"/>
    <n v="2.28491"/>
    <n v="43075"/>
    <s v="Gait Analysis chod buty 2"/>
    <x v="0"/>
    <x v="0"/>
    <x v="1"/>
    <x v="0"/>
    <s v="Maria Zlotowska"/>
  </r>
  <r>
    <n v="409"/>
    <x v="27"/>
    <x v="11"/>
    <x v="2"/>
    <x v="2"/>
    <n v="1.1116299999999999"/>
    <n v="1.6944899999999999E-2"/>
    <n v="43075"/>
    <s v="Gait Analysis chod buty 2"/>
    <x v="0"/>
    <x v="0"/>
    <x v="1"/>
    <x v="0"/>
    <s v="Maria Zlotowska"/>
  </r>
  <r>
    <n v="409"/>
    <x v="27"/>
    <x v="12"/>
    <x v="4"/>
    <x v="2"/>
    <n v="107.974"/>
    <n v="1.6268899999999999"/>
    <n v="43075"/>
    <s v="Gait Analysis chod buty 2"/>
    <x v="0"/>
    <x v="0"/>
    <x v="1"/>
    <x v="0"/>
    <s v="Maria Zlotowska"/>
  </r>
  <r>
    <n v="409"/>
    <x v="27"/>
    <x v="13"/>
    <x v="5"/>
    <x v="2"/>
    <n v="5.2706999999999997"/>
    <n v="6.1858799999999999E-2"/>
    <n v="43075"/>
    <s v="Gait Analysis chod buty 2"/>
    <x v="0"/>
    <x v="0"/>
    <x v="1"/>
    <x v="0"/>
    <s v="Maria Zlotowska"/>
  </r>
  <r>
    <n v="410"/>
    <x v="27"/>
    <x v="0"/>
    <x v="0"/>
    <x v="0"/>
    <n v="7.84598"/>
    <n v="2.01749"/>
    <n v="43075"/>
    <s v="Gait Analysis chod bez butow 1"/>
    <x v="0"/>
    <x v="1"/>
    <x v="0"/>
    <x v="0"/>
    <s v="Maria Zlotowska"/>
  </r>
  <r>
    <n v="410"/>
    <x v="27"/>
    <x v="0"/>
    <x v="0"/>
    <x v="1"/>
    <n v="5.7389900000000003"/>
    <n v="1.97302"/>
    <n v="43075"/>
    <s v="Gait Analysis chod bez butow 1"/>
    <x v="0"/>
    <x v="1"/>
    <x v="0"/>
    <x v="0"/>
    <s v="Maria Zlotowska"/>
  </r>
  <r>
    <n v="410"/>
    <x v="27"/>
    <x v="1"/>
    <x v="1"/>
    <x v="2"/>
    <n v="13.2597"/>
    <n v="3.2742499999999999"/>
    <n v="43075"/>
    <s v="Gait Analysis chod bez butow 1"/>
    <x v="0"/>
    <x v="1"/>
    <x v="0"/>
    <x v="0"/>
    <s v="Maria Zlotowska"/>
  </r>
  <r>
    <n v="410"/>
    <x v="27"/>
    <x v="2"/>
    <x v="1"/>
    <x v="0"/>
    <n v="75.811000000000007"/>
    <n v="1.5863700000000001"/>
    <n v="43075"/>
    <s v="Gait Analysis chod bez butow 1"/>
    <x v="0"/>
    <x v="1"/>
    <x v="0"/>
    <x v="0"/>
    <s v="Maria Zlotowska"/>
  </r>
  <r>
    <n v="410"/>
    <x v="27"/>
    <x v="2"/>
    <x v="1"/>
    <x v="1"/>
    <n v="77.724299999999999"/>
    <n v="2.0658599999999998"/>
    <n v="43075"/>
    <s v="Gait Analysis chod bez butow 1"/>
    <x v="0"/>
    <x v="1"/>
    <x v="0"/>
    <x v="0"/>
    <s v="Maria Zlotowska"/>
  </r>
  <r>
    <n v="410"/>
    <x v="27"/>
    <x v="3"/>
    <x v="2"/>
    <x v="0"/>
    <n v="0.52185199999999998"/>
    <n v="9.0418900000000003E-3"/>
    <n v="43075"/>
    <s v="Gait Analysis chod bez butow 1"/>
    <x v="0"/>
    <x v="1"/>
    <x v="0"/>
    <x v="0"/>
    <s v="Maria Zlotowska"/>
  </r>
  <r>
    <n v="410"/>
    <x v="27"/>
    <x v="3"/>
    <x v="2"/>
    <x v="1"/>
    <n v="0.51666699999999999"/>
    <n v="1.2171599999999999E-2"/>
    <n v="43075"/>
    <s v="Gait Analysis chod bez butow 1"/>
    <x v="0"/>
    <x v="1"/>
    <x v="0"/>
    <x v="0"/>
    <s v="Maria Zlotowska"/>
  </r>
  <r>
    <n v="410"/>
    <x v="27"/>
    <x v="4"/>
    <x v="3"/>
    <x v="0"/>
    <n v="61.375700000000002"/>
    <n v="0.86000900000000002"/>
    <n v="43075"/>
    <s v="Gait Analysis chod bez butow 1"/>
    <x v="0"/>
    <x v="1"/>
    <x v="0"/>
    <x v="0"/>
    <s v="Maria Zlotowska"/>
  </r>
  <r>
    <n v="410"/>
    <x v="27"/>
    <x v="4"/>
    <x v="3"/>
    <x v="1"/>
    <n v="61.725299999999997"/>
    <n v="0.81371599999999999"/>
    <n v="43075"/>
    <s v="Gait Analysis chod bez butow 1"/>
    <x v="0"/>
    <x v="1"/>
    <x v="0"/>
    <x v="0"/>
    <s v="Maria Zlotowska"/>
  </r>
  <r>
    <n v="410"/>
    <x v="27"/>
    <x v="5"/>
    <x v="3"/>
    <x v="0"/>
    <n v="11.4833"/>
    <n v="0.60874499999999998"/>
    <n v="43075"/>
    <s v="Gait Analysis chod bez butow 1"/>
    <x v="0"/>
    <x v="1"/>
    <x v="0"/>
    <x v="0"/>
    <s v="Maria Zlotowska"/>
  </r>
  <r>
    <n v="410"/>
    <x v="27"/>
    <x v="5"/>
    <x v="3"/>
    <x v="1"/>
    <n v="11.6341"/>
    <n v="0.77410999999999996"/>
    <n v="43075"/>
    <s v="Gait Analysis chod bez butow 1"/>
    <x v="0"/>
    <x v="1"/>
    <x v="0"/>
    <x v="0"/>
    <s v="Maria Zlotowska"/>
  </r>
  <r>
    <n v="410"/>
    <x v="27"/>
    <x v="6"/>
    <x v="3"/>
    <x v="0"/>
    <n v="38.2639"/>
    <n v="0.981402"/>
    <n v="43075"/>
    <s v="Gait Analysis chod bez butow 1"/>
    <x v="0"/>
    <x v="1"/>
    <x v="0"/>
    <x v="0"/>
    <s v="Maria Zlotowska"/>
  </r>
  <r>
    <n v="410"/>
    <x v="27"/>
    <x v="6"/>
    <x v="3"/>
    <x v="1"/>
    <n v="38.610100000000003"/>
    <n v="0.91034000000000004"/>
    <n v="43075"/>
    <s v="Gait Analysis chod bez butow 1"/>
    <x v="0"/>
    <x v="1"/>
    <x v="0"/>
    <x v="0"/>
    <s v="Maria Zlotowska"/>
  </r>
  <r>
    <n v="410"/>
    <x v="27"/>
    <x v="7"/>
    <x v="3"/>
    <x v="0"/>
    <n v="11.628500000000001"/>
    <n v="0.79843799999999998"/>
    <n v="43075"/>
    <s v="Gait Analysis chod bez butow 1"/>
    <x v="0"/>
    <x v="1"/>
    <x v="0"/>
    <x v="0"/>
    <s v="Maria Zlotowska"/>
  </r>
  <r>
    <n v="410"/>
    <x v="27"/>
    <x v="7"/>
    <x v="3"/>
    <x v="1"/>
    <n v="11.4901"/>
    <n v="0.65496699999999997"/>
    <n v="43075"/>
    <s v="Gait Analysis chod bez butow 1"/>
    <x v="0"/>
    <x v="1"/>
    <x v="0"/>
    <x v="0"/>
    <s v="Maria Zlotowska"/>
  </r>
  <r>
    <n v="410"/>
    <x v="27"/>
    <x v="8"/>
    <x v="3"/>
    <x v="0"/>
    <n v="38.624299999999998"/>
    <n v="0.86000900000000002"/>
    <n v="43075"/>
    <s v="Gait Analysis chod bez butow 1"/>
    <x v="0"/>
    <x v="1"/>
    <x v="0"/>
    <x v="0"/>
    <s v="Maria Zlotowska"/>
  </r>
  <r>
    <n v="410"/>
    <x v="27"/>
    <x v="8"/>
    <x v="3"/>
    <x v="1"/>
    <n v="38.274700000000003"/>
    <n v="0.81371599999999999"/>
    <n v="43075"/>
    <s v="Gait Analysis chod bez butow 1"/>
    <x v="0"/>
    <x v="1"/>
    <x v="0"/>
    <x v="0"/>
    <s v="Maria Zlotowska"/>
  </r>
  <r>
    <n v="410"/>
    <x v="27"/>
    <x v="9"/>
    <x v="3"/>
    <x v="2"/>
    <n v="23.135100000000001"/>
    <n v="0.93105300000000002"/>
    <n v="43075"/>
    <s v="Gait Analysis chod bez butow 1"/>
    <x v="0"/>
    <x v="1"/>
    <x v="0"/>
    <x v="0"/>
    <s v="Maria Zlotowska"/>
  </r>
  <r>
    <n v="410"/>
    <x v="27"/>
    <x v="10"/>
    <x v="1"/>
    <x v="2"/>
    <n v="153.535"/>
    <n v="2.4372600000000002"/>
    <n v="43075"/>
    <s v="Gait Analysis chod bez butow 1"/>
    <x v="0"/>
    <x v="1"/>
    <x v="0"/>
    <x v="0"/>
    <s v="Maria Zlotowska"/>
  </r>
  <r>
    <n v="410"/>
    <x v="27"/>
    <x v="11"/>
    <x v="2"/>
    <x v="2"/>
    <n v="1.03833"/>
    <n v="1.58406E-2"/>
    <n v="43075"/>
    <s v="Gait Analysis chod bez butow 1"/>
    <x v="0"/>
    <x v="1"/>
    <x v="0"/>
    <x v="0"/>
    <s v="Maria Zlotowska"/>
  </r>
  <r>
    <n v="410"/>
    <x v="27"/>
    <x v="12"/>
    <x v="4"/>
    <x v="2"/>
    <n v="115.59699999999999"/>
    <n v="1.7803500000000001"/>
    <n v="43075"/>
    <s v="Gait Analysis chod bez butow 1"/>
    <x v="0"/>
    <x v="1"/>
    <x v="0"/>
    <x v="0"/>
    <s v="Maria Zlotowska"/>
  </r>
  <r>
    <n v="410"/>
    <x v="27"/>
    <x v="13"/>
    <x v="5"/>
    <x v="2"/>
    <n v="5.3238200000000004"/>
    <n v="8.3668800000000002E-2"/>
    <n v="43075"/>
    <s v="Gait Analysis chod bez butow 1"/>
    <x v="0"/>
    <x v="1"/>
    <x v="0"/>
    <x v="0"/>
    <s v="Maria Zlotowska"/>
  </r>
  <r>
    <m/>
    <x v="33"/>
    <x v="14"/>
    <x v="6"/>
    <x v="3"/>
    <m/>
    <m/>
    <m/>
    <m/>
    <x v="2"/>
    <x v="2"/>
    <x v="3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17">
  <r>
    <n v="1"/>
    <x v="0"/>
    <x v="0"/>
    <s v="mm"/>
    <x v="0"/>
    <n v="3.5"/>
    <n v="43046"/>
    <s v="Stance Analysis oczy otwarte buty 1"/>
    <x v="0"/>
    <x v="0"/>
    <x v="0"/>
    <x v="0"/>
    <s v="Martyna Boniecka"/>
  </r>
  <r>
    <n v="1"/>
    <x v="0"/>
    <x v="1"/>
    <s v="mm"/>
    <x v="0"/>
    <n v="42.9"/>
    <n v="43046"/>
    <s v="Stance Analysis oczy otwarte buty 1"/>
    <x v="0"/>
    <x v="0"/>
    <x v="0"/>
    <x v="0"/>
    <s v="Martyna Boniecka"/>
  </r>
  <r>
    <n v="1"/>
    <x v="0"/>
    <x v="2"/>
    <s v="deg"/>
    <x v="1"/>
    <n v="7"/>
    <n v="43046"/>
    <s v="Stance Analysis oczy otwarte buty 1"/>
    <x v="0"/>
    <x v="0"/>
    <x v="0"/>
    <x v="0"/>
    <s v="Martyna Boniecka"/>
  </r>
  <r>
    <n v="1"/>
    <x v="0"/>
    <x v="3"/>
    <s v="mm*mm"/>
    <x v="0"/>
    <n v="117.5"/>
    <n v="43046"/>
    <s v="Stance Analysis oczy otwarte buty 1"/>
    <x v="0"/>
    <x v="0"/>
    <x v="0"/>
    <x v="0"/>
    <s v="Martyna Boniecka"/>
  </r>
  <r>
    <n v="1"/>
    <x v="0"/>
    <x v="4"/>
    <s v="mm"/>
    <x v="0"/>
    <n v="69.599999999999994"/>
    <n v="43046"/>
    <s v="Stance Analysis oczy otwarte buty 1"/>
    <x v="0"/>
    <x v="0"/>
    <x v="0"/>
    <x v="0"/>
    <s v="Martyna Boniecka"/>
  </r>
  <r>
    <n v="1"/>
    <x v="0"/>
    <x v="5"/>
    <s v="mm/sec"/>
    <x v="0"/>
    <n v="7.1"/>
    <n v="43046"/>
    <s v="Stance Analysis oczy otwarte buty 1"/>
    <x v="0"/>
    <x v="0"/>
    <x v="0"/>
    <x v="0"/>
    <s v="Martyna Boniecka"/>
  </r>
  <r>
    <n v="1"/>
    <x v="0"/>
    <x v="6"/>
    <s v="mm"/>
    <x v="1"/>
    <n v="0.3"/>
    <n v="43046"/>
    <s v="Stance Analysis oczy otwarte buty 1"/>
    <x v="0"/>
    <x v="0"/>
    <x v="0"/>
    <x v="0"/>
    <s v="Martyna Boniecka"/>
  </r>
  <r>
    <n v="1"/>
    <x v="0"/>
    <x v="7"/>
    <s v="mm"/>
    <x v="2"/>
    <n v="21.3"/>
    <n v="43046"/>
    <s v="Stance Analysis oczy otwarte buty 1"/>
    <x v="0"/>
    <x v="0"/>
    <x v="0"/>
    <x v="0"/>
    <s v="Martyna Boniecka"/>
  </r>
  <r>
    <n v="2"/>
    <x v="0"/>
    <x v="0"/>
    <s v="mm"/>
    <x v="0"/>
    <n v="3.9"/>
    <n v="43046"/>
    <s v="Stance Analysis oczy otwarte buty 2"/>
    <x v="0"/>
    <x v="0"/>
    <x v="1"/>
    <x v="0"/>
    <s v="Martyna Boniecka"/>
  </r>
  <r>
    <n v="2"/>
    <x v="0"/>
    <x v="1"/>
    <s v="mm"/>
    <x v="0"/>
    <n v="7.4"/>
    <n v="43046"/>
    <s v="Stance Analysis oczy otwarte buty 2"/>
    <x v="0"/>
    <x v="0"/>
    <x v="1"/>
    <x v="0"/>
    <s v="Martyna Boniecka"/>
  </r>
  <r>
    <n v="2"/>
    <x v="0"/>
    <x v="2"/>
    <s v="deg"/>
    <x v="1"/>
    <n v="8.1"/>
    <n v="43046"/>
    <s v="Stance Analysis oczy otwarte buty 2"/>
    <x v="0"/>
    <x v="0"/>
    <x v="1"/>
    <x v="0"/>
    <s v="Martyna Boniecka"/>
  </r>
  <r>
    <n v="2"/>
    <x v="0"/>
    <x v="3"/>
    <s v="mm*mm"/>
    <x v="0"/>
    <n v="22.6"/>
    <n v="43046"/>
    <s v="Stance Analysis oczy otwarte buty 2"/>
    <x v="0"/>
    <x v="0"/>
    <x v="1"/>
    <x v="0"/>
    <s v="Martyna Boniecka"/>
  </r>
  <r>
    <n v="2"/>
    <x v="0"/>
    <x v="4"/>
    <s v="mm"/>
    <x v="0"/>
    <n v="49.9"/>
    <n v="43046"/>
    <s v="Stance Analysis oczy otwarte buty 2"/>
    <x v="0"/>
    <x v="0"/>
    <x v="1"/>
    <x v="0"/>
    <s v="Martyna Boniecka"/>
  </r>
  <r>
    <n v="2"/>
    <x v="0"/>
    <x v="5"/>
    <s v="mm/sec"/>
    <x v="0"/>
    <n v="5.0999999999999996"/>
    <n v="43046"/>
    <s v="Stance Analysis oczy otwarte buty 2"/>
    <x v="0"/>
    <x v="0"/>
    <x v="1"/>
    <x v="0"/>
    <s v="Martyna Boniecka"/>
  </r>
  <r>
    <n v="2"/>
    <x v="0"/>
    <x v="6"/>
    <s v="mm"/>
    <x v="1"/>
    <n v="2.2999999999999998"/>
    <n v="43046"/>
    <s v="Stance Analysis oczy otwarte buty 2"/>
    <x v="0"/>
    <x v="0"/>
    <x v="1"/>
    <x v="0"/>
    <s v="Martyna Boniecka"/>
  </r>
  <r>
    <n v="2"/>
    <x v="0"/>
    <x v="7"/>
    <s v="mm"/>
    <x v="2"/>
    <n v="18.8"/>
    <n v="43046"/>
    <s v="Stance Analysis oczy otwarte buty 2"/>
    <x v="0"/>
    <x v="0"/>
    <x v="1"/>
    <x v="0"/>
    <s v="Martyna Boniecka"/>
  </r>
  <r>
    <n v="3"/>
    <x v="0"/>
    <x v="0"/>
    <s v="mm"/>
    <x v="0"/>
    <n v="6.2"/>
    <n v="43046"/>
    <s v="Stance Analysis oczy otwarte bez butow 1"/>
    <x v="0"/>
    <x v="1"/>
    <x v="0"/>
    <x v="0"/>
    <s v="Martyna Boniecka"/>
  </r>
  <r>
    <n v="3"/>
    <x v="0"/>
    <x v="1"/>
    <s v="mm"/>
    <x v="0"/>
    <n v="10.8"/>
    <n v="43046"/>
    <s v="Stance Analysis oczy otwarte bez butow 1"/>
    <x v="0"/>
    <x v="1"/>
    <x v="0"/>
    <x v="0"/>
    <s v="Martyna Boniecka"/>
  </r>
  <r>
    <n v="3"/>
    <x v="0"/>
    <x v="2"/>
    <s v="deg"/>
    <x v="3"/>
    <n v="10.1"/>
    <n v="43046"/>
    <s v="Stance Analysis oczy otwarte bez butow 1"/>
    <x v="0"/>
    <x v="1"/>
    <x v="0"/>
    <x v="0"/>
    <s v="Martyna Boniecka"/>
  </r>
  <r>
    <n v="3"/>
    <x v="0"/>
    <x v="3"/>
    <s v="mm*mm"/>
    <x v="0"/>
    <n v="53"/>
    <n v="43046"/>
    <s v="Stance Analysis oczy otwarte bez butow 1"/>
    <x v="0"/>
    <x v="1"/>
    <x v="0"/>
    <x v="0"/>
    <s v="Martyna Boniecka"/>
  </r>
  <r>
    <n v="3"/>
    <x v="0"/>
    <x v="4"/>
    <s v="mm"/>
    <x v="0"/>
    <n v="102.1"/>
    <n v="43046"/>
    <s v="Stance Analysis oczy otwarte bez butow 1"/>
    <x v="0"/>
    <x v="1"/>
    <x v="0"/>
    <x v="0"/>
    <s v="Martyna Boniecka"/>
  </r>
  <r>
    <n v="3"/>
    <x v="0"/>
    <x v="5"/>
    <s v="mm/sec"/>
    <x v="0"/>
    <n v="10.4"/>
    <n v="43046"/>
    <s v="Stance Analysis oczy otwarte bez butow 1"/>
    <x v="0"/>
    <x v="1"/>
    <x v="0"/>
    <x v="0"/>
    <s v="Martyna Boniecka"/>
  </r>
  <r>
    <n v="3"/>
    <x v="0"/>
    <x v="6"/>
    <s v="mm"/>
    <x v="3"/>
    <n v="1.6"/>
    <n v="43046"/>
    <s v="Stance Analysis oczy otwarte bez butow 1"/>
    <x v="0"/>
    <x v="1"/>
    <x v="0"/>
    <x v="0"/>
    <s v="Martyna Boniecka"/>
  </r>
  <r>
    <n v="3"/>
    <x v="0"/>
    <x v="7"/>
    <s v="mm"/>
    <x v="2"/>
    <n v="18.7"/>
    <n v="43046"/>
    <s v="Stance Analysis oczy otwarte bez butow 1"/>
    <x v="0"/>
    <x v="1"/>
    <x v="0"/>
    <x v="0"/>
    <s v="Martyna Boniecka"/>
  </r>
  <r>
    <n v="4"/>
    <x v="0"/>
    <x v="0"/>
    <s v="mm"/>
    <x v="0"/>
    <n v="2.8"/>
    <n v="43046"/>
    <s v="Stance Analysis  oczy otwarte bez butow 2"/>
    <x v="0"/>
    <x v="1"/>
    <x v="1"/>
    <x v="0"/>
    <s v="Martyna Boniecka"/>
  </r>
  <r>
    <n v="4"/>
    <x v="0"/>
    <x v="1"/>
    <s v="mm"/>
    <x v="0"/>
    <n v="10.6"/>
    <n v="43046"/>
    <s v="Stance Analysis  oczy otwarte bez butow 2"/>
    <x v="0"/>
    <x v="1"/>
    <x v="1"/>
    <x v="0"/>
    <s v="Martyna Boniecka"/>
  </r>
  <r>
    <n v="4"/>
    <x v="0"/>
    <x v="2"/>
    <s v="deg"/>
    <x v="1"/>
    <n v="4.7"/>
    <n v="43046"/>
    <s v="Stance Analysis  oczy otwarte bez butow 2"/>
    <x v="0"/>
    <x v="1"/>
    <x v="1"/>
    <x v="0"/>
    <s v="Martyna Boniecka"/>
  </r>
  <r>
    <n v="4"/>
    <x v="0"/>
    <x v="3"/>
    <s v="mm*mm"/>
    <x v="0"/>
    <n v="23.4"/>
    <n v="43046"/>
    <s v="Stance Analysis  oczy otwarte bez butow 2"/>
    <x v="0"/>
    <x v="1"/>
    <x v="1"/>
    <x v="0"/>
    <s v="Martyna Boniecka"/>
  </r>
  <r>
    <n v="4"/>
    <x v="0"/>
    <x v="4"/>
    <s v="mm"/>
    <x v="0"/>
    <n v="32.4"/>
    <n v="43046"/>
    <s v="Stance Analysis  oczy otwarte bez butow 2"/>
    <x v="0"/>
    <x v="1"/>
    <x v="1"/>
    <x v="0"/>
    <s v="Martyna Boniecka"/>
  </r>
  <r>
    <n v="4"/>
    <x v="0"/>
    <x v="5"/>
    <s v="mm/sec"/>
    <x v="0"/>
    <n v="3.3"/>
    <n v="43046"/>
    <s v="Stance Analysis  oczy otwarte bez butow 2"/>
    <x v="0"/>
    <x v="1"/>
    <x v="1"/>
    <x v="0"/>
    <s v="Martyna Boniecka"/>
  </r>
  <r>
    <n v="4"/>
    <x v="0"/>
    <x v="6"/>
    <s v="mm"/>
    <x v="3"/>
    <n v="11"/>
    <n v="43046"/>
    <s v="Stance Analysis  oczy otwarte bez butow 2"/>
    <x v="0"/>
    <x v="1"/>
    <x v="1"/>
    <x v="0"/>
    <s v="Martyna Boniecka"/>
  </r>
  <r>
    <n v="4"/>
    <x v="0"/>
    <x v="7"/>
    <s v="mm"/>
    <x v="2"/>
    <n v="12.5"/>
    <n v="43046"/>
    <s v="Stance Analysis  oczy otwarte bez butow 2"/>
    <x v="0"/>
    <x v="1"/>
    <x v="1"/>
    <x v="0"/>
    <s v="Martyna Boniecka"/>
  </r>
  <r>
    <n v="5"/>
    <x v="0"/>
    <x v="0"/>
    <s v="mm"/>
    <x v="0"/>
    <n v="3.8"/>
    <n v="43046"/>
    <s v="Stance Analysis oczy zamkniete buty 1"/>
    <x v="1"/>
    <x v="0"/>
    <x v="0"/>
    <x v="0"/>
    <s v="Martyna Boniecka"/>
  </r>
  <r>
    <n v="5"/>
    <x v="0"/>
    <x v="1"/>
    <s v="mm"/>
    <x v="0"/>
    <n v="5.5"/>
    <n v="43046"/>
    <s v="Stance Analysis oczy zamkniete buty 1"/>
    <x v="1"/>
    <x v="0"/>
    <x v="0"/>
    <x v="0"/>
    <s v="Martyna Boniecka"/>
  </r>
  <r>
    <n v="5"/>
    <x v="0"/>
    <x v="2"/>
    <s v="deg"/>
    <x v="1"/>
    <n v="22.5"/>
    <n v="43046"/>
    <s v="Stance Analysis oczy zamkniete buty 1"/>
    <x v="1"/>
    <x v="0"/>
    <x v="0"/>
    <x v="0"/>
    <s v="Martyna Boniecka"/>
  </r>
  <r>
    <n v="5"/>
    <x v="0"/>
    <x v="3"/>
    <s v="mm*mm"/>
    <x v="0"/>
    <n v="16.399999999999999"/>
    <n v="43046"/>
    <s v="Stance Analysis oczy zamkniete buty 1"/>
    <x v="1"/>
    <x v="0"/>
    <x v="0"/>
    <x v="0"/>
    <s v="Martyna Boniecka"/>
  </r>
  <r>
    <n v="5"/>
    <x v="0"/>
    <x v="4"/>
    <s v="mm"/>
    <x v="0"/>
    <n v="51.8"/>
    <n v="43046"/>
    <s v="Stance Analysis oczy zamkniete buty 1"/>
    <x v="1"/>
    <x v="0"/>
    <x v="0"/>
    <x v="0"/>
    <s v="Martyna Boniecka"/>
  </r>
  <r>
    <n v="5"/>
    <x v="0"/>
    <x v="5"/>
    <s v="mm/sec"/>
    <x v="0"/>
    <n v="5.3"/>
    <n v="43046"/>
    <s v="Stance Analysis oczy zamkniete buty 1"/>
    <x v="1"/>
    <x v="0"/>
    <x v="0"/>
    <x v="0"/>
    <s v="Martyna Boniecka"/>
  </r>
  <r>
    <n v="5"/>
    <x v="0"/>
    <x v="6"/>
    <s v="mm"/>
    <x v="3"/>
    <n v="0.2"/>
    <n v="43046"/>
    <s v="Stance Analysis oczy zamkniete buty 1"/>
    <x v="1"/>
    <x v="0"/>
    <x v="0"/>
    <x v="0"/>
    <s v="Martyna Boniecka"/>
  </r>
  <r>
    <n v="5"/>
    <x v="0"/>
    <x v="7"/>
    <s v="mm"/>
    <x v="2"/>
    <n v="22.6"/>
    <n v="43046"/>
    <s v="Stance Analysis oczy zamkniete buty 1"/>
    <x v="1"/>
    <x v="0"/>
    <x v="0"/>
    <x v="0"/>
    <s v="Martyna Boniecka"/>
  </r>
  <r>
    <n v="6"/>
    <x v="0"/>
    <x v="0"/>
    <s v="mm"/>
    <x v="0"/>
    <n v="2.8"/>
    <n v="43046"/>
    <s v="Stance Analysis oczy zamkniete buty 2"/>
    <x v="1"/>
    <x v="0"/>
    <x v="1"/>
    <x v="0"/>
    <s v="Martyna Boniecka"/>
  </r>
  <r>
    <n v="6"/>
    <x v="0"/>
    <x v="1"/>
    <s v="mm"/>
    <x v="0"/>
    <n v="3.4"/>
    <n v="43046"/>
    <s v="Stance Analysis oczy zamkniete buty 2"/>
    <x v="1"/>
    <x v="0"/>
    <x v="1"/>
    <x v="0"/>
    <s v="Martyna Boniecka"/>
  </r>
  <r>
    <n v="6"/>
    <x v="0"/>
    <x v="2"/>
    <s v="deg"/>
    <x v="3"/>
    <n v="6.9"/>
    <n v="43046"/>
    <s v="Stance Analysis oczy zamkniete buty 2"/>
    <x v="1"/>
    <x v="0"/>
    <x v="1"/>
    <x v="0"/>
    <s v="Martyna Boniecka"/>
  </r>
  <r>
    <n v="6"/>
    <x v="0"/>
    <x v="3"/>
    <s v="mm*mm"/>
    <x v="0"/>
    <n v="7.4"/>
    <n v="43046"/>
    <s v="Stance Analysis oczy zamkniete buty 2"/>
    <x v="1"/>
    <x v="0"/>
    <x v="1"/>
    <x v="0"/>
    <s v="Martyna Boniecka"/>
  </r>
  <r>
    <n v="6"/>
    <x v="0"/>
    <x v="4"/>
    <s v="mm"/>
    <x v="0"/>
    <n v="21.4"/>
    <n v="43046"/>
    <s v="Stance Analysis oczy zamkniete buty 2"/>
    <x v="1"/>
    <x v="0"/>
    <x v="1"/>
    <x v="0"/>
    <s v="Martyna Boniecka"/>
  </r>
  <r>
    <n v="6"/>
    <x v="0"/>
    <x v="5"/>
    <s v="mm/sec"/>
    <x v="0"/>
    <n v="2.2000000000000002"/>
    <n v="43046"/>
    <s v="Stance Analysis oczy zamkniete buty 2"/>
    <x v="1"/>
    <x v="0"/>
    <x v="1"/>
    <x v="0"/>
    <s v="Martyna Boniecka"/>
  </r>
  <r>
    <n v="6"/>
    <x v="0"/>
    <x v="6"/>
    <s v="mm"/>
    <x v="3"/>
    <n v="12.1"/>
    <n v="43046"/>
    <s v="Stance Analysis oczy zamkniete buty 2"/>
    <x v="1"/>
    <x v="0"/>
    <x v="1"/>
    <x v="0"/>
    <s v="Martyna Boniecka"/>
  </r>
  <r>
    <n v="6"/>
    <x v="0"/>
    <x v="7"/>
    <s v="mm"/>
    <x v="2"/>
    <n v="19.7"/>
    <n v="43046"/>
    <s v="Stance Analysis oczy zamkniete buty 2"/>
    <x v="1"/>
    <x v="0"/>
    <x v="1"/>
    <x v="0"/>
    <s v="Martyna Boniecka"/>
  </r>
  <r>
    <n v="7"/>
    <x v="0"/>
    <x v="0"/>
    <s v="mm"/>
    <x v="0"/>
    <n v="3.6"/>
    <n v="43046"/>
    <s v="Stance Analysis oczy zamkniete bez butow 1"/>
    <x v="1"/>
    <x v="1"/>
    <x v="0"/>
    <x v="0"/>
    <s v="Martyna Boniecka"/>
  </r>
  <r>
    <n v="7"/>
    <x v="0"/>
    <x v="1"/>
    <s v="mm"/>
    <x v="0"/>
    <n v="11.8"/>
    <n v="43046"/>
    <s v="Stance Analysis oczy zamkniete bez butow 1"/>
    <x v="1"/>
    <x v="1"/>
    <x v="0"/>
    <x v="0"/>
    <s v="Martyna Boniecka"/>
  </r>
  <r>
    <n v="7"/>
    <x v="0"/>
    <x v="2"/>
    <s v="deg"/>
    <x v="1"/>
    <n v="11.7"/>
    <n v="43046"/>
    <s v="Stance Analysis oczy zamkniete bez butow 1"/>
    <x v="1"/>
    <x v="1"/>
    <x v="0"/>
    <x v="0"/>
    <s v="Martyna Boniecka"/>
  </r>
  <r>
    <n v="7"/>
    <x v="0"/>
    <x v="3"/>
    <s v="mm*mm"/>
    <x v="0"/>
    <n v="33.200000000000003"/>
    <n v="43046"/>
    <s v="Stance Analysis oczy zamkniete bez butow 1"/>
    <x v="1"/>
    <x v="1"/>
    <x v="0"/>
    <x v="0"/>
    <s v="Martyna Boniecka"/>
  </r>
  <r>
    <n v="7"/>
    <x v="0"/>
    <x v="4"/>
    <s v="mm"/>
    <x v="0"/>
    <n v="56.9"/>
    <n v="43046"/>
    <s v="Stance Analysis oczy zamkniete bez butow 1"/>
    <x v="1"/>
    <x v="1"/>
    <x v="0"/>
    <x v="0"/>
    <s v="Martyna Boniecka"/>
  </r>
  <r>
    <n v="7"/>
    <x v="0"/>
    <x v="5"/>
    <s v="mm/sec"/>
    <x v="0"/>
    <n v="5.8"/>
    <n v="43046"/>
    <s v="Stance Analysis oczy zamkniete bez butow 1"/>
    <x v="1"/>
    <x v="1"/>
    <x v="0"/>
    <x v="0"/>
    <s v="Martyna Boniecka"/>
  </r>
  <r>
    <n v="7"/>
    <x v="0"/>
    <x v="6"/>
    <s v="mm"/>
    <x v="3"/>
    <n v="18.2"/>
    <n v="43046"/>
    <s v="Stance Analysis oczy zamkniete bez butow 1"/>
    <x v="1"/>
    <x v="1"/>
    <x v="0"/>
    <x v="0"/>
    <s v="Martyna Boniecka"/>
  </r>
  <r>
    <n v="7"/>
    <x v="0"/>
    <x v="7"/>
    <s v="mm"/>
    <x v="2"/>
    <n v="14.1"/>
    <n v="43046"/>
    <s v="Stance Analysis oczy zamkniete bez butow 1"/>
    <x v="1"/>
    <x v="1"/>
    <x v="0"/>
    <x v="0"/>
    <s v="Martyna Boniecka"/>
  </r>
  <r>
    <n v="8"/>
    <x v="0"/>
    <x v="0"/>
    <s v="mm"/>
    <x v="0"/>
    <n v="4.5"/>
    <n v="43046"/>
    <s v="Stance Analysis oczy zamkniete bez butow 2"/>
    <x v="1"/>
    <x v="1"/>
    <x v="1"/>
    <x v="0"/>
    <s v="Martyna Boniecka"/>
  </r>
  <r>
    <n v="8"/>
    <x v="0"/>
    <x v="1"/>
    <s v="mm"/>
    <x v="0"/>
    <n v="8.6"/>
    <n v="43046"/>
    <s v="Stance Analysis oczy zamkniete bez butow 2"/>
    <x v="1"/>
    <x v="1"/>
    <x v="1"/>
    <x v="0"/>
    <s v="Martyna Boniecka"/>
  </r>
  <r>
    <n v="8"/>
    <x v="0"/>
    <x v="2"/>
    <s v="deg"/>
    <x v="3"/>
    <n v="40.799999999999997"/>
    <n v="43046"/>
    <s v="Stance Analysis oczy zamkniete bez butow 2"/>
    <x v="1"/>
    <x v="1"/>
    <x v="1"/>
    <x v="0"/>
    <s v="Martyna Boniecka"/>
  </r>
  <r>
    <n v="8"/>
    <x v="0"/>
    <x v="3"/>
    <s v="mm*mm"/>
    <x v="0"/>
    <n v="30.5"/>
    <n v="43046"/>
    <s v="Stance Analysis oczy zamkniete bez butow 2"/>
    <x v="1"/>
    <x v="1"/>
    <x v="1"/>
    <x v="0"/>
    <s v="Martyna Boniecka"/>
  </r>
  <r>
    <n v="8"/>
    <x v="0"/>
    <x v="4"/>
    <s v="mm"/>
    <x v="0"/>
    <n v="29.1"/>
    <n v="43046"/>
    <s v="Stance Analysis oczy zamkniete bez butow 2"/>
    <x v="1"/>
    <x v="1"/>
    <x v="1"/>
    <x v="0"/>
    <s v="Martyna Boniecka"/>
  </r>
  <r>
    <n v="8"/>
    <x v="0"/>
    <x v="5"/>
    <s v="mm/sec"/>
    <x v="0"/>
    <n v="3"/>
    <n v="43046"/>
    <s v="Stance Analysis oczy zamkniete bez butow 2"/>
    <x v="1"/>
    <x v="1"/>
    <x v="1"/>
    <x v="0"/>
    <s v="Martyna Boniecka"/>
  </r>
  <r>
    <n v="8"/>
    <x v="0"/>
    <x v="6"/>
    <s v="mm"/>
    <x v="3"/>
    <n v="16.8"/>
    <n v="43046"/>
    <s v="Stance Analysis oczy zamkniete bez butow 2"/>
    <x v="1"/>
    <x v="1"/>
    <x v="1"/>
    <x v="0"/>
    <s v="Martyna Boniecka"/>
  </r>
  <r>
    <n v="8"/>
    <x v="0"/>
    <x v="7"/>
    <s v="mm"/>
    <x v="2"/>
    <n v="13"/>
    <n v="43046"/>
    <s v="Stance Analysis oczy zamkniete bez butow 2"/>
    <x v="1"/>
    <x v="1"/>
    <x v="1"/>
    <x v="0"/>
    <s v="Martyna Boniecka"/>
  </r>
  <r>
    <n v="9"/>
    <x v="1"/>
    <x v="0"/>
    <s v="mm"/>
    <x v="0"/>
    <n v="2.2000000000000002"/>
    <n v="43046"/>
    <s v="Stance Analysis  oczy otwarte buty 1"/>
    <x v="0"/>
    <x v="0"/>
    <x v="0"/>
    <x v="0"/>
    <s v="Martyna Borowiecka"/>
  </r>
  <r>
    <n v="9"/>
    <x v="1"/>
    <x v="1"/>
    <s v="mm"/>
    <x v="0"/>
    <n v="13.6"/>
    <n v="43046"/>
    <s v="Stance Analysis  oczy otwarte buty 1"/>
    <x v="0"/>
    <x v="0"/>
    <x v="0"/>
    <x v="0"/>
    <s v="Martyna Borowiecka"/>
  </r>
  <r>
    <n v="9"/>
    <x v="1"/>
    <x v="2"/>
    <s v="deg"/>
    <x v="3"/>
    <n v="8.6"/>
    <n v="43046"/>
    <s v="Stance Analysis  oczy otwarte buty 1"/>
    <x v="0"/>
    <x v="0"/>
    <x v="0"/>
    <x v="0"/>
    <s v="Martyna Borowiecka"/>
  </r>
  <r>
    <n v="9"/>
    <x v="1"/>
    <x v="3"/>
    <s v="mm*mm"/>
    <x v="0"/>
    <n v="23.5"/>
    <n v="43046"/>
    <s v="Stance Analysis  oczy otwarte buty 1"/>
    <x v="0"/>
    <x v="0"/>
    <x v="0"/>
    <x v="0"/>
    <s v="Martyna Borowiecka"/>
  </r>
  <r>
    <n v="9"/>
    <x v="1"/>
    <x v="4"/>
    <s v="mm"/>
    <x v="0"/>
    <n v="47"/>
    <n v="43046"/>
    <s v="Stance Analysis  oczy otwarte buty 1"/>
    <x v="0"/>
    <x v="0"/>
    <x v="0"/>
    <x v="0"/>
    <s v="Martyna Borowiecka"/>
  </r>
  <r>
    <n v="9"/>
    <x v="1"/>
    <x v="5"/>
    <s v="mm/sec"/>
    <x v="0"/>
    <n v="4.8"/>
    <n v="43046"/>
    <s v="Stance Analysis  oczy otwarte buty 1"/>
    <x v="0"/>
    <x v="0"/>
    <x v="0"/>
    <x v="0"/>
    <s v="Martyna Borowiecka"/>
  </r>
  <r>
    <n v="9"/>
    <x v="1"/>
    <x v="6"/>
    <s v="mm"/>
    <x v="3"/>
    <n v="16.5"/>
    <n v="43046"/>
    <s v="Stance Analysis  oczy otwarte buty 1"/>
    <x v="0"/>
    <x v="0"/>
    <x v="0"/>
    <x v="0"/>
    <s v="Martyna Borowiecka"/>
  </r>
  <r>
    <n v="9"/>
    <x v="1"/>
    <x v="7"/>
    <s v="mm"/>
    <x v="2"/>
    <n v="45.1"/>
    <n v="43046"/>
    <s v="Stance Analysis  oczy otwarte buty 1"/>
    <x v="0"/>
    <x v="0"/>
    <x v="0"/>
    <x v="0"/>
    <s v="Martyna Borowiecka"/>
  </r>
  <r>
    <n v="10"/>
    <x v="1"/>
    <x v="0"/>
    <s v="mm"/>
    <x v="0"/>
    <n v="1.7"/>
    <n v="43046"/>
    <s v="Stance Analysis oczy otwarte buty 2"/>
    <x v="0"/>
    <x v="0"/>
    <x v="1"/>
    <x v="0"/>
    <s v="Martyna Borowiecka"/>
  </r>
  <r>
    <n v="10"/>
    <x v="1"/>
    <x v="1"/>
    <s v="mm"/>
    <x v="0"/>
    <n v="10.9"/>
    <n v="43046"/>
    <s v="Stance Analysis oczy otwarte buty 2"/>
    <x v="0"/>
    <x v="0"/>
    <x v="1"/>
    <x v="0"/>
    <s v="Martyna Borowiecka"/>
  </r>
  <r>
    <n v="10"/>
    <x v="1"/>
    <x v="2"/>
    <s v="deg"/>
    <x v="3"/>
    <n v="6.7"/>
    <n v="43046"/>
    <s v="Stance Analysis oczy otwarte buty 2"/>
    <x v="0"/>
    <x v="0"/>
    <x v="1"/>
    <x v="0"/>
    <s v="Martyna Borowiecka"/>
  </r>
  <r>
    <n v="10"/>
    <x v="1"/>
    <x v="3"/>
    <s v="mm*mm"/>
    <x v="0"/>
    <n v="14.9"/>
    <n v="43046"/>
    <s v="Stance Analysis oczy otwarte buty 2"/>
    <x v="0"/>
    <x v="0"/>
    <x v="1"/>
    <x v="0"/>
    <s v="Martyna Borowiecka"/>
  </r>
  <r>
    <n v="10"/>
    <x v="1"/>
    <x v="4"/>
    <s v="mm"/>
    <x v="0"/>
    <n v="53"/>
    <n v="43046"/>
    <s v="Stance Analysis oczy otwarte buty 2"/>
    <x v="0"/>
    <x v="0"/>
    <x v="1"/>
    <x v="0"/>
    <s v="Martyna Borowiecka"/>
  </r>
  <r>
    <n v="10"/>
    <x v="1"/>
    <x v="5"/>
    <s v="mm/sec"/>
    <x v="0"/>
    <n v="5.4"/>
    <n v="43046"/>
    <s v="Stance Analysis oczy otwarte buty 2"/>
    <x v="0"/>
    <x v="0"/>
    <x v="1"/>
    <x v="0"/>
    <s v="Martyna Borowiecka"/>
  </r>
  <r>
    <n v="10"/>
    <x v="1"/>
    <x v="6"/>
    <s v="mm"/>
    <x v="3"/>
    <n v="19.899999999999999"/>
    <n v="43046"/>
    <s v="Stance Analysis oczy otwarte buty 2"/>
    <x v="0"/>
    <x v="0"/>
    <x v="1"/>
    <x v="0"/>
    <s v="Martyna Borowiecka"/>
  </r>
  <r>
    <n v="10"/>
    <x v="1"/>
    <x v="7"/>
    <s v="mm"/>
    <x v="2"/>
    <n v="47.2"/>
    <n v="43046"/>
    <s v="Stance Analysis oczy otwarte buty 2"/>
    <x v="0"/>
    <x v="0"/>
    <x v="1"/>
    <x v="0"/>
    <s v="Martyna Borowiecka"/>
  </r>
  <r>
    <n v="11"/>
    <x v="1"/>
    <x v="0"/>
    <s v="mm"/>
    <x v="0"/>
    <n v="3.5"/>
    <n v="43046"/>
    <s v="Stance Analysis oczy otwarte bez butow 1"/>
    <x v="0"/>
    <x v="1"/>
    <x v="0"/>
    <x v="0"/>
    <s v="Martyna Borowiecka"/>
  </r>
  <r>
    <n v="11"/>
    <x v="1"/>
    <x v="1"/>
    <s v="mm"/>
    <x v="0"/>
    <n v="12.5"/>
    <n v="43046"/>
    <s v="Stance Analysis oczy otwarte bez butow 1"/>
    <x v="0"/>
    <x v="1"/>
    <x v="0"/>
    <x v="0"/>
    <s v="Martyna Borowiecka"/>
  </r>
  <r>
    <n v="11"/>
    <x v="1"/>
    <x v="2"/>
    <s v="deg"/>
    <x v="1"/>
    <n v="9.3000000000000007"/>
    <n v="43046"/>
    <s v="Stance Analysis oczy otwarte bez butow 1"/>
    <x v="0"/>
    <x v="1"/>
    <x v="0"/>
    <x v="0"/>
    <s v="Martyna Borowiecka"/>
  </r>
  <r>
    <n v="11"/>
    <x v="1"/>
    <x v="3"/>
    <s v="mm*mm"/>
    <x v="0"/>
    <n v="34.6"/>
    <n v="43046"/>
    <s v="Stance Analysis oczy otwarte bez butow 1"/>
    <x v="0"/>
    <x v="1"/>
    <x v="0"/>
    <x v="0"/>
    <s v="Martyna Borowiecka"/>
  </r>
  <r>
    <n v="11"/>
    <x v="1"/>
    <x v="4"/>
    <s v="mm"/>
    <x v="0"/>
    <n v="66.8"/>
    <n v="43046"/>
    <s v="Stance Analysis oczy otwarte bez butow 1"/>
    <x v="0"/>
    <x v="1"/>
    <x v="0"/>
    <x v="0"/>
    <s v="Martyna Borowiecka"/>
  </r>
  <r>
    <n v="11"/>
    <x v="1"/>
    <x v="5"/>
    <s v="mm/sec"/>
    <x v="0"/>
    <n v="6.8"/>
    <n v="43046"/>
    <s v="Stance Analysis oczy otwarte bez butow 1"/>
    <x v="0"/>
    <x v="1"/>
    <x v="0"/>
    <x v="0"/>
    <s v="Martyna Borowiecka"/>
  </r>
  <r>
    <n v="11"/>
    <x v="1"/>
    <x v="6"/>
    <s v="mm"/>
    <x v="3"/>
    <n v="2.2999999999999998"/>
    <n v="43046"/>
    <s v="Stance Analysis oczy otwarte bez butow 1"/>
    <x v="0"/>
    <x v="1"/>
    <x v="0"/>
    <x v="0"/>
    <s v="Martyna Borowiecka"/>
  </r>
  <r>
    <n v="11"/>
    <x v="1"/>
    <x v="7"/>
    <s v="mm"/>
    <x v="2"/>
    <n v="51.7"/>
    <n v="43046"/>
    <s v="Stance Analysis oczy otwarte bez butow 1"/>
    <x v="0"/>
    <x v="1"/>
    <x v="0"/>
    <x v="0"/>
    <s v="Martyna Borowiecka"/>
  </r>
  <r>
    <n v="12"/>
    <x v="1"/>
    <x v="0"/>
    <s v="mm"/>
    <x v="0"/>
    <n v="2.2999999999999998"/>
    <n v="43046"/>
    <s v="Stance Analysis oczy otwarte bez butow 2"/>
    <x v="0"/>
    <x v="1"/>
    <x v="1"/>
    <x v="0"/>
    <s v="Martyna Borowiecka"/>
  </r>
  <r>
    <n v="12"/>
    <x v="1"/>
    <x v="1"/>
    <s v="mm"/>
    <x v="0"/>
    <n v="8"/>
    <n v="43046"/>
    <s v="Stance Analysis oczy otwarte bez butow 2"/>
    <x v="0"/>
    <x v="1"/>
    <x v="1"/>
    <x v="0"/>
    <s v="Martyna Borowiecka"/>
  </r>
  <r>
    <n v="12"/>
    <x v="1"/>
    <x v="2"/>
    <s v="deg"/>
    <x v="1"/>
    <n v="9"/>
    <n v="43046"/>
    <s v="Stance Analysis oczy otwarte bez butow 2"/>
    <x v="0"/>
    <x v="1"/>
    <x v="1"/>
    <x v="0"/>
    <s v="Martyna Borowiecka"/>
  </r>
  <r>
    <n v="12"/>
    <x v="1"/>
    <x v="3"/>
    <s v="mm*mm"/>
    <x v="0"/>
    <n v="14.4"/>
    <n v="43046"/>
    <s v="Stance Analysis oczy otwarte bez butow 2"/>
    <x v="0"/>
    <x v="1"/>
    <x v="1"/>
    <x v="0"/>
    <s v="Martyna Borowiecka"/>
  </r>
  <r>
    <n v="12"/>
    <x v="1"/>
    <x v="4"/>
    <s v="mm"/>
    <x v="0"/>
    <n v="44.5"/>
    <n v="43046"/>
    <s v="Stance Analysis oczy otwarte bez butow 2"/>
    <x v="0"/>
    <x v="1"/>
    <x v="1"/>
    <x v="0"/>
    <s v="Martyna Borowiecka"/>
  </r>
  <r>
    <n v="12"/>
    <x v="1"/>
    <x v="5"/>
    <s v="mm/sec"/>
    <x v="0"/>
    <n v="4.5"/>
    <n v="43046"/>
    <s v="Stance Analysis oczy otwarte bez butow 2"/>
    <x v="0"/>
    <x v="1"/>
    <x v="1"/>
    <x v="0"/>
    <s v="Martyna Borowiecka"/>
  </r>
  <r>
    <n v="12"/>
    <x v="1"/>
    <x v="6"/>
    <s v="mm"/>
    <x v="3"/>
    <n v="5.5"/>
    <n v="43046"/>
    <s v="Stance Analysis oczy otwarte bez butow 2"/>
    <x v="0"/>
    <x v="1"/>
    <x v="1"/>
    <x v="0"/>
    <s v="Martyna Borowiecka"/>
  </r>
  <r>
    <n v="12"/>
    <x v="1"/>
    <x v="7"/>
    <s v="mm"/>
    <x v="2"/>
    <n v="50.9"/>
    <n v="43046"/>
    <s v="Stance Analysis oczy otwarte bez butow 2"/>
    <x v="0"/>
    <x v="1"/>
    <x v="1"/>
    <x v="0"/>
    <s v="Martyna Borowiecka"/>
  </r>
  <r>
    <n v="13"/>
    <x v="1"/>
    <x v="0"/>
    <s v="mm"/>
    <x v="0"/>
    <n v="2.6"/>
    <n v="43046"/>
    <s v="Stance Analysis oczy zamkniete buty 1"/>
    <x v="1"/>
    <x v="0"/>
    <x v="0"/>
    <x v="0"/>
    <s v="Martyna Borowiecka"/>
  </r>
  <r>
    <n v="13"/>
    <x v="1"/>
    <x v="1"/>
    <s v="mm"/>
    <x v="0"/>
    <n v="17.3"/>
    <n v="43046"/>
    <s v="Stance Analysis oczy zamkniete buty 1"/>
    <x v="1"/>
    <x v="0"/>
    <x v="0"/>
    <x v="0"/>
    <s v="Martyna Borowiecka"/>
  </r>
  <r>
    <n v="13"/>
    <x v="1"/>
    <x v="2"/>
    <s v="deg"/>
    <x v="3"/>
    <n v="7.1"/>
    <n v="43046"/>
    <s v="Stance Analysis oczy zamkniete buty 1"/>
    <x v="1"/>
    <x v="0"/>
    <x v="0"/>
    <x v="0"/>
    <s v="Martyna Borowiecka"/>
  </r>
  <r>
    <n v="13"/>
    <x v="1"/>
    <x v="3"/>
    <s v="mm*mm"/>
    <x v="0"/>
    <n v="35.200000000000003"/>
    <n v="43046"/>
    <s v="Stance Analysis oczy zamkniete buty 1"/>
    <x v="1"/>
    <x v="0"/>
    <x v="0"/>
    <x v="0"/>
    <s v="Martyna Borowiecka"/>
  </r>
  <r>
    <n v="13"/>
    <x v="1"/>
    <x v="4"/>
    <s v="mm"/>
    <x v="0"/>
    <n v="106.4"/>
    <n v="43046"/>
    <s v="Stance Analysis oczy zamkniete buty 1"/>
    <x v="1"/>
    <x v="0"/>
    <x v="0"/>
    <x v="0"/>
    <s v="Martyna Borowiecka"/>
  </r>
  <r>
    <n v="13"/>
    <x v="1"/>
    <x v="5"/>
    <s v="mm/sec"/>
    <x v="0"/>
    <n v="10.8"/>
    <n v="43046"/>
    <s v="Stance Analysis oczy zamkniete buty 1"/>
    <x v="1"/>
    <x v="0"/>
    <x v="0"/>
    <x v="0"/>
    <s v="Martyna Borowiecka"/>
  </r>
  <r>
    <n v="13"/>
    <x v="1"/>
    <x v="6"/>
    <s v="mm"/>
    <x v="3"/>
    <n v="14.9"/>
    <n v="43046"/>
    <s v="Stance Analysis oczy zamkniete buty 1"/>
    <x v="1"/>
    <x v="0"/>
    <x v="0"/>
    <x v="0"/>
    <s v="Martyna Borowiecka"/>
  </r>
  <r>
    <n v="13"/>
    <x v="1"/>
    <x v="7"/>
    <s v="mm"/>
    <x v="2"/>
    <n v="46.7"/>
    <n v="43046"/>
    <s v="Stance Analysis oczy zamkniete buty 1"/>
    <x v="1"/>
    <x v="0"/>
    <x v="0"/>
    <x v="0"/>
    <s v="Martyna Borowiecka"/>
  </r>
  <r>
    <n v="14"/>
    <x v="1"/>
    <x v="0"/>
    <s v="mm"/>
    <x v="0"/>
    <n v="2"/>
    <n v="43046"/>
    <s v="Stance Analysis oczy zamknite buty 2"/>
    <x v="1"/>
    <x v="0"/>
    <x v="1"/>
    <x v="0"/>
    <s v="Martyna Borowiecka"/>
  </r>
  <r>
    <n v="14"/>
    <x v="1"/>
    <x v="1"/>
    <s v="mm"/>
    <x v="0"/>
    <n v="7.4"/>
    <n v="43046"/>
    <s v="Stance Analysis oczy zamknite buty 2"/>
    <x v="1"/>
    <x v="0"/>
    <x v="1"/>
    <x v="0"/>
    <s v="Martyna Borowiecka"/>
  </r>
  <r>
    <n v="14"/>
    <x v="1"/>
    <x v="2"/>
    <s v="deg"/>
    <x v="3"/>
    <n v="8.8000000000000007"/>
    <n v="43046"/>
    <s v="Stance Analysis oczy zamknite buty 2"/>
    <x v="1"/>
    <x v="0"/>
    <x v="1"/>
    <x v="0"/>
    <s v="Martyna Borowiecka"/>
  </r>
  <r>
    <n v="14"/>
    <x v="1"/>
    <x v="3"/>
    <s v="mm*mm"/>
    <x v="0"/>
    <n v="11.6"/>
    <n v="43046"/>
    <s v="Stance Analysis oczy zamknite buty 2"/>
    <x v="1"/>
    <x v="0"/>
    <x v="1"/>
    <x v="0"/>
    <s v="Martyna Borowiecka"/>
  </r>
  <r>
    <n v="14"/>
    <x v="1"/>
    <x v="4"/>
    <s v="mm"/>
    <x v="0"/>
    <n v="63.8"/>
    <n v="43046"/>
    <s v="Stance Analysis oczy zamknite buty 2"/>
    <x v="1"/>
    <x v="0"/>
    <x v="1"/>
    <x v="0"/>
    <s v="Martyna Borowiecka"/>
  </r>
  <r>
    <n v="14"/>
    <x v="1"/>
    <x v="5"/>
    <s v="mm/sec"/>
    <x v="0"/>
    <n v="6.5"/>
    <n v="43046"/>
    <s v="Stance Analysis oczy zamknite buty 2"/>
    <x v="1"/>
    <x v="0"/>
    <x v="1"/>
    <x v="0"/>
    <s v="Martyna Borowiecka"/>
  </r>
  <r>
    <n v="14"/>
    <x v="1"/>
    <x v="6"/>
    <s v="mm"/>
    <x v="3"/>
    <n v="13.3"/>
    <n v="43046"/>
    <s v="Stance Analysis oczy zamknite buty 2"/>
    <x v="1"/>
    <x v="0"/>
    <x v="1"/>
    <x v="0"/>
    <s v="Martyna Borowiecka"/>
  </r>
  <r>
    <n v="14"/>
    <x v="1"/>
    <x v="7"/>
    <s v="mm"/>
    <x v="2"/>
    <n v="47.3"/>
    <n v="43046"/>
    <s v="Stance Analysis oczy zamknite buty 2"/>
    <x v="1"/>
    <x v="0"/>
    <x v="1"/>
    <x v="0"/>
    <s v="Martyna Borowiecka"/>
  </r>
  <r>
    <n v="15"/>
    <x v="1"/>
    <x v="0"/>
    <s v="mm"/>
    <x v="0"/>
    <n v="2.8"/>
    <n v="43046"/>
    <s v="Stance Analysis oczy zamkniete bez butow 1"/>
    <x v="1"/>
    <x v="1"/>
    <x v="0"/>
    <x v="0"/>
    <s v="Martyna Borowiecka"/>
  </r>
  <r>
    <n v="15"/>
    <x v="1"/>
    <x v="1"/>
    <s v="mm"/>
    <x v="0"/>
    <n v="11.2"/>
    <n v="43046"/>
    <s v="Stance Analysis oczy zamkniete bez butow 1"/>
    <x v="1"/>
    <x v="1"/>
    <x v="0"/>
    <x v="0"/>
    <s v="Martyna Borowiecka"/>
  </r>
  <r>
    <n v="15"/>
    <x v="1"/>
    <x v="2"/>
    <s v="deg"/>
    <x v="3"/>
    <n v="3.4"/>
    <n v="43046"/>
    <s v="Stance Analysis oczy zamkniete bez butow 1"/>
    <x v="1"/>
    <x v="1"/>
    <x v="0"/>
    <x v="0"/>
    <s v="Martyna Borowiecka"/>
  </r>
  <r>
    <n v="15"/>
    <x v="1"/>
    <x v="3"/>
    <s v="mm*mm"/>
    <x v="0"/>
    <n v="24.5"/>
    <n v="43046"/>
    <s v="Stance Analysis oczy zamkniete bez butow 1"/>
    <x v="1"/>
    <x v="1"/>
    <x v="0"/>
    <x v="0"/>
    <s v="Martyna Borowiecka"/>
  </r>
  <r>
    <n v="15"/>
    <x v="1"/>
    <x v="4"/>
    <s v="mm"/>
    <x v="0"/>
    <n v="61.5"/>
    <n v="43046"/>
    <s v="Stance Analysis oczy zamkniete bez butow 1"/>
    <x v="1"/>
    <x v="1"/>
    <x v="0"/>
    <x v="0"/>
    <s v="Martyna Borowiecka"/>
  </r>
  <r>
    <n v="15"/>
    <x v="1"/>
    <x v="5"/>
    <s v="mm/sec"/>
    <x v="0"/>
    <n v="6.3"/>
    <n v="43046"/>
    <s v="Stance Analysis oczy zamkniete bez butow 1"/>
    <x v="1"/>
    <x v="1"/>
    <x v="0"/>
    <x v="0"/>
    <s v="Martyna Borowiecka"/>
  </r>
  <r>
    <n v="15"/>
    <x v="1"/>
    <x v="6"/>
    <s v="mm"/>
    <x v="3"/>
    <n v="5.7"/>
    <n v="43046"/>
    <s v="Stance Analysis oczy zamkniete bez butow 1"/>
    <x v="1"/>
    <x v="1"/>
    <x v="0"/>
    <x v="0"/>
    <s v="Martyna Borowiecka"/>
  </r>
  <r>
    <n v="15"/>
    <x v="1"/>
    <x v="7"/>
    <s v="mm"/>
    <x v="2"/>
    <n v="41.9"/>
    <n v="43046"/>
    <s v="Stance Analysis oczy zamkniete bez butow 1"/>
    <x v="1"/>
    <x v="1"/>
    <x v="0"/>
    <x v="0"/>
    <s v="Martyna Borowiecka"/>
  </r>
  <r>
    <n v="16"/>
    <x v="1"/>
    <x v="0"/>
    <s v="mm"/>
    <x v="0"/>
    <n v="4"/>
    <n v="43046"/>
    <s v="Stance Analysis oczy zamkniete bez butow 2"/>
    <x v="1"/>
    <x v="1"/>
    <x v="1"/>
    <x v="0"/>
    <s v="Martyna Borowiecka"/>
  </r>
  <r>
    <n v="16"/>
    <x v="1"/>
    <x v="1"/>
    <s v="mm"/>
    <x v="0"/>
    <n v="21.2"/>
    <n v="43046"/>
    <s v="Stance Analysis oczy zamkniete bez butow 2"/>
    <x v="1"/>
    <x v="1"/>
    <x v="1"/>
    <x v="0"/>
    <s v="Martyna Borowiecka"/>
  </r>
  <r>
    <n v="16"/>
    <x v="1"/>
    <x v="2"/>
    <s v="deg"/>
    <x v="1"/>
    <n v="3"/>
    <n v="43046"/>
    <s v="Stance Analysis oczy zamkniete bez butow 2"/>
    <x v="1"/>
    <x v="1"/>
    <x v="1"/>
    <x v="0"/>
    <s v="Martyna Borowiecka"/>
  </r>
  <r>
    <n v="16"/>
    <x v="1"/>
    <x v="3"/>
    <s v="mm*mm"/>
    <x v="0"/>
    <n v="67.099999999999994"/>
    <n v="43046"/>
    <s v="Stance Analysis oczy zamkniete bez butow 2"/>
    <x v="1"/>
    <x v="1"/>
    <x v="1"/>
    <x v="0"/>
    <s v="Martyna Borowiecka"/>
  </r>
  <r>
    <n v="16"/>
    <x v="1"/>
    <x v="4"/>
    <s v="mm"/>
    <x v="0"/>
    <n v="129.5"/>
    <n v="43046"/>
    <s v="Stance Analysis oczy zamkniete bez butow 2"/>
    <x v="1"/>
    <x v="1"/>
    <x v="1"/>
    <x v="0"/>
    <s v="Martyna Borowiecka"/>
  </r>
  <r>
    <n v="16"/>
    <x v="1"/>
    <x v="5"/>
    <s v="mm/sec"/>
    <x v="0"/>
    <n v="13.2"/>
    <n v="43046"/>
    <s v="Stance Analysis oczy zamkniete bez butow 2"/>
    <x v="1"/>
    <x v="1"/>
    <x v="1"/>
    <x v="0"/>
    <s v="Martyna Borowiecka"/>
  </r>
  <r>
    <n v="16"/>
    <x v="1"/>
    <x v="6"/>
    <s v="mm"/>
    <x v="3"/>
    <n v="0.7"/>
    <n v="43046"/>
    <s v="Stance Analysis oczy zamkniete bez butow 2"/>
    <x v="1"/>
    <x v="1"/>
    <x v="1"/>
    <x v="0"/>
    <s v="Martyna Borowiecka"/>
  </r>
  <r>
    <n v="16"/>
    <x v="1"/>
    <x v="7"/>
    <s v="mm"/>
    <x v="2"/>
    <n v="57.2"/>
    <n v="43046"/>
    <s v="Stance Analysis oczy zamkniete bez butow 2"/>
    <x v="1"/>
    <x v="1"/>
    <x v="1"/>
    <x v="0"/>
    <s v="Martyna Borowiecka"/>
  </r>
  <r>
    <n v="17"/>
    <x v="2"/>
    <x v="0"/>
    <s v="mm"/>
    <x v="0"/>
    <n v="3.9"/>
    <n v="43054"/>
    <s v="Stance Analysis oczy otwarte buty 1"/>
    <x v="0"/>
    <x v="0"/>
    <x v="0"/>
    <x v="0"/>
    <s v="Daria Dziwulska"/>
  </r>
  <r>
    <n v="17"/>
    <x v="2"/>
    <x v="1"/>
    <s v="mm"/>
    <x v="0"/>
    <n v="16.3"/>
    <n v="43054"/>
    <s v="Stance Analysis oczy otwarte buty 1"/>
    <x v="0"/>
    <x v="0"/>
    <x v="0"/>
    <x v="0"/>
    <s v="Daria Dziwulska"/>
  </r>
  <r>
    <n v="17"/>
    <x v="2"/>
    <x v="2"/>
    <s v="deg"/>
    <x v="3"/>
    <n v="1.4"/>
    <n v="43054"/>
    <s v="Stance Analysis oczy otwarte buty 1"/>
    <x v="0"/>
    <x v="0"/>
    <x v="0"/>
    <x v="0"/>
    <s v="Daria Dziwulska"/>
  </r>
  <r>
    <n v="17"/>
    <x v="2"/>
    <x v="3"/>
    <s v="mm*mm"/>
    <x v="0"/>
    <n v="50.6"/>
    <n v="43054"/>
    <s v="Stance Analysis oczy otwarte buty 1"/>
    <x v="0"/>
    <x v="0"/>
    <x v="0"/>
    <x v="0"/>
    <s v="Daria Dziwulska"/>
  </r>
  <r>
    <n v="17"/>
    <x v="2"/>
    <x v="4"/>
    <s v="mm"/>
    <x v="0"/>
    <n v="76"/>
    <n v="43054"/>
    <s v="Stance Analysis oczy otwarte buty 1"/>
    <x v="0"/>
    <x v="0"/>
    <x v="0"/>
    <x v="0"/>
    <s v="Daria Dziwulska"/>
  </r>
  <r>
    <n v="17"/>
    <x v="2"/>
    <x v="5"/>
    <s v="mm/sec"/>
    <x v="0"/>
    <n v="7.7"/>
    <n v="43054"/>
    <s v="Stance Analysis oczy otwarte buty 1"/>
    <x v="0"/>
    <x v="0"/>
    <x v="0"/>
    <x v="0"/>
    <s v="Daria Dziwulska"/>
  </r>
  <r>
    <n v="17"/>
    <x v="2"/>
    <x v="6"/>
    <s v="mm"/>
    <x v="3"/>
    <n v="11.9"/>
    <n v="43054"/>
    <s v="Stance Analysis oczy otwarte buty 1"/>
    <x v="0"/>
    <x v="0"/>
    <x v="0"/>
    <x v="0"/>
    <s v="Daria Dziwulska"/>
  </r>
  <r>
    <n v="17"/>
    <x v="2"/>
    <x v="7"/>
    <s v="mm"/>
    <x v="2"/>
    <n v="31.5"/>
    <n v="43054"/>
    <s v="Stance Analysis oczy otwarte buty 1"/>
    <x v="0"/>
    <x v="0"/>
    <x v="0"/>
    <x v="0"/>
    <s v="Daria Dziwulska"/>
  </r>
  <r>
    <n v="18"/>
    <x v="2"/>
    <x v="0"/>
    <s v="mm"/>
    <x v="0"/>
    <n v="4.5"/>
    <n v="43054"/>
    <s v="Stance Analysis oczy otwarte buty 2"/>
    <x v="0"/>
    <x v="0"/>
    <x v="1"/>
    <x v="0"/>
    <s v="Daria Dziwulska"/>
  </r>
  <r>
    <n v="18"/>
    <x v="2"/>
    <x v="1"/>
    <s v="mm"/>
    <x v="0"/>
    <n v="8.6999999999999993"/>
    <n v="43054"/>
    <s v="Stance Analysis oczy otwarte buty 2"/>
    <x v="0"/>
    <x v="0"/>
    <x v="1"/>
    <x v="0"/>
    <s v="Daria Dziwulska"/>
  </r>
  <r>
    <n v="18"/>
    <x v="2"/>
    <x v="2"/>
    <s v="deg"/>
    <x v="1"/>
    <n v="6.8"/>
    <n v="43054"/>
    <s v="Stance Analysis oczy otwarte buty 2"/>
    <x v="0"/>
    <x v="0"/>
    <x v="1"/>
    <x v="0"/>
    <s v="Daria Dziwulska"/>
  </r>
  <r>
    <n v="18"/>
    <x v="2"/>
    <x v="3"/>
    <s v="mm*mm"/>
    <x v="0"/>
    <n v="31"/>
    <n v="43054"/>
    <s v="Stance Analysis oczy otwarte buty 2"/>
    <x v="0"/>
    <x v="0"/>
    <x v="1"/>
    <x v="0"/>
    <s v="Daria Dziwulska"/>
  </r>
  <r>
    <n v="18"/>
    <x v="2"/>
    <x v="4"/>
    <s v="mm"/>
    <x v="0"/>
    <n v="63.9"/>
    <n v="43054"/>
    <s v="Stance Analysis oczy otwarte buty 2"/>
    <x v="0"/>
    <x v="0"/>
    <x v="1"/>
    <x v="0"/>
    <s v="Daria Dziwulska"/>
  </r>
  <r>
    <n v="18"/>
    <x v="2"/>
    <x v="5"/>
    <s v="mm/sec"/>
    <x v="0"/>
    <n v="6.5"/>
    <n v="43054"/>
    <s v="Stance Analysis oczy otwarte buty 2"/>
    <x v="0"/>
    <x v="0"/>
    <x v="1"/>
    <x v="0"/>
    <s v="Daria Dziwulska"/>
  </r>
  <r>
    <n v="18"/>
    <x v="2"/>
    <x v="6"/>
    <s v="mm"/>
    <x v="3"/>
    <n v="14.5"/>
    <n v="43054"/>
    <s v="Stance Analysis oczy otwarte buty 2"/>
    <x v="0"/>
    <x v="0"/>
    <x v="1"/>
    <x v="0"/>
    <s v="Daria Dziwulska"/>
  </r>
  <r>
    <n v="18"/>
    <x v="2"/>
    <x v="7"/>
    <s v="mm"/>
    <x v="2"/>
    <n v="23"/>
    <n v="43054"/>
    <s v="Stance Analysis oczy otwarte buty 2"/>
    <x v="0"/>
    <x v="0"/>
    <x v="1"/>
    <x v="0"/>
    <s v="Daria Dziwulska"/>
  </r>
  <r>
    <n v="19"/>
    <x v="2"/>
    <x v="0"/>
    <s v="mm"/>
    <x v="0"/>
    <n v="4.2"/>
    <n v="43054"/>
    <s v="Stance Analysisoczy otwarte bez butow 1"/>
    <x v="0"/>
    <x v="1"/>
    <x v="0"/>
    <x v="0"/>
    <s v="Daria Dziwulska"/>
  </r>
  <r>
    <n v="19"/>
    <x v="2"/>
    <x v="1"/>
    <s v="mm"/>
    <x v="0"/>
    <n v="8.6"/>
    <n v="43054"/>
    <s v="Stance Analysisoczy otwarte bez butow 1"/>
    <x v="0"/>
    <x v="1"/>
    <x v="0"/>
    <x v="0"/>
    <s v="Daria Dziwulska"/>
  </r>
  <r>
    <n v="19"/>
    <x v="2"/>
    <x v="2"/>
    <s v="deg"/>
    <x v="1"/>
    <n v="50.6"/>
    <n v="43054"/>
    <s v="Stance Analysisoczy otwarte bez butow 1"/>
    <x v="0"/>
    <x v="1"/>
    <x v="0"/>
    <x v="0"/>
    <s v="Daria Dziwulska"/>
  </r>
  <r>
    <n v="19"/>
    <x v="2"/>
    <x v="3"/>
    <s v="mm*mm"/>
    <x v="0"/>
    <n v="28.2"/>
    <n v="43054"/>
    <s v="Stance Analysisoczy otwarte bez butow 1"/>
    <x v="0"/>
    <x v="1"/>
    <x v="0"/>
    <x v="0"/>
    <s v="Daria Dziwulska"/>
  </r>
  <r>
    <n v="19"/>
    <x v="2"/>
    <x v="4"/>
    <s v="mm"/>
    <x v="0"/>
    <n v="56.8"/>
    <n v="43054"/>
    <s v="Stance Analysisoczy otwarte bez butow 1"/>
    <x v="0"/>
    <x v="1"/>
    <x v="0"/>
    <x v="0"/>
    <s v="Daria Dziwulska"/>
  </r>
  <r>
    <n v="19"/>
    <x v="2"/>
    <x v="5"/>
    <s v="mm/sec"/>
    <x v="0"/>
    <n v="5.8"/>
    <n v="43054"/>
    <s v="Stance Analysisoczy otwarte bez butow 1"/>
    <x v="0"/>
    <x v="1"/>
    <x v="0"/>
    <x v="0"/>
    <s v="Daria Dziwulska"/>
  </r>
  <r>
    <n v="19"/>
    <x v="2"/>
    <x v="6"/>
    <s v="mm"/>
    <x v="3"/>
    <n v="15.4"/>
    <n v="43054"/>
    <s v="Stance Analysisoczy otwarte bez butow 1"/>
    <x v="0"/>
    <x v="1"/>
    <x v="0"/>
    <x v="0"/>
    <s v="Daria Dziwulska"/>
  </r>
  <r>
    <n v="19"/>
    <x v="2"/>
    <x v="7"/>
    <s v="mm"/>
    <x v="2"/>
    <n v="42.1"/>
    <n v="43054"/>
    <s v="Stance Analysisoczy otwarte bez butow 1"/>
    <x v="0"/>
    <x v="1"/>
    <x v="0"/>
    <x v="0"/>
    <s v="Daria Dziwulska"/>
  </r>
  <r>
    <n v="20"/>
    <x v="2"/>
    <x v="0"/>
    <s v="mm"/>
    <x v="0"/>
    <n v="5.3"/>
    <n v="43054"/>
    <s v="Stance Analysis oczy otwarte bez butow 2"/>
    <x v="0"/>
    <x v="1"/>
    <x v="2"/>
    <x v="0"/>
    <s v="Daria Dziwulska"/>
  </r>
  <r>
    <n v="20"/>
    <x v="2"/>
    <x v="1"/>
    <s v="mm"/>
    <x v="0"/>
    <n v="18.399999999999999"/>
    <n v="43054"/>
    <s v="Stance Analysis oczy otwarte bez butow 2"/>
    <x v="0"/>
    <x v="1"/>
    <x v="2"/>
    <x v="0"/>
    <s v="Daria Dziwulska"/>
  </r>
  <r>
    <n v="20"/>
    <x v="2"/>
    <x v="2"/>
    <s v="deg"/>
    <x v="1"/>
    <n v="2.7"/>
    <n v="43054"/>
    <s v="Stance Analysis oczy otwarte bez butow 2"/>
    <x v="0"/>
    <x v="1"/>
    <x v="2"/>
    <x v="0"/>
    <s v="Daria Dziwulska"/>
  </r>
  <r>
    <n v="20"/>
    <x v="2"/>
    <x v="3"/>
    <s v="mm*mm"/>
    <x v="0"/>
    <n v="77"/>
    <n v="43054"/>
    <s v="Stance Analysis oczy otwarte bez butow 2"/>
    <x v="0"/>
    <x v="1"/>
    <x v="2"/>
    <x v="0"/>
    <s v="Daria Dziwulska"/>
  </r>
  <r>
    <n v="20"/>
    <x v="2"/>
    <x v="4"/>
    <s v="mm"/>
    <x v="0"/>
    <n v="49.3"/>
    <n v="43054"/>
    <s v="Stance Analysis oczy otwarte bez butow 2"/>
    <x v="0"/>
    <x v="1"/>
    <x v="2"/>
    <x v="0"/>
    <s v="Daria Dziwulska"/>
  </r>
  <r>
    <n v="20"/>
    <x v="2"/>
    <x v="5"/>
    <s v="mm/sec"/>
    <x v="0"/>
    <n v="5"/>
    <n v="43054"/>
    <s v="Stance Analysis oczy otwarte bez butow 2"/>
    <x v="0"/>
    <x v="1"/>
    <x v="2"/>
    <x v="0"/>
    <s v="Daria Dziwulska"/>
  </r>
  <r>
    <n v="20"/>
    <x v="2"/>
    <x v="6"/>
    <s v="mm"/>
    <x v="3"/>
    <n v="18.100000000000001"/>
    <n v="43054"/>
    <s v="Stance Analysis oczy otwarte bez butow 2"/>
    <x v="0"/>
    <x v="1"/>
    <x v="2"/>
    <x v="0"/>
    <s v="Daria Dziwulska"/>
  </r>
  <r>
    <n v="20"/>
    <x v="2"/>
    <x v="7"/>
    <s v="mm"/>
    <x v="2"/>
    <n v="41.9"/>
    <n v="43054"/>
    <s v="Stance Analysis oczy otwarte bez butow 2"/>
    <x v="0"/>
    <x v="1"/>
    <x v="2"/>
    <x v="0"/>
    <s v="Daria Dziwulska"/>
  </r>
  <r>
    <n v="21"/>
    <x v="2"/>
    <x v="0"/>
    <s v="mm"/>
    <x v="0"/>
    <n v="5.3"/>
    <n v="43054"/>
    <s v="Stance Analysis oczy otwarte bez butow 2"/>
    <x v="0"/>
    <x v="1"/>
    <x v="1"/>
    <x v="0"/>
    <s v="Daria Dziwulska"/>
  </r>
  <r>
    <n v="21"/>
    <x v="2"/>
    <x v="1"/>
    <s v="mm"/>
    <x v="0"/>
    <n v="18.399999999999999"/>
    <n v="43054"/>
    <s v="Stance Analysis oczy otwarte bez butow 2"/>
    <x v="0"/>
    <x v="1"/>
    <x v="1"/>
    <x v="0"/>
    <s v="Daria Dziwulska"/>
  </r>
  <r>
    <n v="21"/>
    <x v="2"/>
    <x v="2"/>
    <s v="deg"/>
    <x v="1"/>
    <n v="2.7"/>
    <n v="43054"/>
    <s v="Stance Analysis oczy otwarte bez butow 2"/>
    <x v="0"/>
    <x v="1"/>
    <x v="1"/>
    <x v="0"/>
    <s v="Daria Dziwulska"/>
  </r>
  <r>
    <n v="21"/>
    <x v="2"/>
    <x v="3"/>
    <s v="mm*mm"/>
    <x v="0"/>
    <n v="77"/>
    <n v="43054"/>
    <s v="Stance Analysis oczy otwarte bez butow 2"/>
    <x v="0"/>
    <x v="1"/>
    <x v="1"/>
    <x v="0"/>
    <s v="Daria Dziwulska"/>
  </r>
  <r>
    <n v="21"/>
    <x v="2"/>
    <x v="4"/>
    <s v="mm"/>
    <x v="0"/>
    <n v="49.3"/>
    <n v="43054"/>
    <s v="Stance Analysis oczy otwarte bez butow 2"/>
    <x v="0"/>
    <x v="1"/>
    <x v="1"/>
    <x v="0"/>
    <s v="Daria Dziwulska"/>
  </r>
  <r>
    <n v="21"/>
    <x v="2"/>
    <x v="5"/>
    <s v="mm/sec"/>
    <x v="0"/>
    <n v="5"/>
    <n v="43054"/>
    <s v="Stance Analysis oczy otwarte bez butow 2"/>
    <x v="0"/>
    <x v="1"/>
    <x v="1"/>
    <x v="0"/>
    <s v="Daria Dziwulska"/>
  </r>
  <r>
    <n v="21"/>
    <x v="2"/>
    <x v="6"/>
    <s v="mm"/>
    <x v="3"/>
    <n v="18.100000000000001"/>
    <n v="43054"/>
    <s v="Stance Analysis oczy otwarte bez butow 2"/>
    <x v="0"/>
    <x v="1"/>
    <x v="1"/>
    <x v="0"/>
    <s v="Daria Dziwulska"/>
  </r>
  <r>
    <n v="21"/>
    <x v="2"/>
    <x v="7"/>
    <s v="mm"/>
    <x v="2"/>
    <n v="41.9"/>
    <n v="43054"/>
    <s v="Stance Analysis oczy otwarte bez butow 2"/>
    <x v="0"/>
    <x v="1"/>
    <x v="1"/>
    <x v="0"/>
    <s v="Daria Dziwulska"/>
  </r>
  <r>
    <n v="22"/>
    <x v="2"/>
    <x v="0"/>
    <s v="mm"/>
    <x v="0"/>
    <n v="5.0999999999999996"/>
    <n v="43054"/>
    <s v="Stance Analysis oczy zamkniete buty 1"/>
    <x v="1"/>
    <x v="0"/>
    <x v="0"/>
    <x v="0"/>
    <s v="Daria Dziwulska"/>
  </r>
  <r>
    <n v="22"/>
    <x v="2"/>
    <x v="1"/>
    <s v="mm"/>
    <x v="0"/>
    <n v="13.3"/>
    <n v="43054"/>
    <s v="Stance Analysis oczy zamkniete buty 1"/>
    <x v="1"/>
    <x v="0"/>
    <x v="0"/>
    <x v="0"/>
    <s v="Daria Dziwulska"/>
  </r>
  <r>
    <n v="22"/>
    <x v="2"/>
    <x v="2"/>
    <s v="deg"/>
    <x v="1"/>
    <n v="20.2"/>
    <n v="43054"/>
    <s v="Stance Analysis oczy zamkniete buty 1"/>
    <x v="1"/>
    <x v="0"/>
    <x v="0"/>
    <x v="0"/>
    <s v="Daria Dziwulska"/>
  </r>
  <r>
    <n v="22"/>
    <x v="2"/>
    <x v="3"/>
    <s v="mm*mm"/>
    <x v="0"/>
    <n v="53.5"/>
    <n v="43054"/>
    <s v="Stance Analysis oczy zamkniete buty 1"/>
    <x v="1"/>
    <x v="0"/>
    <x v="0"/>
    <x v="0"/>
    <s v="Daria Dziwulska"/>
  </r>
  <r>
    <n v="22"/>
    <x v="2"/>
    <x v="4"/>
    <s v="mm"/>
    <x v="0"/>
    <n v="92"/>
    <n v="43054"/>
    <s v="Stance Analysis oczy zamkniete buty 1"/>
    <x v="1"/>
    <x v="0"/>
    <x v="0"/>
    <x v="0"/>
    <s v="Daria Dziwulska"/>
  </r>
  <r>
    <n v="22"/>
    <x v="2"/>
    <x v="5"/>
    <s v="mm/sec"/>
    <x v="0"/>
    <n v="9.4"/>
    <n v="43054"/>
    <s v="Stance Analysis oczy zamkniete buty 1"/>
    <x v="1"/>
    <x v="0"/>
    <x v="0"/>
    <x v="0"/>
    <s v="Daria Dziwulska"/>
  </r>
  <r>
    <n v="22"/>
    <x v="2"/>
    <x v="6"/>
    <s v="mm"/>
    <x v="3"/>
    <n v="11.9"/>
    <n v="43054"/>
    <s v="Stance Analysis oczy zamkniete buty 1"/>
    <x v="1"/>
    <x v="0"/>
    <x v="0"/>
    <x v="0"/>
    <s v="Daria Dziwulska"/>
  </r>
  <r>
    <n v="22"/>
    <x v="2"/>
    <x v="7"/>
    <s v="mm"/>
    <x v="2"/>
    <n v="14.5"/>
    <n v="43054"/>
    <s v="Stance Analysis oczy zamkniete buty 1"/>
    <x v="1"/>
    <x v="0"/>
    <x v="0"/>
    <x v="0"/>
    <s v="Daria Dziwulska"/>
  </r>
  <r>
    <n v="23"/>
    <x v="2"/>
    <x v="0"/>
    <s v="mm"/>
    <x v="0"/>
    <n v="7.2"/>
    <n v="43054"/>
    <s v="Stance Analysis oczy zamkniete buty 2"/>
    <x v="1"/>
    <x v="0"/>
    <x v="1"/>
    <x v="0"/>
    <s v="Daria Dziwulska"/>
  </r>
  <r>
    <n v="23"/>
    <x v="2"/>
    <x v="1"/>
    <s v="mm"/>
    <x v="0"/>
    <n v="18.899999999999999"/>
    <n v="43054"/>
    <s v="Stance Analysis oczy zamkniete buty 2"/>
    <x v="1"/>
    <x v="0"/>
    <x v="1"/>
    <x v="0"/>
    <s v="Daria Dziwulska"/>
  </r>
  <r>
    <n v="23"/>
    <x v="2"/>
    <x v="2"/>
    <s v="deg"/>
    <x v="3"/>
    <n v="5.5"/>
    <n v="43054"/>
    <s v="Stance Analysis oczy zamkniete buty 2"/>
    <x v="1"/>
    <x v="0"/>
    <x v="1"/>
    <x v="0"/>
    <s v="Daria Dziwulska"/>
  </r>
  <r>
    <n v="23"/>
    <x v="2"/>
    <x v="3"/>
    <s v="mm*mm"/>
    <x v="0"/>
    <n v="106.3"/>
    <n v="43054"/>
    <s v="Stance Analysis oczy zamkniete buty 2"/>
    <x v="1"/>
    <x v="0"/>
    <x v="1"/>
    <x v="0"/>
    <s v="Daria Dziwulska"/>
  </r>
  <r>
    <n v="23"/>
    <x v="2"/>
    <x v="4"/>
    <s v="mm"/>
    <x v="0"/>
    <n v="110"/>
    <n v="43054"/>
    <s v="Stance Analysis oczy zamkniete buty 2"/>
    <x v="1"/>
    <x v="0"/>
    <x v="1"/>
    <x v="0"/>
    <s v="Daria Dziwulska"/>
  </r>
  <r>
    <n v="23"/>
    <x v="2"/>
    <x v="5"/>
    <s v="mm/sec"/>
    <x v="0"/>
    <n v="11.2"/>
    <n v="43054"/>
    <s v="Stance Analysis oczy zamkniete buty 2"/>
    <x v="1"/>
    <x v="0"/>
    <x v="1"/>
    <x v="0"/>
    <s v="Daria Dziwulska"/>
  </r>
  <r>
    <n v="23"/>
    <x v="2"/>
    <x v="6"/>
    <s v="mm"/>
    <x v="3"/>
    <n v="10.4"/>
    <n v="43054"/>
    <s v="Stance Analysis oczy zamkniete buty 2"/>
    <x v="1"/>
    <x v="0"/>
    <x v="1"/>
    <x v="0"/>
    <s v="Daria Dziwulska"/>
  </r>
  <r>
    <n v="23"/>
    <x v="2"/>
    <x v="7"/>
    <s v="mm"/>
    <x v="2"/>
    <n v="10.199999999999999"/>
    <n v="43054"/>
    <s v="Stance Analysis oczy zamkniete buty 2"/>
    <x v="1"/>
    <x v="0"/>
    <x v="1"/>
    <x v="0"/>
    <s v="Daria Dziwulska"/>
  </r>
  <r>
    <n v="24"/>
    <x v="2"/>
    <x v="0"/>
    <s v="mm"/>
    <x v="0"/>
    <n v="6.4"/>
    <n v="43054"/>
    <s v="Stance Analysis oczy zamknite bez butow 1"/>
    <x v="1"/>
    <x v="1"/>
    <x v="0"/>
    <x v="0"/>
    <s v="Daria Dziwulska"/>
  </r>
  <r>
    <n v="24"/>
    <x v="2"/>
    <x v="1"/>
    <s v="mm"/>
    <x v="0"/>
    <n v="10.8"/>
    <n v="43054"/>
    <s v="Stance Analysis oczy zamknite bez butow 1"/>
    <x v="1"/>
    <x v="1"/>
    <x v="0"/>
    <x v="0"/>
    <s v="Daria Dziwulska"/>
  </r>
  <r>
    <n v="24"/>
    <x v="2"/>
    <x v="2"/>
    <s v="deg"/>
    <x v="3"/>
    <n v="8.1999999999999993"/>
    <n v="43054"/>
    <s v="Stance Analysis oczy zamknite bez butow 1"/>
    <x v="1"/>
    <x v="1"/>
    <x v="0"/>
    <x v="0"/>
    <s v="Daria Dziwulska"/>
  </r>
  <r>
    <n v="24"/>
    <x v="2"/>
    <x v="3"/>
    <s v="mm*mm"/>
    <x v="0"/>
    <n v="54.1"/>
    <n v="43054"/>
    <s v="Stance Analysis oczy zamknite bez butow 1"/>
    <x v="1"/>
    <x v="1"/>
    <x v="0"/>
    <x v="0"/>
    <s v="Daria Dziwulska"/>
  </r>
  <r>
    <n v="24"/>
    <x v="2"/>
    <x v="4"/>
    <s v="mm"/>
    <x v="0"/>
    <n v="111.2"/>
    <n v="43054"/>
    <s v="Stance Analysis oczy zamknite bez butow 1"/>
    <x v="1"/>
    <x v="1"/>
    <x v="0"/>
    <x v="0"/>
    <s v="Daria Dziwulska"/>
  </r>
  <r>
    <n v="24"/>
    <x v="2"/>
    <x v="5"/>
    <s v="mm/sec"/>
    <x v="0"/>
    <n v="11.3"/>
    <n v="43054"/>
    <s v="Stance Analysis oczy zamknite bez butow 1"/>
    <x v="1"/>
    <x v="1"/>
    <x v="0"/>
    <x v="0"/>
    <s v="Daria Dziwulska"/>
  </r>
  <r>
    <n v="24"/>
    <x v="2"/>
    <x v="6"/>
    <s v="mm"/>
    <x v="3"/>
    <n v="16.3"/>
    <n v="43054"/>
    <s v="Stance Analysis oczy zamknite bez butow 1"/>
    <x v="1"/>
    <x v="1"/>
    <x v="0"/>
    <x v="0"/>
    <s v="Daria Dziwulska"/>
  </r>
  <r>
    <n v="24"/>
    <x v="2"/>
    <x v="7"/>
    <s v="mm"/>
    <x v="2"/>
    <n v="37.5"/>
    <n v="43054"/>
    <s v="Stance Analysis oczy zamknite bez butow 1"/>
    <x v="1"/>
    <x v="1"/>
    <x v="0"/>
    <x v="0"/>
    <s v="Daria Dziwulska"/>
  </r>
  <r>
    <n v="25"/>
    <x v="2"/>
    <x v="0"/>
    <s v="mm"/>
    <x v="0"/>
    <n v="4.7"/>
    <n v="43054"/>
    <s v="Stance Analysis oczy zamknite bez butow 2"/>
    <x v="1"/>
    <x v="1"/>
    <x v="1"/>
    <x v="0"/>
    <s v="Daria Dziwulska"/>
  </r>
  <r>
    <n v="25"/>
    <x v="2"/>
    <x v="1"/>
    <s v="mm"/>
    <x v="0"/>
    <n v="8.9"/>
    <n v="43054"/>
    <s v="Stance Analysis oczy zamknite bez butow 2"/>
    <x v="1"/>
    <x v="1"/>
    <x v="1"/>
    <x v="0"/>
    <s v="Daria Dziwulska"/>
  </r>
  <r>
    <n v="25"/>
    <x v="2"/>
    <x v="2"/>
    <s v="deg"/>
    <x v="1"/>
    <n v="28.4"/>
    <n v="43054"/>
    <s v="Stance Analysis oczy zamknite bez butow 2"/>
    <x v="1"/>
    <x v="1"/>
    <x v="1"/>
    <x v="0"/>
    <s v="Daria Dziwulska"/>
  </r>
  <r>
    <n v="25"/>
    <x v="2"/>
    <x v="3"/>
    <s v="mm*mm"/>
    <x v="0"/>
    <n v="33.200000000000003"/>
    <n v="43054"/>
    <s v="Stance Analysis oczy zamknite bez butow 2"/>
    <x v="1"/>
    <x v="1"/>
    <x v="1"/>
    <x v="0"/>
    <s v="Daria Dziwulska"/>
  </r>
  <r>
    <n v="25"/>
    <x v="2"/>
    <x v="4"/>
    <s v="mm"/>
    <x v="0"/>
    <n v="58.8"/>
    <n v="43054"/>
    <s v="Stance Analysis oczy zamknite bez butow 2"/>
    <x v="1"/>
    <x v="1"/>
    <x v="1"/>
    <x v="0"/>
    <s v="Daria Dziwulska"/>
  </r>
  <r>
    <n v="25"/>
    <x v="2"/>
    <x v="5"/>
    <s v="mm/sec"/>
    <x v="0"/>
    <n v="6"/>
    <n v="43054"/>
    <s v="Stance Analysis oczy zamknite bez butow 2"/>
    <x v="1"/>
    <x v="1"/>
    <x v="1"/>
    <x v="0"/>
    <s v="Daria Dziwulska"/>
  </r>
  <r>
    <n v="25"/>
    <x v="2"/>
    <x v="6"/>
    <s v="mm"/>
    <x v="3"/>
    <n v="17.100000000000001"/>
    <n v="43054"/>
    <s v="Stance Analysis oczy zamknite bez butow 2"/>
    <x v="1"/>
    <x v="1"/>
    <x v="1"/>
    <x v="0"/>
    <s v="Daria Dziwulska"/>
  </r>
  <r>
    <n v="25"/>
    <x v="2"/>
    <x v="7"/>
    <s v="mm"/>
    <x v="2"/>
    <n v="43.8"/>
    <n v="43054"/>
    <s v="Stance Analysis oczy zamknite bez butow 2"/>
    <x v="1"/>
    <x v="1"/>
    <x v="1"/>
    <x v="0"/>
    <s v="Daria Dziwulska"/>
  </r>
  <r>
    <n v="26"/>
    <x v="3"/>
    <x v="0"/>
    <s v="mm"/>
    <x v="0"/>
    <n v="4.5999999999999996"/>
    <n v="43074"/>
    <s v="Stance Analysis oczy otwarte buty 1"/>
    <x v="0"/>
    <x v="0"/>
    <x v="0"/>
    <x v="0"/>
    <s v="Malgorzata Gajewska"/>
  </r>
  <r>
    <n v="26"/>
    <x v="3"/>
    <x v="1"/>
    <s v="mm"/>
    <x v="0"/>
    <n v="6.3"/>
    <n v="43074"/>
    <s v="Stance Analysis oczy otwarte buty 1"/>
    <x v="0"/>
    <x v="0"/>
    <x v="0"/>
    <x v="0"/>
    <s v="Malgorzata Gajewska"/>
  </r>
  <r>
    <n v="26"/>
    <x v="3"/>
    <x v="2"/>
    <s v="deg"/>
    <x v="3"/>
    <n v="39.5"/>
    <n v="43074"/>
    <s v="Stance Analysis oczy otwarte buty 1"/>
    <x v="0"/>
    <x v="0"/>
    <x v="0"/>
    <x v="0"/>
    <s v="Malgorzata Gajewska"/>
  </r>
  <r>
    <n v="26"/>
    <x v="3"/>
    <x v="3"/>
    <s v="mm*mm"/>
    <x v="0"/>
    <n v="22.7"/>
    <n v="43074"/>
    <s v="Stance Analysis oczy otwarte buty 1"/>
    <x v="0"/>
    <x v="0"/>
    <x v="0"/>
    <x v="0"/>
    <s v="Malgorzata Gajewska"/>
  </r>
  <r>
    <n v="26"/>
    <x v="3"/>
    <x v="4"/>
    <s v="mm"/>
    <x v="0"/>
    <n v="56.5"/>
    <n v="43074"/>
    <s v="Stance Analysis oczy otwarte buty 1"/>
    <x v="0"/>
    <x v="0"/>
    <x v="0"/>
    <x v="0"/>
    <s v="Malgorzata Gajewska"/>
  </r>
  <r>
    <n v="26"/>
    <x v="3"/>
    <x v="5"/>
    <s v="mm/sec"/>
    <x v="0"/>
    <n v="5.8"/>
    <n v="43074"/>
    <s v="Stance Analysis oczy otwarte buty 1"/>
    <x v="0"/>
    <x v="0"/>
    <x v="0"/>
    <x v="0"/>
    <s v="Malgorzata Gajewska"/>
  </r>
  <r>
    <n v="26"/>
    <x v="3"/>
    <x v="6"/>
    <s v="mm"/>
    <x v="3"/>
    <n v="9.9"/>
    <n v="43074"/>
    <s v="Stance Analysis oczy otwarte buty 1"/>
    <x v="0"/>
    <x v="0"/>
    <x v="0"/>
    <x v="0"/>
    <s v="Malgorzata Gajewska"/>
  </r>
  <r>
    <n v="26"/>
    <x v="3"/>
    <x v="7"/>
    <s v="mm"/>
    <x v="2"/>
    <n v="3.2"/>
    <n v="43074"/>
    <s v="Stance Analysis oczy otwarte buty 1"/>
    <x v="0"/>
    <x v="0"/>
    <x v="0"/>
    <x v="0"/>
    <s v="Malgorzata Gajewska"/>
  </r>
  <r>
    <n v="27"/>
    <x v="3"/>
    <x v="0"/>
    <s v="mm"/>
    <x v="0"/>
    <n v="2.5"/>
    <n v="43074"/>
    <s v="Stance Analysis oczy otwarte buty 2"/>
    <x v="0"/>
    <x v="0"/>
    <x v="1"/>
    <x v="0"/>
    <s v="Malgorzata Gajewska"/>
  </r>
  <r>
    <n v="27"/>
    <x v="3"/>
    <x v="1"/>
    <s v="mm"/>
    <x v="0"/>
    <n v="4.3"/>
    <n v="43074"/>
    <s v="Stance Analysis oczy otwarte buty 2"/>
    <x v="0"/>
    <x v="0"/>
    <x v="1"/>
    <x v="0"/>
    <s v="Malgorzata Gajewska"/>
  </r>
  <r>
    <n v="27"/>
    <x v="3"/>
    <x v="2"/>
    <s v="deg"/>
    <x v="1"/>
    <n v="25.1"/>
    <n v="43074"/>
    <s v="Stance Analysis oczy otwarte buty 2"/>
    <x v="0"/>
    <x v="0"/>
    <x v="1"/>
    <x v="0"/>
    <s v="Malgorzata Gajewska"/>
  </r>
  <r>
    <n v="27"/>
    <x v="3"/>
    <x v="3"/>
    <s v="mm*mm"/>
    <x v="0"/>
    <n v="8.3000000000000007"/>
    <n v="43074"/>
    <s v="Stance Analysis oczy otwarte buty 2"/>
    <x v="0"/>
    <x v="0"/>
    <x v="1"/>
    <x v="0"/>
    <s v="Malgorzata Gajewska"/>
  </r>
  <r>
    <n v="27"/>
    <x v="3"/>
    <x v="4"/>
    <s v="mm"/>
    <x v="0"/>
    <n v="27.9"/>
    <n v="43074"/>
    <s v="Stance Analysis oczy otwarte buty 2"/>
    <x v="0"/>
    <x v="0"/>
    <x v="1"/>
    <x v="0"/>
    <s v="Malgorzata Gajewska"/>
  </r>
  <r>
    <n v="27"/>
    <x v="3"/>
    <x v="5"/>
    <s v="mm/sec"/>
    <x v="0"/>
    <n v="2.8"/>
    <n v="43074"/>
    <s v="Stance Analysis oczy otwarte buty 2"/>
    <x v="0"/>
    <x v="0"/>
    <x v="1"/>
    <x v="0"/>
    <s v="Malgorzata Gajewska"/>
  </r>
  <r>
    <n v="27"/>
    <x v="3"/>
    <x v="6"/>
    <s v="mm"/>
    <x v="3"/>
    <n v="7.8"/>
    <n v="43074"/>
    <s v="Stance Analysis oczy otwarte buty 2"/>
    <x v="0"/>
    <x v="0"/>
    <x v="1"/>
    <x v="0"/>
    <s v="Malgorzata Gajewska"/>
  </r>
  <r>
    <n v="27"/>
    <x v="3"/>
    <x v="7"/>
    <s v="mm"/>
    <x v="2"/>
    <n v="13.5"/>
    <n v="43074"/>
    <s v="Stance Analysis oczy otwarte buty 2"/>
    <x v="0"/>
    <x v="0"/>
    <x v="1"/>
    <x v="0"/>
    <s v="Malgorzata Gajewska"/>
  </r>
  <r>
    <n v="28"/>
    <x v="3"/>
    <x v="0"/>
    <s v="mm"/>
    <x v="0"/>
    <n v="4.4000000000000004"/>
    <n v="43074"/>
    <s v="Stance Analysis oczy otwarte bez butow 1"/>
    <x v="0"/>
    <x v="1"/>
    <x v="0"/>
    <x v="0"/>
    <s v="Malgorzata Gajewska"/>
  </r>
  <r>
    <n v="28"/>
    <x v="3"/>
    <x v="1"/>
    <s v="mm"/>
    <x v="0"/>
    <n v="7.3"/>
    <n v="43074"/>
    <s v="Stance Analysis oczy otwarte bez butow 1"/>
    <x v="0"/>
    <x v="1"/>
    <x v="0"/>
    <x v="0"/>
    <s v="Malgorzata Gajewska"/>
  </r>
  <r>
    <n v="28"/>
    <x v="3"/>
    <x v="2"/>
    <s v="deg"/>
    <x v="1"/>
    <n v="17.399999999999999"/>
    <n v="43074"/>
    <s v="Stance Analysis oczy otwarte bez butow 1"/>
    <x v="0"/>
    <x v="1"/>
    <x v="0"/>
    <x v="0"/>
    <s v="Malgorzata Gajewska"/>
  </r>
  <r>
    <n v="28"/>
    <x v="3"/>
    <x v="3"/>
    <s v="mm*mm"/>
    <x v="0"/>
    <n v="25.3"/>
    <n v="43074"/>
    <s v="Stance Analysis oczy otwarte bez butow 1"/>
    <x v="0"/>
    <x v="1"/>
    <x v="0"/>
    <x v="0"/>
    <s v="Malgorzata Gajewska"/>
  </r>
  <r>
    <n v="28"/>
    <x v="3"/>
    <x v="4"/>
    <s v="mm"/>
    <x v="0"/>
    <n v="42.4"/>
    <n v="43074"/>
    <s v="Stance Analysis oczy otwarte bez butow 1"/>
    <x v="0"/>
    <x v="1"/>
    <x v="0"/>
    <x v="0"/>
    <s v="Malgorzata Gajewska"/>
  </r>
  <r>
    <n v="28"/>
    <x v="3"/>
    <x v="5"/>
    <s v="mm/sec"/>
    <x v="0"/>
    <n v="4.3"/>
    <n v="43074"/>
    <s v="Stance Analysis oczy otwarte bez butow 1"/>
    <x v="0"/>
    <x v="1"/>
    <x v="0"/>
    <x v="0"/>
    <s v="Malgorzata Gajewska"/>
  </r>
  <r>
    <n v="28"/>
    <x v="3"/>
    <x v="6"/>
    <s v="mm"/>
    <x v="3"/>
    <n v="3.4"/>
    <n v="43074"/>
    <s v="Stance Analysis oczy otwarte bez butow 1"/>
    <x v="0"/>
    <x v="1"/>
    <x v="0"/>
    <x v="0"/>
    <s v="Malgorzata Gajewska"/>
  </r>
  <r>
    <n v="28"/>
    <x v="3"/>
    <x v="7"/>
    <s v="mm"/>
    <x v="2"/>
    <n v="11.6"/>
    <n v="43074"/>
    <s v="Stance Analysis oczy otwarte bez butow 1"/>
    <x v="0"/>
    <x v="1"/>
    <x v="0"/>
    <x v="0"/>
    <s v="Malgorzata Gajewska"/>
  </r>
  <r>
    <n v="29"/>
    <x v="3"/>
    <x v="0"/>
    <s v="mm"/>
    <x v="0"/>
    <n v="3.1"/>
    <n v="43074"/>
    <s v="Stance Analysis oczy otwarte bez butow 2"/>
    <x v="0"/>
    <x v="1"/>
    <x v="1"/>
    <x v="0"/>
    <s v="Malgorzata Gajewska"/>
  </r>
  <r>
    <n v="29"/>
    <x v="3"/>
    <x v="1"/>
    <s v="mm"/>
    <x v="0"/>
    <n v="13.2"/>
    <n v="43074"/>
    <s v="Stance Analysis oczy otwarte bez butow 2"/>
    <x v="0"/>
    <x v="1"/>
    <x v="1"/>
    <x v="0"/>
    <s v="Malgorzata Gajewska"/>
  </r>
  <r>
    <n v="29"/>
    <x v="3"/>
    <x v="2"/>
    <s v="deg"/>
    <x v="1"/>
    <n v="3.3"/>
    <n v="43074"/>
    <s v="Stance Analysis oczy otwarte bez butow 2"/>
    <x v="0"/>
    <x v="1"/>
    <x v="1"/>
    <x v="0"/>
    <s v="Malgorzata Gajewska"/>
  </r>
  <r>
    <n v="29"/>
    <x v="3"/>
    <x v="3"/>
    <s v="mm*mm"/>
    <x v="0"/>
    <n v="31.9"/>
    <n v="43074"/>
    <s v="Stance Analysis oczy otwarte bez butow 2"/>
    <x v="0"/>
    <x v="1"/>
    <x v="1"/>
    <x v="0"/>
    <s v="Malgorzata Gajewska"/>
  </r>
  <r>
    <n v="29"/>
    <x v="3"/>
    <x v="4"/>
    <s v="mm"/>
    <x v="0"/>
    <n v="42.6"/>
    <n v="43074"/>
    <s v="Stance Analysis oczy otwarte bez butow 2"/>
    <x v="0"/>
    <x v="1"/>
    <x v="1"/>
    <x v="0"/>
    <s v="Malgorzata Gajewska"/>
  </r>
  <r>
    <n v="29"/>
    <x v="3"/>
    <x v="5"/>
    <s v="mm/sec"/>
    <x v="0"/>
    <n v="4.3"/>
    <n v="43074"/>
    <s v="Stance Analysis oczy otwarte bez butow 2"/>
    <x v="0"/>
    <x v="1"/>
    <x v="1"/>
    <x v="0"/>
    <s v="Malgorzata Gajewska"/>
  </r>
  <r>
    <n v="29"/>
    <x v="3"/>
    <x v="6"/>
    <s v="mm"/>
    <x v="3"/>
    <n v="5.3"/>
    <n v="43074"/>
    <s v="Stance Analysis oczy otwarte bez butow 2"/>
    <x v="0"/>
    <x v="1"/>
    <x v="1"/>
    <x v="0"/>
    <s v="Malgorzata Gajewska"/>
  </r>
  <r>
    <n v="29"/>
    <x v="3"/>
    <x v="7"/>
    <s v="mm"/>
    <x v="2"/>
    <n v="10.9"/>
    <n v="43074"/>
    <s v="Stance Analysis oczy otwarte bez butow 2"/>
    <x v="0"/>
    <x v="1"/>
    <x v="1"/>
    <x v="0"/>
    <s v="Malgorzata Gajewska"/>
  </r>
  <r>
    <n v="30"/>
    <x v="3"/>
    <x v="0"/>
    <s v="mm"/>
    <x v="0"/>
    <n v="3.6"/>
    <n v="43074"/>
    <s v="Stance Analysis oczy zamkniete buty 1"/>
    <x v="1"/>
    <x v="0"/>
    <x v="0"/>
    <x v="0"/>
    <s v="Malgorzata Gajewska"/>
  </r>
  <r>
    <n v="30"/>
    <x v="3"/>
    <x v="1"/>
    <s v="mm"/>
    <x v="0"/>
    <n v="10.3"/>
    <n v="43074"/>
    <s v="Stance Analysis oczy zamkniete buty 1"/>
    <x v="1"/>
    <x v="0"/>
    <x v="0"/>
    <x v="0"/>
    <s v="Malgorzata Gajewska"/>
  </r>
  <r>
    <n v="30"/>
    <x v="3"/>
    <x v="2"/>
    <s v="deg"/>
    <x v="1"/>
    <n v="21.5"/>
    <n v="43074"/>
    <s v="Stance Analysis oczy zamkniete buty 1"/>
    <x v="1"/>
    <x v="0"/>
    <x v="0"/>
    <x v="0"/>
    <s v="Malgorzata Gajewska"/>
  </r>
  <r>
    <n v="30"/>
    <x v="3"/>
    <x v="3"/>
    <s v="mm*mm"/>
    <x v="0"/>
    <n v="29.2"/>
    <n v="43074"/>
    <s v="Stance Analysis oczy zamkniete buty 1"/>
    <x v="1"/>
    <x v="0"/>
    <x v="0"/>
    <x v="0"/>
    <s v="Malgorzata Gajewska"/>
  </r>
  <r>
    <n v="30"/>
    <x v="3"/>
    <x v="4"/>
    <s v="mm"/>
    <x v="0"/>
    <n v="57.4"/>
    <n v="43074"/>
    <s v="Stance Analysis oczy zamkniete buty 1"/>
    <x v="1"/>
    <x v="0"/>
    <x v="0"/>
    <x v="0"/>
    <s v="Malgorzata Gajewska"/>
  </r>
  <r>
    <n v="30"/>
    <x v="3"/>
    <x v="5"/>
    <s v="mm/sec"/>
    <x v="0"/>
    <n v="5.8"/>
    <n v="43074"/>
    <s v="Stance Analysis oczy zamkniete buty 1"/>
    <x v="1"/>
    <x v="0"/>
    <x v="0"/>
    <x v="0"/>
    <s v="Malgorzata Gajewska"/>
  </r>
  <r>
    <n v="30"/>
    <x v="3"/>
    <x v="6"/>
    <s v="mm"/>
    <x v="3"/>
    <n v="5.4"/>
    <n v="43074"/>
    <s v="Stance Analysis oczy zamkniete buty 1"/>
    <x v="1"/>
    <x v="0"/>
    <x v="0"/>
    <x v="0"/>
    <s v="Malgorzata Gajewska"/>
  </r>
  <r>
    <n v="30"/>
    <x v="3"/>
    <x v="7"/>
    <s v="mm"/>
    <x v="2"/>
    <n v="10.4"/>
    <n v="43074"/>
    <s v="Stance Analysis oczy zamkniete buty 1"/>
    <x v="1"/>
    <x v="0"/>
    <x v="0"/>
    <x v="0"/>
    <s v="Malgorzata Gajewska"/>
  </r>
  <r>
    <n v="31"/>
    <x v="3"/>
    <x v="0"/>
    <s v="mm"/>
    <x v="0"/>
    <n v="2.6"/>
    <n v="43074"/>
    <s v="Stance Analysis oczy zamkniete buty 2"/>
    <x v="1"/>
    <x v="0"/>
    <x v="1"/>
    <x v="0"/>
    <s v="Malgorzata Gajewska"/>
  </r>
  <r>
    <n v="31"/>
    <x v="3"/>
    <x v="1"/>
    <s v="mm"/>
    <x v="0"/>
    <n v="3.2"/>
    <n v="43074"/>
    <s v="Stance Analysis oczy zamkniete buty 2"/>
    <x v="1"/>
    <x v="0"/>
    <x v="1"/>
    <x v="0"/>
    <s v="Malgorzata Gajewska"/>
  </r>
  <r>
    <n v="31"/>
    <x v="3"/>
    <x v="2"/>
    <s v="deg"/>
    <x v="3"/>
    <n v="35.9"/>
    <n v="43074"/>
    <s v="Stance Analysis oczy zamkniete buty 2"/>
    <x v="1"/>
    <x v="0"/>
    <x v="1"/>
    <x v="0"/>
    <s v="Malgorzata Gajewska"/>
  </r>
  <r>
    <n v="31"/>
    <x v="3"/>
    <x v="3"/>
    <s v="mm*mm"/>
    <x v="0"/>
    <n v="6.5"/>
    <n v="43074"/>
    <s v="Stance Analysis oczy zamkniete buty 2"/>
    <x v="1"/>
    <x v="0"/>
    <x v="1"/>
    <x v="0"/>
    <s v="Malgorzata Gajewska"/>
  </r>
  <r>
    <n v="31"/>
    <x v="3"/>
    <x v="4"/>
    <s v="mm"/>
    <x v="0"/>
    <n v="20.100000000000001"/>
    <n v="43074"/>
    <s v="Stance Analysis oczy zamkniete buty 2"/>
    <x v="1"/>
    <x v="0"/>
    <x v="1"/>
    <x v="0"/>
    <s v="Malgorzata Gajewska"/>
  </r>
  <r>
    <n v="31"/>
    <x v="3"/>
    <x v="5"/>
    <s v="mm/sec"/>
    <x v="0"/>
    <n v="2.1"/>
    <n v="43074"/>
    <s v="Stance Analysis oczy zamkniete buty 2"/>
    <x v="1"/>
    <x v="0"/>
    <x v="1"/>
    <x v="0"/>
    <s v="Malgorzata Gajewska"/>
  </r>
  <r>
    <n v="31"/>
    <x v="3"/>
    <x v="6"/>
    <s v="mm"/>
    <x v="3"/>
    <n v="4.2"/>
    <n v="43074"/>
    <s v="Stance Analysis oczy zamkniete buty 2"/>
    <x v="1"/>
    <x v="0"/>
    <x v="1"/>
    <x v="0"/>
    <s v="Malgorzata Gajewska"/>
  </r>
  <r>
    <n v="31"/>
    <x v="3"/>
    <x v="7"/>
    <s v="mm"/>
    <x v="2"/>
    <n v="14.7"/>
    <n v="43074"/>
    <s v="Stance Analysis oczy zamkniete buty 2"/>
    <x v="1"/>
    <x v="0"/>
    <x v="1"/>
    <x v="0"/>
    <s v="Malgorzata Gajewska"/>
  </r>
  <r>
    <n v="32"/>
    <x v="3"/>
    <x v="0"/>
    <s v="mm"/>
    <x v="0"/>
    <n v="3.4"/>
    <n v="43074"/>
    <s v="Stance Analysis oczy zamkniete bez butow 1"/>
    <x v="1"/>
    <x v="1"/>
    <x v="0"/>
    <x v="0"/>
    <s v="Malgorzata Gajewska"/>
  </r>
  <r>
    <n v="32"/>
    <x v="3"/>
    <x v="1"/>
    <s v="mm"/>
    <x v="0"/>
    <n v="5.8"/>
    <n v="43074"/>
    <s v="Stance Analysis oczy zamkniete bez butow 1"/>
    <x v="1"/>
    <x v="1"/>
    <x v="0"/>
    <x v="0"/>
    <s v="Malgorzata Gajewska"/>
  </r>
  <r>
    <n v="32"/>
    <x v="3"/>
    <x v="2"/>
    <s v="deg"/>
    <x v="1"/>
    <n v="38.9"/>
    <n v="43074"/>
    <s v="Stance Analysis oczy zamkniete bez butow 1"/>
    <x v="1"/>
    <x v="1"/>
    <x v="0"/>
    <x v="0"/>
    <s v="Malgorzata Gajewska"/>
  </r>
  <r>
    <n v="32"/>
    <x v="3"/>
    <x v="3"/>
    <s v="mm*mm"/>
    <x v="0"/>
    <n v="15.5"/>
    <n v="43074"/>
    <s v="Stance Analysis oczy zamkniete bez butow 1"/>
    <x v="1"/>
    <x v="1"/>
    <x v="0"/>
    <x v="0"/>
    <s v="Malgorzata Gajewska"/>
  </r>
  <r>
    <n v="32"/>
    <x v="3"/>
    <x v="4"/>
    <s v="mm"/>
    <x v="0"/>
    <n v="27.4"/>
    <n v="43074"/>
    <s v="Stance Analysis oczy zamkniete bez butow 1"/>
    <x v="1"/>
    <x v="1"/>
    <x v="0"/>
    <x v="0"/>
    <s v="Malgorzata Gajewska"/>
  </r>
  <r>
    <n v="32"/>
    <x v="3"/>
    <x v="5"/>
    <s v="mm/sec"/>
    <x v="0"/>
    <n v="2.8"/>
    <n v="43074"/>
    <s v="Stance Analysis oczy zamkniete bez butow 1"/>
    <x v="1"/>
    <x v="1"/>
    <x v="0"/>
    <x v="0"/>
    <s v="Malgorzata Gajewska"/>
  </r>
  <r>
    <n v="32"/>
    <x v="3"/>
    <x v="6"/>
    <s v="mm"/>
    <x v="3"/>
    <n v="4.3"/>
    <n v="43074"/>
    <s v="Stance Analysis oczy zamkniete bez butow 1"/>
    <x v="1"/>
    <x v="1"/>
    <x v="0"/>
    <x v="0"/>
    <s v="Malgorzata Gajewska"/>
  </r>
  <r>
    <n v="32"/>
    <x v="3"/>
    <x v="7"/>
    <s v="mm"/>
    <x v="2"/>
    <n v="15.4"/>
    <n v="43074"/>
    <s v="Stance Analysis oczy zamkniete bez butow 1"/>
    <x v="1"/>
    <x v="1"/>
    <x v="0"/>
    <x v="0"/>
    <s v="Malgorzata Gajewska"/>
  </r>
  <r>
    <n v="33"/>
    <x v="3"/>
    <x v="0"/>
    <s v="mm"/>
    <x v="0"/>
    <n v="2.6"/>
    <n v="43074"/>
    <s v="Stance Analysis oczy zamkniete bez butow 2"/>
    <x v="1"/>
    <x v="1"/>
    <x v="1"/>
    <x v="0"/>
    <s v="Malgorzata Gajewska"/>
  </r>
  <r>
    <n v="33"/>
    <x v="3"/>
    <x v="1"/>
    <s v="mm"/>
    <x v="0"/>
    <n v="6.1"/>
    <n v="43074"/>
    <s v="Stance Analysis oczy zamkniete bez butow 2"/>
    <x v="1"/>
    <x v="1"/>
    <x v="1"/>
    <x v="0"/>
    <s v="Malgorzata Gajewska"/>
  </r>
  <r>
    <n v="33"/>
    <x v="3"/>
    <x v="2"/>
    <s v="deg"/>
    <x v="1"/>
    <n v="3"/>
    <n v="43074"/>
    <s v="Stance Analysis oczy zamkniete bez butow 2"/>
    <x v="1"/>
    <x v="1"/>
    <x v="1"/>
    <x v="0"/>
    <s v="Malgorzata Gajewska"/>
  </r>
  <r>
    <n v="33"/>
    <x v="3"/>
    <x v="3"/>
    <s v="mm*mm"/>
    <x v="0"/>
    <n v="12.4"/>
    <n v="43074"/>
    <s v="Stance Analysis oczy zamkniete bez butow 2"/>
    <x v="1"/>
    <x v="1"/>
    <x v="1"/>
    <x v="0"/>
    <s v="Malgorzata Gajewska"/>
  </r>
  <r>
    <n v="33"/>
    <x v="3"/>
    <x v="4"/>
    <s v="mm"/>
    <x v="0"/>
    <n v="29.8"/>
    <n v="43074"/>
    <s v="Stance Analysis oczy zamkniete bez butow 2"/>
    <x v="1"/>
    <x v="1"/>
    <x v="1"/>
    <x v="0"/>
    <s v="Malgorzata Gajewska"/>
  </r>
  <r>
    <n v="33"/>
    <x v="3"/>
    <x v="5"/>
    <s v="mm/sec"/>
    <x v="0"/>
    <n v="3"/>
    <n v="43074"/>
    <s v="Stance Analysis oczy zamkniete bez butow 2"/>
    <x v="1"/>
    <x v="1"/>
    <x v="1"/>
    <x v="0"/>
    <s v="Malgorzata Gajewska"/>
  </r>
  <r>
    <n v="33"/>
    <x v="3"/>
    <x v="6"/>
    <s v="mm"/>
    <x v="3"/>
    <n v="3"/>
    <n v="43074"/>
    <s v="Stance Analysis oczy zamkniete bez butow 2"/>
    <x v="1"/>
    <x v="1"/>
    <x v="1"/>
    <x v="0"/>
    <s v="Malgorzata Gajewska"/>
  </r>
  <r>
    <n v="33"/>
    <x v="3"/>
    <x v="7"/>
    <s v="mm"/>
    <x v="2"/>
    <n v="17.100000000000001"/>
    <n v="43074"/>
    <s v="Stance Analysis oczy zamkniete bez butow 2"/>
    <x v="1"/>
    <x v="1"/>
    <x v="1"/>
    <x v="0"/>
    <s v="Malgorzata Gajewska"/>
  </r>
  <r>
    <n v="34"/>
    <x v="3"/>
    <x v="0"/>
    <s v="mm"/>
    <x v="0"/>
    <n v="4.5999999999999996"/>
    <n v="43074"/>
    <s v="Stance Analysis oczy otwarte buty 1"/>
    <x v="2"/>
    <x v="2"/>
    <x v="3"/>
    <x v="1"/>
    <s v="Malgorzata Gajewska"/>
  </r>
  <r>
    <n v="34"/>
    <x v="3"/>
    <x v="1"/>
    <s v="mm"/>
    <x v="0"/>
    <n v="6.3"/>
    <n v="43074"/>
    <s v="Stance Analysis oczy otwarte buty 1"/>
    <x v="2"/>
    <x v="2"/>
    <x v="3"/>
    <x v="1"/>
    <s v="Malgorzata Gajewska"/>
  </r>
  <r>
    <n v="34"/>
    <x v="3"/>
    <x v="2"/>
    <s v="deg"/>
    <x v="3"/>
    <n v="39.5"/>
    <n v="43074"/>
    <s v="Stance Analysis oczy otwarte buty 1"/>
    <x v="2"/>
    <x v="2"/>
    <x v="3"/>
    <x v="1"/>
    <s v="Malgorzata Gajewska"/>
  </r>
  <r>
    <n v="34"/>
    <x v="3"/>
    <x v="3"/>
    <s v="mm*mm"/>
    <x v="0"/>
    <n v="22.7"/>
    <n v="43074"/>
    <s v="Stance Analysis oczy otwarte buty 1"/>
    <x v="2"/>
    <x v="2"/>
    <x v="3"/>
    <x v="1"/>
    <s v="Malgorzata Gajewska"/>
  </r>
  <r>
    <n v="34"/>
    <x v="3"/>
    <x v="4"/>
    <s v="mm"/>
    <x v="0"/>
    <n v="56.5"/>
    <n v="43074"/>
    <s v="Stance Analysis oczy otwarte buty 1"/>
    <x v="2"/>
    <x v="2"/>
    <x v="3"/>
    <x v="1"/>
    <s v="Malgorzata Gajewska"/>
  </r>
  <r>
    <n v="34"/>
    <x v="3"/>
    <x v="5"/>
    <s v="mm/sec"/>
    <x v="0"/>
    <n v="5.8"/>
    <n v="43074"/>
    <s v="Stance Analysis oczy otwarte buty 1"/>
    <x v="2"/>
    <x v="2"/>
    <x v="3"/>
    <x v="1"/>
    <s v="Malgorzata Gajewska"/>
  </r>
  <r>
    <n v="34"/>
    <x v="3"/>
    <x v="6"/>
    <s v="mm"/>
    <x v="3"/>
    <n v="9.9"/>
    <n v="43074"/>
    <s v="Stance Analysis oczy otwarte buty 1"/>
    <x v="2"/>
    <x v="2"/>
    <x v="3"/>
    <x v="1"/>
    <s v="Malgorzata Gajewska"/>
  </r>
  <r>
    <n v="34"/>
    <x v="3"/>
    <x v="7"/>
    <s v="mm"/>
    <x v="2"/>
    <n v="3.2"/>
    <n v="43074"/>
    <s v="Stance Analysis oczy otwarte buty 1"/>
    <x v="2"/>
    <x v="2"/>
    <x v="3"/>
    <x v="1"/>
    <s v="Malgorzata Gajewska"/>
  </r>
  <r>
    <n v="35"/>
    <x v="4"/>
    <x v="0"/>
    <s v="mm"/>
    <x v="0"/>
    <n v="3.9"/>
    <n v="43054"/>
    <s v="oczy otwarte buty 1"/>
    <x v="0"/>
    <x v="0"/>
    <x v="0"/>
    <x v="0"/>
    <s v="Klaudia Gertchen"/>
  </r>
  <r>
    <n v="35"/>
    <x v="4"/>
    <x v="1"/>
    <s v="mm"/>
    <x v="0"/>
    <n v="7"/>
    <n v="43054"/>
    <s v="oczy otwarte buty 1"/>
    <x v="0"/>
    <x v="0"/>
    <x v="0"/>
    <x v="0"/>
    <s v="Klaudia Gertchen"/>
  </r>
  <r>
    <n v="35"/>
    <x v="4"/>
    <x v="2"/>
    <s v="deg"/>
    <x v="1"/>
    <n v="6.2"/>
    <n v="43054"/>
    <s v="oczy otwarte buty 1"/>
    <x v="0"/>
    <x v="0"/>
    <x v="0"/>
    <x v="0"/>
    <s v="Klaudia Gertchen"/>
  </r>
  <r>
    <n v="35"/>
    <x v="4"/>
    <x v="3"/>
    <s v="mm*mm"/>
    <x v="0"/>
    <n v="21.5"/>
    <n v="43054"/>
    <s v="oczy otwarte buty 1"/>
    <x v="0"/>
    <x v="0"/>
    <x v="0"/>
    <x v="0"/>
    <s v="Klaudia Gertchen"/>
  </r>
  <r>
    <n v="35"/>
    <x v="4"/>
    <x v="4"/>
    <s v="mm"/>
    <x v="0"/>
    <n v="63.3"/>
    <n v="43054"/>
    <s v="oczy otwarte buty 1"/>
    <x v="0"/>
    <x v="0"/>
    <x v="0"/>
    <x v="0"/>
    <s v="Klaudia Gertchen"/>
  </r>
  <r>
    <n v="35"/>
    <x v="4"/>
    <x v="5"/>
    <s v="mm/sec"/>
    <x v="0"/>
    <n v="6.4"/>
    <n v="43054"/>
    <s v="oczy otwarte buty 1"/>
    <x v="0"/>
    <x v="0"/>
    <x v="0"/>
    <x v="0"/>
    <s v="Klaudia Gertchen"/>
  </r>
  <r>
    <n v="35"/>
    <x v="4"/>
    <x v="6"/>
    <s v="mm"/>
    <x v="3"/>
    <n v="4.3"/>
    <n v="43054"/>
    <s v="oczy otwarte buty 1"/>
    <x v="0"/>
    <x v="0"/>
    <x v="0"/>
    <x v="0"/>
    <s v="Klaudia Gertchen"/>
  </r>
  <r>
    <n v="35"/>
    <x v="4"/>
    <x v="7"/>
    <s v="mm"/>
    <x v="2"/>
    <n v="36.5"/>
    <n v="43054"/>
    <s v="oczy otwarte buty 1"/>
    <x v="0"/>
    <x v="0"/>
    <x v="0"/>
    <x v="0"/>
    <s v="Klaudia Gertchen"/>
  </r>
  <r>
    <n v="36"/>
    <x v="4"/>
    <x v="0"/>
    <s v="mm"/>
    <x v="0"/>
    <n v="5.3"/>
    <n v="43054"/>
    <s v="oczy otwarte buty 2"/>
    <x v="0"/>
    <x v="0"/>
    <x v="1"/>
    <x v="0"/>
    <s v="Klaudia Gertchen"/>
  </r>
  <r>
    <n v="36"/>
    <x v="4"/>
    <x v="1"/>
    <s v="mm"/>
    <x v="0"/>
    <n v="24.6"/>
    <n v="43054"/>
    <s v="oczy otwarte buty 2"/>
    <x v="0"/>
    <x v="0"/>
    <x v="1"/>
    <x v="0"/>
    <s v="Klaudia Gertchen"/>
  </r>
  <r>
    <n v="36"/>
    <x v="4"/>
    <x v="2"/>
    <s v="deg"/>
    <x v="1"/>
    <n v="13.4"/>
    <n v="43054"/>
    <s v="oczy otwarte buty 2"/>
    <x v="0"/>
    <x v="0"/>
    <x v="1"/>
    <x v="0"/>
    <s v="Klaudia Gertchen"/>
  </r>
  <r>
    <n v="36"/>
    <x v="4"/>
    <x v="3"/>
    <s v="mm*mm"/>
    <x v="0"/>
    <n v="102.3"/>
    <n v="43054"/>
    <s v="oczy otwarte buty 2"/>
    <x v="0"/>
    <x v="0"/>
    <x v="1"/>
    <x v="0"/>
    <s v="Klaudia Gertchen"/>
  </r>
  <r>
    <n v="36"/>
    <x v="4"/>
    <x v="4"/>
    <s v="mm"/>
    <x v="0"/>
    <n v="106.5"/>
    <n v="43054"/>
    <s v="oczy otwarte buty 2"/>
    <x v="0"/>
    <x v="0"/>
    <x v="1"/>
    <x v="0"/>
    <s v="Klaudia Gertchen"/>
  </r>
  <r>
    <n v="36"/>
    <x v="4"/>
    <x v="5"/>
    <s v="mm/sec"/>
    <x v="0"/>
    <n v="10.9"/>
    <n v="43054"/>
    <s v="oczy otwarte buty 2"/>
    <x v="0"/>
    <x v="0"/>
    <x v="1"/>
    <x v="0"/>
    <s v="Klaudia Gertchen"/>
  </r>
  <r>
    <n v="36"/>
    <x v="4"/>
    <x v="6"/>
    <s v="mm"/>
    <x v="3"/>
    <n v="9.5"/>
    <n v="43054"/>
    <s v="oczy otwarte buty 2"/>
    <x v="0"/>
    <x v="0"/>
    <x v="1"/>
    <x v="0"/>
    <s v="Klaudia Gertchen"/>
  </r>
  <r>
    <n v="36"/>
    <x v="4"/>
    <x v="7"/>
    <s v="mm"/>
    <x v="2"/>
    <n v="23.3"/>
    <n v="43054"/>
    <s v="oczy otwarte buty 2"/>
    <x v="0"/>
    <x v="0"/>
    <x v="1"/>
    <x v="0"/>
    <s v="Klaudia Gertchen"/>
  </r>
  <r>
    <n v="37"/>
    <x v="4"/>
    <x v="0"/>
    <s v="mm"/>
    <x v="0"/>
    <n v="8.8000000000000007"/>
    <n v="43054"/>
    <s v="gertchen oczy otwarte bez butow 1"/>
    <x v="0"/>
    <x v="1"/>
    <x v="0"/>
    <x v="0"/>
    <s v="Klaudia Gertchen"/>
  </r>
  <r>
    <n v="37"/>
    <x v="4"/>
    <x v="1"/>
    <s v="mm"/>
    <x v="0"/>
    <n v="44.1"/>
    <n v="43054"/>
    <s v="gertchen oczy otwarte bez butow 1"/>
    <x v="0"/>
    <x v="1"/>
    <x v="0"/>
    <x v="0"/>
    <s v="Klaudia Gertchen"/>
  </r>
  <r>
    <n v="37"/>
    <x v="4"/>
    <x v="2"/>
    <s v="deg"/>
    <x v="1"/>
    <n v="1.2"/>
    <n v="43054"/>
    <s v="gertchen oczy otwarte bez butow 1"/>
    <x v="0"/>
    <x v="1"/>
    <x v="0"/>
    <x v="0"/>
    <s v="Klaudia Gertchen"/>
  </r>
  <r>
    <n v="37"/>
    <x v="4"/>
    <x v="3"/>
    <s v="mm*mm"/>
    <x v="0"/>
    <n v="304.60000000000002"/>
    <n v="43054"/>
    <s v="gertchen oczy otwarte bez butow 1"/>
    <x v="0"/>
    <x v="1"/>
    <x v="0"/>
    <x v="0"/>
    <s v="Klaudia Gertchen"/>
  </r>
  <r>
    <n v="37"/>
    <x v="4"/>
    <x v="4"/>
    <s v="mm"/>
    <x v="0"/>
    <n v="285.39999999999998"/>
    <n v="43054"/>
    <s v="gertchen oczy otwarte bez butow 1"/>
    <x v="0"/>
    <x v="1"/>
    <x v="0"/>
    <x v="0"/>
    <s v="Klaudia Gertchen"/>
  </r>
  <r>
    <n v="37"/>
    <x v="4"/>
    <x v="5"/>
    <s v="mm/sec"/>
    <x v="0"/>
    <n v="29.1"/>
    <n v="43054"/>
    <s v="gertchen oczy otwarte bez butow 1"/>
    <x v="0"/>
    <x v="1"/>
    <x v="0"/>
    <x v="0"/>
    <s v="Klaudia Gertchen"/>
  </r>
  <r>
    <n v="37"/>
    <x v="4"/>
    <x v="6"/>
    <s v="mm"/>
    <x v="1"/>
    <n v="2.8"/>
    <n v="43054"/>
    <s v="gertchen oczy otwarte bez butow 1"/>
    <x v="0"/>
    <x v="1"/>
    <x v="0"/>
    <x v="0"/>
    <s v="Klaudia Gertchen"/>
  </r>
  <r>
    <n v="37"/>
    <x v="4"/>
    <x v="7"/>
    <s v="mm"/>
    <x v="2"/>
    <n v="37.299999999999997"/>
    <n v="43054"/>
    <s v="gertchen oczy otwarte bez butow 1"/>
    <x v="0"/>
    <x v="1"/>
    <x v="0"/>
    <x v="0"/>
    <s v="Klaudia Gertchen"/>
  </r>
  <r>
    <n v="38"/>
    <x v="4"/>
    <x v="0"/>
    <s v="mm"/>
    <x v="0"/>
    <n v="4.4000000000000004"/>
    <n v="43054"/>
    <s v="oczy otwrate bez butow 2"/>
    <x v="0"/>
    <x v="1"/>
    <x v="1"/>
    <x v="0"/>
    <s v="Klaudia Gertchen"/>
  </r>
  <r>
    <n v="38"/>
    <x v="4"/>
    <x v="1"/>
    <s v="mm"/>
    <x v="0"/>
    <n v="12.4"/>
    <n v="43054"/>
    <s v="oczy otwrate bez butow 2"/>
    <x v="0"/>
    <x v="1"/>
    <x v="1"/>
    <x v="0"/>
    <s v="Klaudia Gertchen"/>
  </r>
  <r>
    <n v="38"/>
    <x v="4"/>
    <x v="2"/>
    <s v="deg"/>
    <x v="1"/>
    <n v="8.6999999999999993"/>
    <n v="43054"/>
    <s v="oczy otwrate bez butow 2"/>
    <x v="0"/>
    <x v="1"/>
    <x v="1"/>
    <x v="0"/>
    <s v="Klaudia Gertchen"/>
  </r>
  <r>
    <n v="38"/>
    <x v="4"/>
    <x v="3"/>
    <s v="mm*mm"/>
    <x v="0"/>
    <n v="42.9"/>
    <n v="43054"/>
    <s v="oczy otwrate bez butow 2"/>
    <x v="0"/>
    <x v="1"/>
    <x v="1"/>
    <x v="0"/>
    <s v="Klaudia Gertchen"/>
  </r>
  <r>
    <n v="38"/>
    <x v="4"/>
    <x v="4"/>
    <s v="mm"/>
    <x v="0"/>
    <n v="93.2"/>
    <n v="43054"/>
    <s v="oczy otwrate bez butow 2"/>
    <x v="0"/>
    <x v="1"/>
    <x v="1"/>
    <x v="0"/>
    <s v="Klaudia Gertchen"/>
  </r>
  <r>
    <n v="38"/>
    <x v="4"/>
    <x v="5"/>
    <s v="mm/sec"/>
    <x v="0"/>
    <n v="9.5"/>
    <n v="43054"/>
    <s v="oczy otwrate bez butow 2"/>
    <x v="0"/>
    <x v="1"/>
    <x v="1"/>
    <x v="0"/>
    <s v="Klaudia Gertchen"/>
  </r>
  <r>
    <n v="38"/>
    <x v="4"/>
    <x v="6"/>
    <s v="mm"/>
    <x v="1"/>
    <n v="3.2"/>
    <n v="43054"/>
    <s v="oczy otwrate bez butow 2"/>
    <x v="0"/>
    <x v="1"/>
    <x v="1"/>
    <x v="0"/>
    <s v="Klaudia Gertchen"/>
  </r>
  <r>
    <n v="38"/>
    <x v="4"/>
    <x v="7"/>
    <s v="mm"/>
    <x v="2"/>
    <n v="47.8"/>
    <n v="43054"/>
    <s v="oczy otwrate bez butow 2"/>
    <x v="0"/>
    <x v="1"/>
    <x v="1"/>
    <x v="0"/>
    <s v="Klaudia Gertchen"/>
  </r>
  <r>
    <n v="39"/>
    <x v="4"/>
    <x v="0"/>
    <s v="mm"/>
    <x v="0"/>
    <n v="22.4"/>
    <n v="43054"/>
    <s v="oczy zamknite buty 1"/>
    <x v="1"/>
    <x v="0"/>
    <x v="0"/>
    <x v="0"/>
    <s v="Klaudia Gertchen"/>
  </r>
  <r>
    <n v="39"/>
    <x v="4"/>
    <x v="1"/>
    <s v="mm"/>
    <x v="0"/>
    <n v="26.2"/>
    <n v="43054"/>
    <s v="oczy zamknite buty 1"/>
    <x v="1"/>
    <x v="0"/>
    <x v="0"/>
    <x v="0"/>
    <s v="Klaudia Gertchen"/>
  </r>
  <r>
    <n v="39"/>
    <x v="4"/>
    <x v="2"/>
    <s v="deg"/>
    <x v="1"/>
    <n v="76.900000000000006"/>
    <n v="43054"/>
    <s v="oczy zamknite buty 1"/>
    <x v="1"/>
    <x v="0"/>
    <x v="0"/>
    <x v="0"/>
    <s v="Klaudia Gertchen"/>
  </r>
  <r>
    <n v="39"/>
    <x v="4"/>
    <x v="3"/>
    <s v="mm*mm"/>
    <x v="0"/>
    <n v="461.5"/>
    <n v="43054"/>
    <s v="oczy zamknite buty 1"/>
    <x v="1"/>
    <x v="0"/>
    <x v="0"/>
    <x v="0"/>
    <s v="Klaudia Gertchen"/>
  </r>
  <r>
    <n v="39"/>
    <x v="4"/>
    <x v="4"/>
    <s v="mm"/>
    <x v="0"/>
    <n v="183.6"/>
    <n v="43054"/>
    <s v="oczy zamknite buty 1"/>
    <x v="1"/>
    <x v="0"/>
    <x v="0"/>
    <x v="0"/>
    <s v="Klaudia Gertchen"/>
  </r>
  <r>
    <n v="39"/>
    <x v="4"/>
    <x v="5"/>
    <s v="mm/sec"/>
    <x v="0"/>
    <n v="18.7"/>
    <n v="43054"/>
    <s v="oczy zamknite buty 1"/>
    <x v="1"/>
    <x v="0"/>
    <x v="0"/>
    <x v="0"/>
    <s v="Klaudia Gertchen"/>
  </r>
  <r>
    <n v="39"/>
    <x v="4"/>
    <x v="6"/>
    <s v="mm"/>
    <x v="3"/>
    <n v="4"/>
    <n v="43054"/>
    <s v="oczy zamknite buty 1"/>
    <x v="1"/>
    <x v="0"/>
    <x v="0"/>
    <x v="0"/>
    <s v="Klaudia Gertchen"/>
  </r>
  <r>
    <n v="39"/>
    <x v="4"/>
    <x v="7"/>
    <s v="mm"/>
    <x v="2"/>
    <n v="28.4"/>
    <n v="43054"/>
    <s v="oczy zamknite buty 1"/>
    <x v="1"/>
    <x v="0"/>
    <x v="0"/>
    <x v="0"/>
    <s v="Klaudia Gertchen"/>
  </r>
  <r>
    <n v="40"/>
    <x v="4"/>
    <x v="0"/>
    <s v="mm"/>
    <x v="0"/>
    <n v="5.0999999999999996"/>
    <n v="43054"/>
    <s v="oczy zamknite buty 2"/>
    <x v="1"/>
    <x v="0"/>
    <x v="1"/>
    <x v="0"/>
    <s v="Klaudia Gertchen"/>
  </r>
  <r>
    <n v="40"/>
    <x v="4"/>
    <x v="1"/>
    <s v="mm"/>
    <x v="0"/>
    <n v="15.6"/>
    <n v="43054"/>
    <s v="oczy zamknite buty 2"/>
    <x v="1"/>
    <x v="0"/>
    <x v="1"/>
    <x v="0"/>
    <s v="Klaudia Gertchen"/>
  </r>
  <r>
    <n v="40"/>
    <x v="4"/>
    <x v="2"/>
    <s v="deg"/>
    <x v="3"/>
    <n v="0.5"/>
    <n v="43054"/>
    <s v="oczy zamknite buty 2"/>
    <x v="1"/>
    <x v="0"/>
    <x v="1"/>
    <x v="0"/>
    <s v="Klaudia Gertchen"/>
  </r>
  <r>
    <n v="40"/>
    <x v="4"/>
    <x v="3"/>
    <s v="mm*mm"/>
    <x v="0"/>
    <n v="62.3"/>
    <n v="43054"/>
    <s v="oczy zamknite buty 2"/>
    <x v="1"/>
    <x v="0"/>
    <x v="1"/>
    <x v="0"/>
    <s v="Klaudia Gertchen"/>
  </r>
  <r>
    <n v="40"/>
    <x v="4"/>
    <x v="4"/>
    <s v="mm"/>
    <x v="0"/>
    <n v="114.1"/>
    <n v="43054"/>
    <s v="oczy zamknite buty 2"/>
    <x v="1"/>
    <x v="0"/>
    <x v="1"/>
    <x v="0"/>
    <s v="Klaudia Gertchen"/>
  </r>
  <r>
    <n v="40"/>
    <x v="4"/>
    <x v="5"/>
    <s v="mm/sec"/>
    <x v="0"/>
    <n v="11.6"/>
    <n v="43054"/>
    <s v="oczy zamknite buty 2"/>
    <x v="1"/>
    <x v="0"/>
    <x v="1"/>
    <x v="0"/>
    <s v="Klaudia Gertchen"/>
  </r>
  <r>
    <n v="40"/>
    <x v="4"/>
    <x v="6"/>
    <s v="mm"/>
    <x v="3"/>
    <n v="12.5"/>
    <n v="43054"/>
    <s v="oczy zamknite buty 2"/>
    <x v="1"/>
    <x v="0"/>
    <x v="1"/>
    <x v="0"/>
    <s v="Klaudia Gertchen"/>
  </r>
  <r>
    <n v="40"/>
    <x v="4"/>
    <x v="7"/>
    <s v="mm"/>
    <x v="2"/>
    <n v="35.4"/>
    <n v="43054"/>
    <s v="oczy zamknite buty 2"/>
    <x v="1"/>
    <x v="0"/>
    <x v="1"/>
    <x v="0"/>
    <s v="Klaudia Gertchen"/>
  </r>
  <r>
    <n v="41"/>
    <x v="4"/>
    <x v="0"/>
    <s v="mm"/>
    <x v="0"/>
    <n v="6.2"/>
    <n v="43054"/>
    <s v="oczy zamkniete bez butow 1 gertchen"/>
    <x v="1"/>
    <x v="1"/>
    <x v="0"/>
    <x v="0"/>
    <s v="Klaudia Gertchen"/>
  </r>
  <r>
    <n v="41"/>
    <x v="4"/>
    <x v="1"/>
    <s v="mm"/>
    <x v="0"/>
    <n v="8.6999999999999993"/>
    <n v="43054"/>
    <s v="oczy zamkniete bez butow 1 gertchen"/>
    <x v="1"/>
    <x v="1"/>
    <x v="0"/>
    <x v="0"/>
    <s v="Klaudia Gertchen"/>
  </r>
  <r>
    <n v="41"/>
    <x v="4"/>
    <x v="2"/>
    <s v="deg"/>
    <x v="3"/>
    <n v="11.2"/>
    <n v="43054"/>
    <s v="oczy zamkniete bez butow 1 gertchen"/>
    <x v="1"/>
    <x v="1"/>
    <x v="0"/>
    <x v="0"/>
    <s v="Klaudia Gertchen"/>
  </r>
  <r>
    <n v="41"/>
    <x v="4"/>
    <x v="3"/>
    <s v="mm*mm"/>
    <x v="0"/>
    <n v="42.3"/>
    <n v="43054"/>
    <s v="oczy zamkniete bez butow 1 gertchen"/>
    <x v="1"/>
    <x v="1"/>
    <x v="0"/>
    <x v="0"/>
    <s v="Klaudia Gertchen"/>
  </r>
  <r>
    <n v="41"/>
    <x v="4"/>
    <x v="4"/>
    <s v="mm"/>
    <x v="0"/>
    <n v="99.5"/>
    <n v="43054"/>
    <s v="oczy zamkniete bez butow 1 gertchen"/>
    <x v="1"/>
    <x v="1"/>
    <x v="0"/>
    <x v="0"/>
    <s v="Klaudia Gertchen"/>
  </r>
  <r>
    <n v="41"/>
    <x v="4"/>
    <x v="5"/>
    <s v="mm/sec"/>
    <x v="0"/>
    <n v="10.1"/>
    <n v="43054"/>
    <s v="oczy zamkniete bez butow 1 gertchen"/>
    <x v="1"/>
    <x v="1"/>
    <x v="0"/>
    <x v="0"/>
    <s v="Klaudia Gertchen"/>
  </r>
  <r>
    <n v="41"/>
    <x v="4"/>
    <x v="6"/>
    <s v="mm"/>
    <x v="1"/>
    <n v="4.4000000000000004"/>
    <n v="43054"/>
    <s v="oczy zamkniete bez butow 1 gertchen"/>
    <x v="1"/>
    <x v="1"/>
    <x v="0"/>
    <x v="0"/>
    <s v="Klaudia Gertchen"/>
  </r>
  <r>
    <n v="41"/>
    <x v="4"/>
    <x v="7"/>
    <s v="mm"/>
    <x v="2"/>
    <n v="44.2"/>
    <n v="43054"/>
    <s v="oczy zamkniete bez butow 1 gertchen"/>
    <x v="1"/>
    <x v="1"/>
    <x v="0"/>
    <x v="0"/>
    <s v="Klaudia Gertchen"/>
  </r>
  <r>
    <n v="42"/>
    <x v="4"/>
    <x v="0"/>
    <s v="mm"/>
    <x v="0"/>
    <n v="3.5"/>
    <n v="43054"/>
    <s v="oczy zamknite bez butow 2"/>
    <x v="1"/>
    <x v="1"/>
    <x v="1"/>
    <x v="0"/>
    <s v="Klaudia Gertchen"/>
  </r>
  <r>
    <n v="42"/>
    <x v="4"/>
    <x v="1"/>
    <s v="mm"/>
    <x v="0"/>
    <n v="7"/>
    <n v="43054"/>
    <s v="oczy zamknite bez butow 2"/>
    <x v="1"/>
    <x v="1"/>
    <x v="1"/>
    <x v="0"/>
    <s v="Klaudia Gertchen"/>
  </r>
  <r>
    <n v="42"/>
    <x v="4"/>
    <x v="2"/>
    <s v="deg"/>
    <x v="1"/>
    <n v="21.2"/>
    <n v="43054"/>
    <s v="oczy zamknite bez butow 2"/>
    <x v="1"/>
    <x v="1"/>
    <x v="1"/>
    <x v="0"/>
    <s v="Klaudia Gertchen"/>
  </r>
  <r>
    <n v="42"/>
    <x v="4"/>
    <x v="3"/>
    <s v="mm*mm"/>
    <x v="0"/>
    <n v="19.600000000000001"/>
    <n v="43054"/>
    <s v="oczy zamknite bez butow 2"/>
    <x v="1"/>
    <x v="1"/>
    <x v="1"/>
    <x v="0"/>
    <s v="Klaudia Gertchen"/>
  </r>
  <r>
    <n v="42"/>
    <x v="4"/>
    <x v="4"/>
    <s v="mm"/>
    <x v="0"/>
    <n v="75"/>
    <n v="43054"/>
    <s v="oczy zamknite bez butow 2"/>
    <x v="1"/>
    <x v="1"/>
    <x v="1"/>
    <x v="0"/>
    <s v="Klaudia Gertchen"/>
  </r>
  <r>
    <n v="42"/>
    <x v="4"/>
    <x v="5"/>
    <s v="mm/sec"/>
    <x v="0"/>
    <n v="7.6"/>
    <n v="43054"/>
    <s v="oczy zamknite bez butow 2"/>
    <x v="1"/>
    <x v="1"/>
    <x v="1"/>
    <x v="0"/>
    <s v="Klaudia Gertchen"/>
  </r>
  <r>
    <n v="42"/>
    <x v="4"/>
    <x v="6"/>
    <s v="mm"/>
    <x v="1"/>
    <n v="6.2"/>
    <n v="43054"/>
    <s v="oczy zamknite bez butow 2"/>
    <x v="1"/>
    <x v="1"/>
    <x v="1"/>
    <x v="0"/>
    <s v="Klaudia Gertchen"/>
  </r>
  <r>
    <n v="42"/>
    <x v="4"/>
    <x v="7"/>
    <s v="mm"/>
    <x v="2"/>
    <n v="43.9"/>
    <n v="43054"/>
    <s v="oczy zamknite bez butow 2"/>
    <x v="1"/>
    <x v="1"/>
    <x v="1"/>
    <x v="0"/>
    <s v="Klaudia Gertchen"/>
  </r>
  <r>
    <n v="43"/>
    <x v="5"/>
    <x v="0"/>
    <s v="mm"/>
    <x v="0"/>
    <n v="3.9"/>
    <n v="43054"/>
    <s v="Stance Analysis oczy otwarte buty 1"/>
    <x v="0"/>
    <x v="0"/>
    <x v="0"/>
    <x v="0"/>
    <s v="Zuzanna Gortat"/>
  </r>
  <r>
    <n v="43"/>
    <x v="5"/>
    <x v="1"/>
    <s v="mm"/>
    <x v="0"/>
    <n v="7.4"/>
    <n v="43054"/>
    <s v="Stance Analysis oczy otwarte buty 1"/>
    <x v="0"/>
    <x v="0"/>
    <x v="0"/>
    <x v="0"/>
    <s v="Zuzanna Gortat"/>
  </r>
  <r>
    <n v="43"/>
    <x v="5"/>
    <x v="2"/>
    <s v="deg"/>
    <x v="3"/>
    <n v="20.5"/>
    <n v="43054"/>
    <s v="Stance Analysis oczy otwarte buty 1"/>
    <x v="0"/>
    <x v="0"/>
    <x v="0"/>
    <x v="0"/>
    <s v="Zuzanna Gortat"/>
  </r>
  <r>
    <n v="43"/>
    <x v="5"/>
    <x v="3"/>
    <s v="mm*mm"/>
    <x v="0"/>
    <n v="22.5"/>
    <n v="43054"/>
    <s v="Stance Analysis oczy otwarte buty 1"/>
    <x v="0"/>
    <x v="0"/>
    <x v="0"/>
    <x v="0"/>
    <s v="Zuzanna Gortat"/>
  </r>
  <r>
    <n v="43"/>
    <x v="5"/>
    <x v="4"/>
    <s v="mm"/>
    <x v="0"/>
    <n v="74.099999999999994"/>
    <n v="43054"/>
    <s v="Stance Analysis oczy otwarte buty 1"/>
    <x v="0"/>
    <x v="0"/>
    <x v="0"/>
    <x v="0"/>
    <s v="Zuzanna Gortat"/>
  </r>
  <r>
    <n v="43"/>
    <x v="5"/>
    <x v="5"/>
    <s v="mm/sec"/>
    <x v="0"/>
    <n v="7.5"/>
    <n v="43054"/>
    <s v="Stance Analysis oczy otwarte buty 1"/>
    <x v="0"/>
    <x v="0"/>
    <x v="0"/>
    <x v="0"/>
    <s v="Zuzanna Gortat"/>
  </r>
  <r>
    <n v="43"/>
    <x v="5"/>
    <x v="6"/>
    <s v="mm"/>
    <x v="3"/>
    <n v="7.6"/>
    <n v="43054"/>
    <s v="Stance Analysis oczy otwarte buty 1"/>
    <x v="0"/>
    <x v="0"/>
    <x v="0"/>
    <x v="0"/>
    <s v="Zuzanna Gortat"/>
  </r>
  <r>
    <n v="43"/>
    <x v="5"/>
    <x v="7"/>
    <s v="mm"/>
    <x v="2"/>
    <n v="31"/>
    <n v="43054"/>
    <s v="Stance Analysis oczy otwarte buty 1"/>
    <x v="0"/>
    <x v="0"/>
    <x v="0"/>
    <x v="0"/>
    <s v="Zuzanna Gortat"/>
  </r>
  <r>
    <n v="44"/>
    <x v="5"/>
    <x v="0"/>
    <s v="mm"/>
    <x v="0"/>
    <n v="3.5"/>
    <n v="43054"/>
    <s v="Stance Analysis oczy otwarte buty 2"/>
    <x v="0"/>
    <x v="0"/>
    <x v="1"/>
    <x v="0"/>
    <s v="Zuzanna Gortat"/>
  </r>
  <r>
    <n v="44"/>
    <x v="5"/>
    <x v="1"/>
    <s v="mm"/>
    <x v="0"/>
    <n v="14.8"/>
    <n v="43054"/>
    <s v="Stance Analysis oczy otwarte buty 2"/>
    <x v="0"/>
    <x v="0"/>
    <x v="1"/>
    <x v="0"/>
    <s v="Zuzanna Gortat"/>
  </r>
  <r>
    <n v="44"/>
    <x v="5"/>
    <x v="2"/>
    <s v="deg"/>
    <x v="3"/>
    <n v="0.5"/>
    <n v="43054"/>
    <s v="Stance Analysis oczy otwarte buty 2"/>
    <x v="0"/>
    <x v="0"/>
    <x v="1"/>
    <x v="0"/>
    <s v="Zuzanna Gortat"/>
  </r>
  <r>
    <n v="44"/>
    <x v="5"/>
    <x v="3"/>
    <s v="mm*mm"/>
    <x v="0"/>
    <n v="40.9"/>
    <n v="43054"/>
    <s v="Stance Analysis oczy otwarte buty 2"/>
    <x v="0"/>
    <x v="0"/>
    <x v="1"/>
    <x v="0"/>
    <s v="Zuzanna Gortat"/>
  </r>
  <r>
    <n v="44"/>
    <x v="5"/>
    <x v="4"/>
    <s v="mm"/>
    <x v="0"/>
    <n v="101.5"/>
    <n v="43054"/>
    <s v="Stance Analysis oczy otwarte buty 2"/>
    <x v="0"/>
    <x v="0"/>
    <x v="1"/>
    <x v="0"/>
    <s v="Zuzanna Gortat"/>
  </r>
  <r>
    <n v="44"/>
    <x v="5"/>
    <x v="5"/>
    <s v="mm/sec"/>
    <x v="0"/>
    <n v="10.3"/>
    <n v="43054"/>
    <s v="Stance Analysis oczy otwarte buty 2"/>
    <x v="0"/>
    <x v="0"/>
    <x v="1"/>
    <x v="0"/>
    <s v="Zuzanna Gortat"/>
  </r>
  <r>
    <n v="44"/>
    <x v="5"/>
    <x v="6"/>
    <s v="mm"/>
    <x v="3"/>
    <n v="7.8"/>
    <n v="43054"/>
    <s v="Stance Analysis oczy otwarte buty 2"/>
    <x v="0"/>
    <x v="0"/>
    <x v="1"/>
    <x v="0"/>
    <s v="Zuzanna Gortat"/>
  </r>
  <r>
    <n v="44"/>
    <x v="5"/>
    <x v="7"/>
    <s v="mm"/>
    <x v="2"/>
    <n v="35.4"/>
    <n v="43054"/>
    <s v="Stance Analysis oczy otwarte buty 2"/>
    <x v="0"/>
    <x v="0"/>
    <x v="1"/>
    <x v="0"/>
    <s v="Zuzanna Gortat"/>
  </r>
  <r>
    <n v="45"/>
    <x v="5"/>
    <x v="0"/>
    <s v="mm"/>
    <x v="0"/>
    <n v="10.5"/>
    <n v="43054"/>
    <s v="Stance Analysis oczy otwarte bez butow 1"/>
    <x v="0"/>
    <x v="1"/>
    <x v="0"/>
    <x v="0"/>
    <s v="Zuzanna Gortat"/>
  </r>
  <r>
    <n v="45"/>
    <x v="5"/>
    <x v="1"/>
    <s v="mm"/>
    <x v="0"/>
    <n v="13"/>
    <n v="43054"/>
    <s v="Stance Analysis oczy otwarte bez butow 1"/>
    <x v="0"/>
    <x v="1"/>
    <x v="0"/>
    <x v="0"/>
    <s v="Zuzanna Gortat"/>
  </r>
  <r>
    <n v="45"/>
    <x v="5"/>
    <x v="2"/>
    <s v="deg"/>
    <x v="1"/>
    <n v="4.4000000000000004"/>
    <n v="43054"/>
    <s v="Stance Analysis oczy otwarte bez butow 1"/>
    <x v="0"/>
    <x v="1"/>
    <x v="0"/>
    <x v="0"/>
    <s v="Zuzanna Gortat"/>
  </r>
  <r>
    <n v="45"/>
    <x v="5"/>
    <x v="3"/>
    <s v="mm*mm"/>
    <x v="0"/>
    <n v="106.8"/>
    <n v="43054"/>
    <s v="Stance Analysis oczy otwarte bez butow 1"/>
    <x v="0"/>
    <x v="1"/>
    <x v="0"/>
    <x v="0"/>
    <s v="Zuzanna Gortat"/>
  </r>
  <r>
    <n v="45"/>
    <x v="5"/>
    <x v="4"/>
    <s v="mm"/>
    <x v="0"/>
    <n v="139.80000000000001"/>
    <n v="43054"/>
    <s v="Stance Analysis oczy otwarte bez butow 1"/>
    <x v="0"/>
    <x v="1"/>
    <x v="0"/>
    <x v="0"/>
    <s v="Zuzanna Gortat"/>
  </r>
  <r>
    <n v="45"/>
    <x v="5"/>
    <x v="5"/>
    <s v="mm/sec"/>
    <x v="0"/>
    <n v="14.2"/>
    <n v="43054"/>
    <s v="Stance Analysis oczy otwarte bez butow 1"/>
    <x v="0"/>
    <x v="1"/>
    <x v="0"/>
    <x v="0"/>
    <s v="Zuzanna Gortat"/>
  </r>
  <r>
    <n v="45"/>
    <x v="5"/>
    <x v="6"/>
    <s v="mm"/>
    <x v="3"/>
    <n v="2.5"/>
    <n v="43054"/>
    <s v="Stance Analysis oczy otwarte bez butow 1"/>
    <x v="0"/>
    <x v="1"/>
    <x v="0"/>
    <x v="0"/>
    <s v="Zuzanna Gortat"/>
  </r>
  <r>
    <n v="45"/>
    <x v="5"/>
    <x v="7"/>
    <s v="mm"/>
    <x v="2"/>
    <n v="37.4"/>
    <n v="43054"/>
    <s v="Stance Analysis oczy otwarte bez butow 1"/>
    <x v="0"/>
    <x v="1"/>
    <x v="0"/>
    <x v="0"/>
    <s v="Zuzanna Gortat"/>
  </r>
  <r>
    <n v="46"/>
    <x v="5"/>
    <x v="0"/>
    <s v="mm"/>
    <x v="0"/>
    <n v="2.4"/>
    <n v="43074"/>
    <s v="Stance Analysis oczy otwarte bez butow 2"/>
    <x v="0"/>
    <x v="1"/>
    <x v="1"/>
    <x v="0"/>
    <s v="Zuzanna Gortat"/>
  </r>
  <r>
    <n v="46"/>
    <x v="5"/>
    <x v="1"/>
    <s v="mm"/>
    <x v="0"/>
    <n v="6.4"/>
    <n v="43074"/>
    <s v="Stance Analysis oczy otwarte bez butow 2"/>
    <x v="0"/>
    <x v="1"/>
    <x v="1"/>
    <x v="0"/>
    <s v="Zuzanna Gortat"/>
  </r>
  <r>
    <n v="46"/>
    <x v="5"/>
    <x v="2"/>
    <s v="deg"/>
    <x v="3"/>
    <n v="22.5"/>
    <n v="43074"/>
    <s v="Stance Analysis oczy otwarte bez butow 2"/>
    <x v="0"/>
    <x v="1"/>
    <x v="1"/>
    <x v="0"/>
    <s v="Zuzanna Gortat"/>
  </r>
  <r>
    <n v="46"/>
    <x v="5"/>
    <x v="3"/>
    <s v="mm*mm"/>
    <x v="0"/>
    <n v="12.2"/>
    <n v="43074"/>
    <s v="Stance Analysis oczy otwarte bez butow 2"/>
    <x v="0"/>
    <x v="1"/>
    <x v="1"/>
    <x v="0"/>
    <s v="Zuzanna Gortat"/>
  </r>
  <r>
    <n v="46"/>
    <x v="5"/>
    <x v="4"/>
    <s v="mm"/>
    <x v="0"/>
    <n v="34.700000000000003"/>
    <n v="43074"/>
    <s v="Stance Analysis oczy otwarte bez butow 2"/>
    <x v="0"/>
    <x v="1"/>
    <x v="1"/>
    <x v="0"/>
    <s v="Zuzanna Gortat"/>
  </r>
  <r>
    <n v="46"/>
    <x v="5"/>
    <x v="5"/>
    <s v="mm/sec"/>
    <x v="0"/>
    <n v="3.5"/>
    <n v="43074"/>
    <s v="Stance Analysis oczy otwarte bez butow 2"/>
    <x v="0"/>
    <x v="1"/>
    <x v="1"/>
    <x v="0"/>
    <s v="Zuzanna Gortat"/>
  </r>
  <r>
    <n v="46"/>
    <x v="5"/>
    <x v="6"/>
    <s v="mm"/>
    <x v="1"/>
    <n v="1.7"/>
    <n v="43074"/>
    <s v="Stance Analysis oczy otwarte bez butow 2"/>
    <x v="0"/>
    <x v="1"/>
    <x v="1"/>
    <x v="0"/>
    <s v="Zuzanna Gortat"/>
  </r>
  <r>
    <n v="46"/>
    <x v="5"/>
    <x v="7"/>
    <s v="mm"/>
    <x v="2"/>
    <n v="44.7"/>
    <n v="43074"/>
    <s v="Stance Analysis oczy otwarte bez butow 2"/>
    <x v="0"/>
    <x v="1"/>
    <x v="1"/>
    <x v="0"/>
    <s v="Zuzanna Gortat"/>
  </r>
  <r>
    <n v="47"/>
    <x v="5"/>
    <x v="0"/>
    <s v="mm"/>
    <x v="0"/>
    <n v="4.7"/>
    <n v="43054"/>
    <s v="Stance Analysis oczy zamkniete buty 1"/>
    <x v="1"/>
    <x v="0"/>
    <x v="0"/>
    <x v="0"/>
    <s v="Zuzanna Gortat"/>
  </r>
  <r>
    <n v="47"/>
    <x v="5"/>
    <x v="1"/>
    <s v="mm"/>
    <x v="0"/>
    <n v="16.899999999999999"/>
    <n v="43054"/>
    <s v="Stance Analysis oczy zamkniete buty 1"/>
    <x v="1"/>
    <x v="0"/>
    <x v="0"/>
    <x v="0"/>
    <s v="Zuzanna Gortat"/>
  </r>
  <r>
    <n v="47"/>
    <x v="5"/>
    <x v="2"/>
    <s v="deg"/>
    <x v="1"/>
    <n v="8.6"/>
    <n v="43054"/>
    <s v="Stance Analysis oczy zamkniete buty 1"/>
    <x v="1"/>
    <x v="0"/>
    <x v="0"/>
    <x v="0"/>
    <s v="Zuzanna Gortat"/>
  </r>
  <r>
    <n v="47"/>
    <x v="5"/>
    <x v="3"/>
    <s v="mm*mm"/>
    <x v="0"/>
    <n v="61.8"/>
    <n v="43054"/>
    <s v="Stance Analysis oczy zamkniete buty 1"/>
    <x v="1"/>
    <x v="0"/>
    <x v="0"/>
    <x v="0"/>
    <s v="Zuzanna Gortat"/>
  </r>
  <r>
    <n v="47"/>
    <x v="5"/>
    <x v="4"/>
    <s v="mm"/>
    <x v="0"/>
    <n v="106.1"/>
    <n v="43054"/>
    <s v="Stance Analysis oczy zamkniete buty 1"/>
    <x v="1"/>
    <x v="0"/>
    <x v="0"/>
    <x v="0"/>
    <s v="Zuzanna Gortat"/>
  </r>
  <r>
    <n v="47"/>
    <x v="5"/>
    <x v="5"/>
    <s v="mm/sec"/>
    <x v="0"/>
    <n v="10.8"/>
    <n v="43054"/>
    <s v="Stance Analysis oczy zamkniete buty 1"/>
    <x v="1"/>
    <x v="0"/>
    <x v="0"/>
    <x v="0"/>
    <s v="Zuzanna Gortat"/>
  </r>
  <r>
    <n v="47"/>
    <x v="5"/>
    <x v="6"/>
    <s v="mm"/>
    <x v="3"/>
    <n v="6.3"/>
    <n v="43054"/>
    <s v="Stance Analysis oczy zamkniete buty 1"/>
    <x v="1"/>
    <x v="0"/>
    <x v="0"/>
    <x v="0"/>
    <s v="Zuzanna Gortat"/>
  </r>
  <r>
    <n v="47"/>
    <x v="5"/>
    <x v="7"/>
    <s v="mm"/>
    <x v="2"/>
    <n v="33"/>
    <n v="43054"/>
    <s v="Stance Analysis oczy zamkniete buty 1"/>
    <x v="1"/>
    <x v="0"/>
    <x v="0"/>
    <x v="0"/>
    <s v="Zuzanna Gortat"/>
  </r>
  <r>
    <n v="48"/>
    <x v="5"/>
    <x v="0"/>
    <s v="mm"/>
    <x v="0"/>
    <n v="2.1"/>
    <n v="43054"/>
    <s v="Stance Analysis oczy zamkniete buty 2"/>
    <x v="1"/>
    <x v="0"/>
    <x v="1"/>
    <x v="0"/>
    <s v="Zuzanna Gortat"/>
  </r>
  <r>
    <n v="48"/>
    <x v="5"/>
    <x v="1"/>
    <s v="mm"/>
    <x v="0"/>
    <n v="6.8"/>
    <n v="43054"/>
    <s v="Stance Analysis oczy zamkniete buty 2"/>
    <x v="1"/>
    <x v="0"/>
    <x v="1"/>
    <x v="0"/>
    <s v="Zuzanna Gortat"/>
  </r>
  <r>
    <n v="48"/>
    <x v="5"/>
    <x v="2"/>
    <s v="deg"/>
    <x v="1"/>
    <n v="4"/>
    <n v="43054"/>
    <s v="Stance Analysis oczy zamkniete buty 2"/>
    <x v="1"/>
    <x v="0"/>
    <x v="1"/>
    <x v="0"/>
    <s v="Zuzanna Gortat"/>
  </r>
  <r>
    <n v="48"/>
    <x v="5"/>
    <x v="3"/>
    <s v="mm*mm"/>
    <x v="0"/>
    <n v="11.1"/>
    <n v="43054"/>
    <s v="Stance Analysis oczy zamkniete buty 2"/>
    <x v="1"/>
    <x v="0"/>
    <x v="1"/>
    <x v="0"/>
    <s v="Zuzanna Gortat"/>
  </r>
  <r>
    <n v="48"/>
    <x v="5"/>
    <x v="4"/>
    <s v="mm"/>
    <x v="0"/>
    <n v="58.8"/>
    <n v="43054"/>
    <s v="Stance Analysis oczy zamkniete buty 2"/>
    <x v="1"/>
    <x v="0"/>
    <x v="1"/>
    <x v="0"/>
    <s v="Zuzanna Gortat"/>
  </r>
  <r>
    <n v="48"/>
    <x v="5"/>
    <x v="5"/>
    <s v="mm/sec"/>
    <x v="0"/>
    <n v="6"/>
    <n v="43054"/>
    <s v="Stance Analysis oczy zamkniete buty 2"/>
    <x v="1"/>
    <x v="0"/>
    <x v="1"/>
    <x v="0"/>
    <s v="Zuzanna Gortat"/>
  </r>
  <r>
    <n v="48"/>
    <x v="5"/>
    <x v="6"/>
    <s v="mm"/>
    <x v="3"/>
    <n v="4.7"/>
    <n v="43054"/>
    <s v="Stance Analysis oczy zamkniete buty 2"/>
    <x v="1"/>
    <x v="0"/>
    <x v="1"/>
    <x v="0"/>
    <s v="Zuzanna Gortat"/>
  </r>
  <r>
    <n v="48"/>
    <x v="5"/>
    <x v="7"/>
    <s v="mm"/>
    <x v="2"/>
    <n v="46.6"/>
    <n v="43054"/>
    <s v="Stance Analysis oczy zamkniete buty 2"/>
    <x v="1"/>
    <x v="0"/>
    <x v="1"/>
    <x v="0"/>
    <s v="Zuzanna Gortat"/>
  </r>
  <r>
    <n v="49"/>
    <x v="5"/>
    <x v="0"/>
    <s v="mm"/>
    <x v="0"/>
    <n v="2.2999999999999998"/>
    <n v="43054"/>
    <s v="Stance Analysis oczy zamkniete bez butow 1"/>
    <x v="1"/>
    <x v="1"/>
    <x v="0"/>
    <x v="0"/>
    <s v="Zuzanna Gortat"/>
  </r>
  <r>
    <n v="49"/>
    <x v="5"/>
    <x v="1"/>
    <s v="mm"/>
    <x v="0"/>
    <n v="6.7"/>
    <n v="43054"/>
    <s v="Stance Analysis oczy zamkniete bez butow 1"/>
    <x v="1"/>
    <x v="1"/>
    <x v="0"/>
    <x v="0"/>
    <s v="Zuzanna Gortat"/>
  </r>
  <r>
    <n v="49"/>
    <x v="5"/>
    <x v="2"/>
    <s v="deg"/>
    <x v="3"/>
    <n v="5.8"/>
    <n v="43054"/>
    <s v="Stance Analysis oczy zamkniete bez butow 1"/>
    <x v="1"/>
    <x v="1"/>
    <x v="0"/>
    <x v="0"/>
    <s v="Zuzanna Gortat"/>
  </r>
  <r>
    <n v="49"/>
    <x v="5"/>
    <x v="3"/>
    <s v="mm*mm"/>
    <x v="0"/>
    <n v="12.2"/>
    <n v="43054"/>
    <s v="Stance Analysis oczy zamkniete bez butow 1"/>
    <x v="1"/>
    <x v="1"/>
    <x v="0"/>
    <x v="0"/>
    <s v="Zuzanna Gortat"/>
  </r>
  <r>
    <n v="49"/>
    <x v="5"/>
    <x v="4"/>
    <s v="mm"/>
    <x v="0"/>
    <n v="29.8"/>
    <n v="43054"/>
    <s v="Stance Analysis oczy zamkniete bez butow 1"/>
    <x v="1"/>
    <x v="1"/>
    <x v="0"/>
    <x v="0"/>
    <s v="Zuzanna Gortat"/>
  </r>
  <r>
    <n v="49"/>
    <x v="5"/>
    <x v="5"/>
    <s v="mm/sec"/>
    <x v="0"/>
    <n v="3"/>
    <n v="43054"/>
    <s v="Stance Analysis oczy zamkniete bez butow 1"/>
    <x v="1"/>
    <x v="1"/>
    <x v="0"/>
    <x v="0"/>
    <s v="Zuzanna Gortat"/>
  </r>
  <r>
    <n v="49"/>
    <x v="5"/>
    <x v="6"/>
    <s v="mm"/>
    <x v="1"/>
    <n v="1.1000000000000001"/>
    <n v="43054"/>
    <s v="Stance Analysis oczy zamkniete bez butow 1"/>
    <x v="1"/>
    <x v="1"/>
    <x v="0"/>
    <x v="0"/>
    <s v="Zuzanna Gortat"/>
  </r>
  <r>
    <n v="49"/>
    <x v="5"/>
    <x v="7"/>
    <s v="mm"/>
    <x v="2"/>
    <n v="39.9"/>
    <n v="43054"/>
    <s v="Stance Analysis oczy zamkniete bez butow 1"/>
    <x v="1"/>
    <x v="1"/>
    <x v="0"/>
    <x v="0"/>
    <s v="Zuzanna Gortat"/>
  </r>
  <r>
    <n v="50"/>
    <x v="5"/>
    <x v="0"/>
    <s v="mm"/>
    <x v="0"/>
    <n v="1.7"/>
    <n v="43054"/>
    <s v="Stance Analysis oczy zamkniete bez butow 2"/>
    <x v="1"/>
    <x v="1"/>
    <x v="1"/>
    <x v="0"/>
    <s v="Zuzanna Gortat"/>
  </r>
  <r>
    <n v="50"/>
    <x v="5"/>
    <x v="1"/>
    <s v="mm"/>
    <x v="0"/>
    <n v="7"/>
    <n v="43054"/>
    <s v="Stance Analysis oczy zamkniete bez butow 2"/>
    <x v="1"/>
    <x v="1"/>
    <x v="1"/>
    <x v="0"/>
    <s v="Zuzanna Gortat"/>
  </r>
  <r>
    <n v="50"/>
    <x v="5"/>
    <x v="2"/>
    <s v="deg"/>
    <x v="1"/>
    <n v="12.2"/>
    <n v="43054"/>
    <s v="Stance Analysis oczy zamkniete bez butow 2"/>
    <x v="1"/>
    <x v="1"/>
    <x v="1"/>
    <x v="0"/>
    <s v="Zuzanna Gortat"/>
  </r>
  <r>
    <n v="50"/>
    <x v="5"/>
    <x v="3"/>
    <s v="mm*mm"/>
    <x v="0"/>
    <n v="9.6999999999999993"/>
    <n v="43054"/>
    <s v="Stance Analysis oczy zamkniete bez butow 2"/>
    <x v="1"/>
    <x v="1"/>
    <x v="1"/>
    <x v="0"/>
    <s v="Zuzanna Gortat"/>
  </r>
  <r>
    <n v="50"/>
    <x v="5"/>
    <x v="4"/>
    <s v="mm"/>
    <x v="0"/>
    <n v="30.8"/>
    <n v="43054"/>
    <s v="Stance Analysis oczy zamkniete bez butow 2"/>
    <x v="1"/>
    <x v="1"/>
    <x v="1"/>
    <x v="0"/>
    <s v="Zuzanna Gortat"/>
  </r>
  <r>
    <n v="50"/>
    <x v="5"/>
    <x v="5"/>
    <s v="mm/sec"/>
    <x v="0"/>
    <n v="3.1"/>
    <n v="43054"/>
    <s v="Stance Analysis oczy zamkniete bez butow 2"/>
    <x v="1"/>
    <x v="1"/>
    <x v="1"/>
    <x v="0"/>
    <s v="Zuzanna Gortat"/>
  </r>
  <r>
    <n v="50"/>
    <x v="5"/>
    <x v="6"/>
    <s v="mm"/>
    <x v="1"/>
    <n v="2.1"/>
    <n v="43054"/>
    <s v="Stance Analysis oczy zamkniete bez butow 2"/>
    <x v="1"/>
    <x v="1"/>
    <x v="1"/>
    <x v="0"/>
    <s v="Zuzanna Gortat"/>
  </r>
  <r>
    <n v="50"/>
    <x v="5"/>
    <x v="7"/>
    <s v="mm"/>
    <x v="2"/>
    <n v="41.2"/>
    <n v="43054"/>
    <s v="Stance Analysis oczy zamkniete bez butow 2"/>
    <x v="1"/>
    <x v="1"/>
    <x v="1"/>
    <x v="0"/>
    <s v="Zuzanna Gortat"/>
  </r>
  <r>
    <n v="51"/>
    <x v="5"/>
    <x v="0"/>
    <s v="mm"/>
    <x v="0"/>
    <n v="2.4"/>
    <n v="43054"/>
    <s v="Stance Analysis oczy otwarte bez butow 2"/>
    <x v="0"/>
    <x v="2"/>
    <x v="3"/>
    <x v="1"/>
    <s v="Zuzanna Gortat"/>
  </r>
  <r>
    <n v="51"/>
    <x v="5"/>
    <x v="1"/>
    <s v="mm"/>
    <x v="0"/>
    <n v="6.4"/>
    <n v="43054"/>
    <s v="Stance Analysis oczy otwarte bez butow 2"/>
    <x v="0"/>
    <x v="2"/>
    <x v="3"/>
    <x v="1"/>
    <s v="Zuzanna Gortat"/>
  </r>
  <r>
    <n v="51"/>
    <x v="5"/>
    <x v="2"/>
    <s v="deg"/>
    <x v="3"/>
    <n v="22.5"/>
    <n v="43054"/>
    <s v="Stance Analysis oczy otwarte bez butow 2"/>
    <x v="0"/>
    <x v="2"/>
    <x v="3"/>
    <x v="1"/>
    <s v="Zuzanna Gortat"/>
  </r>
  <r>
    <n v="51"/>
    <x v="5"/>
    <x v="3"/>
    <s v="mm*mm"/>
    <x v="0"/>
    <n v="12.2"/>
    <n v="43054"/>
    <s v="Stance Analysis oczy otwarte bez butow 2"/>
    <x v="0"/>
    <x v="2"/>
    <x v="3"/>
    <x v="1"/>
    <s v="Zuzanna Gortat"/>
  </r>
  <r>
    <n v="51"/>
    <x v="5"/>
    <x v="4"/>
    <s v="mm"/>
    <x v="0"/>
    <n v="34.700000000000003"/>
    <n v="43054"/>
    <s v="Stance Analysis oczy otwarte bez butow 2"/>
    <x v="0"/>
    <x v="2"/>
    <x v="3"/>
    <x v="1"/>
    <s v="Zuzanna Gortat"/>
  </r>
  <r>
    <n v="51"/>
    <x v="5"/>
    <x v="5"/>
    <s v="mm/sec"/>
    <x v="0"/>
    <n v="3.5"/>
    <n v="43054"/>
    <s v="Stance Analysis oczy otwarte bez butow 2"/>
    <x v="0"/>
    <x v="2"/>
    <x v="3"/>
    <x v="1"/>
    <s v="Zuzanna Gortat"/>
  </r>
  <r>
    <n v="51"/>
    <x v="5"/>
    <x v="6"/>
    <s v="mm"/>
    <x v="1"/>
    <n v="1.7"/>
    <n v="43054"/>
    <s v="Stance Analysis oczy otwarte bez butow 2"/>
    <x v="0"/>
    <x v="2"/>
    <x v="3"/>
    <x v="1"/>
    <s v="Zuzanna Gortat"/>
  </r>
  <r>
    <n v="51"/>
    <x v="5"/>
    <x v="7"/>
    <s v="mm"/>
    <x v="2"/>
    <n v="44.7"/>
    <n v="43054"/>
    <s v="Stance Analysis oczy otwarte bez butow 2"/>
    <x v="0"/>
    <x v="2"/>
    <x v="3"/>
    <x v="1"/>
    <s v="Zuzanna Gortat"/>
  </r>
  <r>
    <n v="52"/>
    <x v="6"/>
    <x v="0"/>
    <s v="mm"/>
    <x v="0"/>
    <n v="3.8"/>
    <n v="43074"/>
    <s v="Stance Analysis oczy otwarte buty 1"/>
    <x v="0"/>
    <x v="0"/>
    <x v="0"/>
    <x v="0"/>
    <s v="Natalia Gwizdala"/>
  </r>
  <r>
    <n v="52"/>
    <x v="6"/>
    <x v="1"/>
    <s v="mm"/>
    <x v="0"/>
    <n v="8.1"/>
    <n v="43074"/>
    <s v="Stance Analysis oczy otwarte buty 1"/>
    <x v="0"/>
    <x v="0"/>
    <x v="0"/>
    <x v="0"/>
    <s v="Natalia Gwizdala"/>
  </r>
  <r>
    <n v="52"/>
    <x v="6"/>
    <x v="2"/>
    <s v="deg"/>
    <x v="1"/>
    <n v="4.5"/>
    <n v="43074"/>
    <s v="Stance Analysis oczy otwarte buty 1"/>
    <x v="0"/>
    <x v="0"/>
    <x v="0"/>
    <x v="0"/>
    <s v="Natalia Gwizdala"/>
  </r>
  <r>
    <n v="52"/>
    <x v="6"/>
    <x v="3"/>
    <s v="mm*mm"/>
    <x v="0"/>
    <n v="24.1"/>
    <n v="43074"/>
    <s v="Stance Analysis oczy otwarte buty 1"/>
    <x v="0"/>
    <x v="0"/>
    <x v="0"/>
    <x v="0"/>
    <s v="Natalia Gwizdala"/>
  </r>
  <r>
    <n v="52"/>
    <x v="6"/>
    <x v="4"/>
    <s v="mm"/>
    <x v="0"/>
    <n v="43.9"/>
    <n v="43074"/>
    <s v="Stance Analysis oczy otwarte buty 1"/>
    <x v="0"/>
    <x v="0"/>
    <x v="0"/>
    <x v="0"/>
    <s v="Natalia Gwizdala"/>
  </r>
  <r>
    <n v="52"/>
    <x v="6"/>
    <x v="5"/>
    <s v="mm/sec"/>
    <x v="0"/>
    <n v="4.5"/>
    <n v="43074"/>
    <s v="Stance Analysis oczy otwarte buty 1"/>
    <x v="0"/>
    <x v="0"/>
    <x v="0"/>
    <x v="0"/>
    <s v="Natalia Gwizdala"/>
  </r>
  <r>
    <n v="52"/>
    <x v="6"/>
    <x v="6"/>
    <s v="mm"/>
    <x v="1"/>
    <n v="20.5"/>
    <n v="43074"/>
    <s v="Stance Analysis oczy otwarte buty 1"/>
    <x v="0"/>
    <x v="0"/>
    <x v="0"/>
    <x v="0"/>
    <s v="Natalia Gwizdala"/>
  </r>
  <r>
    <n v="52"/>
    <x v="6"/>
    <x v="7"/>
    <s v="mm"/>
    <x v="2"/>
    <n v="25.8"/>
    <n v="43074"/>
    <s v="Stance Analysis oczy otwarte buty 1"/>
    <x v="0"/>
    <x v="0"/>
    <x v="0"/>
    <x v="0"/>
    <s v="Natalia Gwizdala"/>
  </r>
  <r>
    <n v="53"/>
    <x v="6"/>
    <x v="0"/>
    <s v="mm"/>
    <x v="0"/>
    <n v="1.5"/>
    <n v="43074"/>
    <s v="Stance Analysis oczy otwarte buty 2"/>
    <x v="0"/>
    <x v="0"/>
    <x v="1"/>
    <x v="0"/>
    <s v="Natalia Gwizdala"/>
  </r>
  <r>
    <n v="53"/>
    <x v="6"/>
    <x v="1"/>
    <s v="mm"/>
    <x v="0"/>
    <n v="9.6"/>
    <n v="43074"/>
    <s v="Stance Analysis oczy otwarte buty 2"/>
    <x v="0"/>
    <x v="0"/>
    <x v="1"/>
    <x v="0"/>
    <s v="Natalia Gwizdala"/>
  </r>
  <r>
    <n v="53"/>
    <x v="6"/>
    <x v="2"/>
    <s v="deg"/>
    <x v="1"/>
    <n v="4.5"/>
    <n v="43074"/>
    <s v="Stance Analysis oczy otwarte buty 2"/>
    <x v="0"/>
    <x v="0"/>
    <x v="1"/>
    <x v="0"/>
    <s v="Natalia Gwizdala"/>
  </r>
  <r>
    <n v="53"/>
    <x v="6"/>
    <x v="3"/>
    <s v="mm*mm"/>
    <x v="0"/>
    <n v="11.4"/>
    <n v="43074"/>
    <s v="Stance Analysis oczy otwarte buty 2"/>
    <x v="0"/>
    <x v="0"/>
    <x v="1"/>
    <x v="0"/>
    <s v="Natalia Gwizdala"/>
  </r>
  <r>
    <n v="53"/>
    <x v="6"/>
    <x v="4"/>
    <s v="mm"/>
    <x v="0"/>
    <n v="28.4"/>
    <n v="43074"/>
    <s v="Stance Analysis oczy otwarte buty 2"/>
    <x v="0"/>
    <x v="0"/>
    <x v="1"/>
    <x v="0"/>
    <s v="Natalia Gwizdala"/>
  </r>
  <r>
    <n v="53"/>
    <x v="6"/>
    <x v="5"/>
    <s v="mm/sec"/>
    <x v="0"/>
    <n v="2.9"/>
    <n v="43074"/>
    <s v="Stance Analysis oczy otwarte buty 2"/>
    <x v="0"/>
    <x v="0"/>
    <x v="1"/>
    <x v="0"/>
    <s v="Natalia Gwizdala"/>
  </r>
  <r>
    <n v="53"/>
    <x v="6"/>
    <x v="6"/>
    <s v="mm"/>
    <x v="1"/>
    <n v="11"/>
    <n v="43074"/>
    <s v="Stance Analysis oczy otwarte buty 2"/>
    <x v="0"/>
    <x v="0"/>
    <x v="1"/>
    <x v="0"/>
    <s v="Natalia Gwizdala"/>
  </r>
  <r>
    <n v="53"/>
    <x v="6"/>
    <x v="7"/>
    <s v="mm"/>
    <x v="2"/>
    <n v="6.7"/>
    <n v="43074"/>
    <s v="Stance Analysis oczy otwarte buty 2"/>
    <x v="0"/>
    <x v="0"/>
    <x v="1"/>
    <x v="0"/>
    <s v="Natalia Gwizdala"/>
  </r>
  <r>
    <n v="54"/>
    <x v="6"/>
    <x v="0"/>
    <s v="mm"/>
    <x v="0"/>
    <n v="2.6"/>
    <n v="43074"/>
    <s v="Stance Analysis oczy otwarte bez butow 1"/>
    <x v="0"/>
    <x v="1"/>
    <x v="0"/>
    <x v="0"/>
    <s v="Natalia Gwizdala"/>
  </r>
  <r>
    <n v="54"/>
    <x v="6"/>
    <x v="1"/>
    <s v="mm"/>
    <x v="0"/>
    <n v="13.7"/>
    <n v="43074"/>
    <s v="Stance Analysis oczy otwarte bez butow 1"/>
    <x v="0"/>
    <x v="1"/>
    <x v="0"/>
    <x v="0"/>
    <s v="Natalia Gwizdala"/>
  </r>
  <r>
    <n v="54"/>
    <x v="6"/>
    <x v="2"/>
    <s v="deg"/>
    <x v="1"/>
    <n v="8.4"/>
    <n v="43074"/>
    <s v="Stance Analysis oczy otwarte bez butow 1"/>
    <x v="0"/>
    <x v="1"/>
    <x v="0"/>
    <x v="0"/>
    <s v="Natalia Gwizdala"/>
  </r>
  <r>
    <n v="54"/>
    <x v="6"/>
    <x v="3"/>
    <s v="mm*mm"/>
    <x v="0"/>
    <n v="28"/>
    <n v="43074"/>
    <s v="Stance Analysis oczy otwarte bez butow 1"/>
    <x v="0"/>
    <x v="1"/>
    <x v="0"/>
    <x v="0"/>
    <s v="Natalia Gwizdala"/>
  </r>
  <r>
    <n v="54"/>
    <x v="6"/>
    <x v="4"/>
    <s v="mm"/>
    <x v="0"/>
    <n v="42.1"/>
    <n v="43074"/>
    <s v="Stance Analysis oczy otwarte bez butow 1"/>
    <x v="0"/>
    <x v="1"/>
    <x v="0"/>
    <x v="0"/>
    <s v="Natalia Gwizdala"/>
  </r>
  <r>
    <n v="54"/>
    <x v="6"/>
    <x v="5"/>
    <s v="mm/sec"/>
    <x v="0"/>
    <n v="4.3"/>
    <n v="43074"/>
    <s v="Stance Analysis oczy otwarte bez butow 1"/>
    <x v="0"/>
    <x v="1"/>
    <x v="0"/>
    <x v="0"/>
    <s v="Natalia Gwizdala"/>
  </r>
  <r>
    <n v="54"/>
    <x v="6"/>
    <x v="6"/>
    <s v="mm"/>
    <x v="3"/>
    <n v="2.5"/>
    <n v="43074"/>
    <s v="Stance Analysis oczy otwarte bez butow 1"/>
    <x v="0"/>
    <x v="1"/>
    <x v="0"/>
    <x v="0"/>
    <s v="Natalia Gwizdala"/>
  </r>
  <r>
    <n v="54"/>
    <x v="6"/>
    <x v="7"/>
    <s v="mm"/>
    <x v="2"/>
    <n v="32.799999999999997"/>
    <n v="43074"/>
    <s v="Stance Analysis oczy otwarte bez butow 1"/>
    <x v="0"/>
    <x v="1"/>
    <x v="0"/>
    <x v="0"/>
    <s v="Natalia Gwizdala"/>
  </r>
  <r>
    <n v="55"/>
    <x v="6"/>
    <x v="0"/>
    <s v="mm"/>
    <x v="0"/>
    <n v="2.2000000000000002"/>
    <n v="43074"/>
    <s v="Stance Analysis oczy otwarte bez butow 2"/>
    <x v="0"/>
    <x v="1"/>
    <x v="1"/>
    <x v="0"/>
    <s v="Natalia Gwizdala"/>
  </r>
  <r>
    <n v="55"/>
    <x v="6"/>
    <x v="1"/>
    <s v="mm"/>
    <x v="0"/>
    <n v="5.7"/>
    <n v="43074"/>
    <s v="Stance Analysis oczy otwarte bez butow 2"/>
    <x v="0"/>
    <x v="1"/>
    <x v="1"/>
    <x v="0"/>
    <s v="Natalia Gwizdala"/>
  </r>
  <r>
    <n v="55"/>
    <x v="6"/>
    <x v="2"/>
    <s v="deg"/>
    <x v="1"/>
    <n v="14.5"/>
    <n v="43074"/>
    <s v="Stance Analysis oczy otwarte bez butow 2"/>
    <x v="0"/>
    <x v="1"/>
    <x v="1"/>
    <x v="0"/>
    <s v="Natalia Gwizdala"/>
  </r>
  <r>
    <n v="55"/>
    <x v="6"/>
    <x v="3"/>
    <s v="mm*mm"/>
    <x v="0"/>
    <n v="9.8000000000000007"/>
    <n v="43074"/>
    <s v="Stance Analysis oczy otwarte bez butow 2"/>
    <x v="0"/>
    <x v="1"/>
    <x v="1"/>
    <x v="0"/>
    <s v="Natalia Gwizdala"/>
  </r>
  <r>
    <n v="55"/>
    <x v="6"/>
    <x v="4"/>
    <s v="mm"/>
    <x v="0"/>
    <n v="29.5"/>
    <n v="43074"/>
    <s v="Stance Analysis oczy otwarte bez butow 2"/>
    <x v="0"/>
    <x v="1"/>
    <x v="1"/>
    <x v="0"/>
    <s v="Natalia Gwizdala"/>
  </r>
  <r>
    <n v="55"/>
    <x v="6"/>
    <x v="5"/>
    <s v="mm/sec"/>
    <x v="0"/>
    <n v="3"/>
    <n v="43074"/>
    <s v="Stance Analysis oczy otwarte bez butow 2"/>
    <x v="0"/>
    <x v="1"/>
    <x v="1"/>
    <x v="0"/>
    <s v="Natalia Gwizdala"/>
  </r>
  <r>
    <n v="55"/>
    <x v="6"/>
    <x v="6"/>
    <s v="mm"/>
    <x v="3"/>
    <n v="3.4"/>
    <n v="43074"/>
    <s v="Stance Analysis oczy otwarte bez butow 2"/>
    <x v="0"/>
    <x v="1"/>
    <x v="1"/>
    <x v="0"/>
    <s v="Natalia Gwizdala"/>
  </r>
  <r>
    <n v="55"/>
    <x v="6"/>
    <x v="7"/>
    <s v="mm"/>
    <x v="2"/>
    <n v="16.7"/>
    <n v="43074"/>
    <s v="Stance Analysis oczy otwarte bez butow 2"/>
    <x v="0"/>
    <x v="1"/>
    <x v="1"/>
    <x v="0"/>
    <s v="Natalia Gwizdala"/>
  </r>
  <r>
    <n v="56"/>
    <x v="6"/>
    <x v="0"/>
    <s v="mm"/>
    <x v="0"/>
    <n v="1.6"/>
    <n v="43074"/>
    <s v="Stance Analysis  oczy otwarte bez butow 2a"/>
    <x v="0"/>
    <x v="1"/>
    <x v="4"/>
    <x v="0"/>
    <s v="Natalia Gwizdala"/>
  </r>
  <r>
    <n v="56"/>
    <x v="6"/>
    <x v="1"/>
    <s v="mm"/>
    <x v="0"/>
    <n v="6.7"/>
    <n v="43074"/>
    <s v="Stance Analysis  oczy otwarte bez butow 2a"/>
    <x v="0"/>
    <x v="1"/>
    <x v="4"/>
    <x v="0"/>
    <s v="Natalia Gwizdala"/>
  </r>
  <r>
    <n v="56"/>
    <x v="6"/>
    <x v="2"/>
    <s v="deg"/>
    <x v="1"/>
    <n v="6.1"/>
    <n v="43074"/>
    <s v="Stance Analysis  oczy otwarte bez butow 2a"/>
    <x v="0"/>
    <x v="1"/>
    <x v="4"/>
    <x v="0"/>
    <s v="Natalia Gwizdala"/>
  </r>
  <r>
    <n v="56"/>
    <x v="6"/>
    <x v="3"/>
    <s v="mm*mm"/>
    <x v="0"/>
    <n v="8.4"/>
    <n v="43074"/>
    <s v="Stance Analysis  oczy otwarte bez butow 2a"/>
    <x v="0"/>
    <x v="1"/>
    <x v="4"/>
    <x v="0"/>
    <s v="Natalia Gwizdala"/>
  </r>
  <r>
    <n v="56"/>
    <x v="6"/>
    <x v="4"/>
    <s v="mm"/>
    <x v="0"/>
    <n v="41"/>
    <n v="43074"/>
    <s v="Stance Analysis  oczy otwarte bez butow 2a"/>
    <x v="0"/>
    <x v="1"/>
    <x v="4"/>
    <x v="0"/>
    <s v="Natalia Gwizdala"/>
  </r>
  <r>
    <n v="56"/>
    <x v="6"/>
    <x v="5"/>
    <s v="mm/sec"/>
    <x v="0"/>
    <n v="4.2"/>
    <n v="43074"/>
    <s v="Stance Analysis  oczy otwarte bez butow 2a"/>
    <x v="0"/>
    <x v="1"/>
    <x v="4"/>
    <x v="0"/>
    <s v="Natalia Gwizdala"/>
  </r>
  <r>
    <n v="56"/>
    <x v="6"/>
    <x v="6"/>
    <s v="mm"/>
    <x v="3"/>
    <n v="3.7"/>
    <n v="43074"/>
    <s v="Stance Analysis  oczy otwarte bez butow 2a"/>
    <x v="0"/>
    <x v="1"/>
    <x v="4"/>
    <x v="0"/>
    <s v="Natalia Gwizdala"/>
  </r>
  <r>
    <n v="56"/>
    <x v="6"/>
    <x v="7"/>
    <s v="mm"/>
    <x v="2"/>
    <n v="6.1"/>
    <n v="43074"/>
    <s v="Stance Analysis  oczy otwarte bez butow 2a"/>
    <x v="0"/>
    <x v="1"/>
    <x v="4"/>
    <x v="0"/>
    <s v="Natalia Gwizdala"/>
  </r>
  <r>
    <n v="57"/>
    <x v="6"/>
    <x v="0"/>
    <s v="mm"/>
    <x v="0"/>
    <n v="3.5"/>
    <n v="43074"/>
    <s v="Stance Analysis oczy zamkniete buty 1"/>
    <x v="1"/>
    <x v="0"/>
    <x v="0"/>
    <x v="0"/>
    <s v="Natalia Gwizdala"/>
  </r>
  <r>
    <n v="57"/>
    <x v="6"/>
    <x v="1"/>
    <s v="mm"/>
    <x v="0"/>
    <n v="12.2"/>
    <n v="43074"/>
    <s v="Stance Analysis oczy zamkniete buty 1"/>
    <x v="1"/>
    <x v="0"/>
    <x v="0"/>
    <x v="0"/>
    <s v="Natalia Gwizdala"/>
  </r>
  <r>
    <n v="57"/>
    <x v="6"/>
    <x v="2"/>
    <s v="deg"/>
    <x v="3"/>
    <n v="12.8"/>
    <n v="43074"/>
    <s v="Stance Analysis oczy zamkniete buty 1"/>
    <x v="1"/>
    <x v="0"/>
    <x v="0"/>
    <x v="0"/>
    <s v="Natalia Gwizdala"/>
  </r>
  <r>
    <n v="57"/>
    <x v="6"/>
    <x v="3"/>
    <s v="mm*mm"/>
    <x v="0"/>
    <n v="33.700000000000003"/>
    <n v="43074"/>
    <s v="Stance Analysis oczy zamkniete buty 1"/>
    <x v="1"/>
    <x v="0"/>
    <x v="0"/>
    <x v="0"/>
    <s v="Natalia Gwizdala"/>
  </r>
  <r>
    <n v="57"/>
    <x v="6"/>
    <x v="4"/>
    <s v="mm"/>
    <x v="0"/>
    <n v="63"/>
    <n v="43074"/>
    <s v="Stance Analysis oczy zamkniete buty 1"/>
    <x v="1"/>
    <x v="0"/>
    <x v="0"/>
    <x v="0"/>
    <s v="Natalia Gwizdala"/>
  </r>
  <r>
    <n v="57"/>
    <x v="6"/>
    <x v="5"/>
    <s v="mm/sec"/>
    <x v="0"/>
    <n v="6.4"/>
    <n v="43074"/>
    <s v="Stance Analysis oczy zamkniete buty 1"/>
    <x v="1"/>
    <x v="0"/>
    <x v="0"/>
    <x v="0"/>
    <s v="Natalia Gwizdala"/>
  </r>
  <r>
    <n v="57"/>
    <x v="6"/>
    <x v="6"/>
    <s v="mm"/>
    <x v="1"/>
    <n v="10.7"/>
    <n v="43074"/>
    <s v="Stance Analysis oczy zamkniete buty 1"/>
    <x v="1"/>
    <x v="0"/>
    <x v="0"/>
    <x v="0"/>
    <s v="Natalia Gwizdala"/>
  </r>
  <r>
    <n v="57"/>
    <x v="6"/>
    <x v="7"/>
    <s v="mm"/>
    <x v="2"/>
    <n v="26.1"/>
    <n v="43074"/>
    <s v="Stance Analysis oczy zamkniete buty 1"/>
    <x v="1"/>
    <x v="0"/>
    <x v="0"/>
    <x v="0"/>
    <s v="Natalia Gwizdala"/>
  </r>
  <r>
    <n v="58"/>
    <x v="6"/>
    <x v="0"/>
    <s v="mm"/>
    <x v="0"/>
    <n v="4.2"/>
    <n v="43074"/>
    <s v="Stance Analysis oczy zamkniete buty 2"/>
    <x v="1"/>
    <x v="0"/>
    <x v="1"/>
    <x v="0"/>
    <s v="Natalia Gwizdala"/>
  </r>
  <r>
    <n v="58"/>
    <x v="6"/>
    <x v="1"/>
    <s v="mm"/>
    <x v="0"/>
    <n v="13.8"/>
    <n v="43074"/>
    <s v="Stance Analysis oczy zamkniete buty 2"/>
    <x v="1"/>
    <x v="0"/>
    <x v="1"/>
    <x v="0"/>
    <s v="Natalia Gwizdala"/>
  </r>
  <r>
    <n v="58"/>
    <x v="6"/>
    <x v="2"/>
    <s v="deg"/>
    <x v="3"/>
    <n v="10.4"/>
    <n v="43074"/>
    <s v="Stance Analysis oczy zamkniete buty 2"/>
    <x v="1"/>
    <x v="0"/>
    <x v="1"/>
    <x v="0"/>
    <s v="Natalia Gwizdala"/>
  </r>
  <r>
    <n v="58"/>
    <x v="6"/>
    <x v="3"/>
    <s v="mm*mm"/>
    <x v="0"/>
    <n v="45.3"/>
    <n v="43074"/>
    <s v="Stance Analysis oczy zamkniete buty 2"/>
    <x v="1"/>
    <x v="0"/>
    <x v="1"/>
    <x v="0"/>
    <s v="Natalia Gwizdala"/>
  </r>
  <r>
    <n v="58"/>
    <x v="6"/>
    <x v="4"/>
    <s v="mm"/>
    <x v="0"/>
    <n v="86"/>
    <n v="43074"/>
    <s v="Stance Analysis oczy zamkniete buty 2"/>
    <x v="1"/>
    <x v="0"/>
    <x v="1"/>
    <x v="0"/>
    <s v="Natalia Gwizdala"/>
  </r>
  <r>
    <n v="58"/>
    <x v="6"/>
    <x v="5"/>
    <s v="mm/sec"/>
    <x v="0"/>
    <n v="8.8000000000000007"/>
    <n v="43074"/>
    <s v="Stance Analysis oczy zamkniete buty 2"/>
    <x v="1"/>
    <x v="0"/>
    <x v="1"/>
    <x v="0"/>
    <s v="Natalia Gwizdala"/>
  </r>
  <r>
    <n v="58"/>
    <x v="6"/>
    <x v="6"/>
    <s v="mm"/>
    <x v="3"/>
    <n v="1.7"/>
    <n v="43074"/>
    <s v="Stance Analysis oczy zamkniete buty 2"/>
    <x v="1"/>
    <x v="0"/>
    <x v="1"/>
    <x v="0"/>
    <s v="Natalia Gwizdala"/>
  </r>
  <r>
    <n v="58"/>
    <x v="6"/>
    <x v="7"/>
    <s v="mm"/>
    <x v="2"/>
    <n v="0"/>
    <n v="43074"/>
    <s v="Stance Analysis oczy zamkniete buty 2"/>
    <x v="1"/>
    <x v="0"/>
    <x v="1"/>
    <x v="0"/>
    <s v="Natalia Gwizdala"/>
  </r>
  <r>
    <n v="59"/>
    <x v="6"/>
    <x v="0"/>
    <s v="mm"/>
    <x v="0"/>
    <n v="3"/>
    <n v="43074"/>
    <s v="Stance Analysis oczy zamkniete bez butow 1"/>
    <x v="1"/>
    <x v="1"/>
    <x v="0"/>
    <x v="0"/>
    <s v="Natalia Gwizdala"/>
  </r>
  <r>
    <n v="59"/>
    <x v="6"/>
    <x v="1"/>
    <s v="mm"/>
    <x v="0"/>
    <n v="13.9"/>
    <n v="43074"/>
    <s v="Stance Analysis oczy zamkniete bez butow 1"/>
    <x v="1"/>
    <x v="1"/>
    <x v="0"/>
    <x v="0"/>
    <s v="Natalia Gwizdala"/>
  </r>
  <r>
    <n v="59"/>
    <x v="6"/>
    <x v="2"/>
    <s v="deg"/>
    <x v="3"/>
    <n v="4.4000000000000004"/>
    <n v="43074"/>
    <s v="Stance Analysis oczy zamkniete bez butow 1"/>
    <x v="1"/>
    <x v="1"/>
    <x v="0"/>
    <x v="0"/>
    <s v="Natalia Gwizdala"/>
  </r>
  <r>
    <n v="59"/>
    <x v="6"/>
    <x v="3"/>
    <s v="mm*mm"/>
    <x v="0"/>
    <n v="32.799999999999997"/>
    <n v="43074"/>
    <s v="Stance Analysis oczy zamkniete bez butow 1"/>
    <x v="1"/>
    <x v="1"/>
    <x v="0"/>
    <x v="0"/>
    <s v="Natalia Gwizdala"/>
  </r>
  <r>
    <n v="59"/>
    <x v="6"/>
    <x v="4"/>
    <s v="mm"/>
    <x v="0"/>
    <n v="47.3"/>
    <n v="43074"/>
    <s v="Stance Analysis oczy zamkniete bez butow 1"/>
    <x v="1"/>
    <x v="1"/>
    <x v="0"/>
    <x v="0"/>
    <s v="Natalia Gwizdala"/>
  </r>
  <r>
    <n v="59"/>
    <x v="6"/>
    <x v="5"/>
    <s v="mm/sec"/>
    <x v="0"/>
    <n v="4.8"/>
    <n v="43074"/>
    <s v="Stance Analysis oczy zamkniete bez butow 1"/>
    <x v="1"/>
    <x v="1"/>
    <x v="0"/>
    <x v="0"/>
    <s v="Natalia Gwizdala"/>
  </r>
  <r>
    <n v="59"/>
    <x v="6"/>
    <x v="6"/>
    <s v="mm"/>
    <x v="3"/>
    <n v="4.7"/>
    <n v="43074"/>
    <s v="Stance Analysis oczy zamkniete bez butow 1"/>
    <x v="1"/>
    <x v="1"/>
    <x v="0"/>
    <x v="0"/>
    <s v="Natalia Gwizdala"/>
  </r>
  <r>
    <n v="59"/>
    <x v="6"/>
    <x v="7"/>
    <s v="mm"/>
    <x v="2"/>
    <n v="1.5"/>
    <n v="43074"/>
    <s v="Stance Analysis oczy zamkniete bez butow 1"/>
    <x v="1"/>
    <x v="1"/>
    <x v="0"/>
    <x v="0"/>
    <s v="Natalia Gwizdala"/>
  </r>
  <r>
    <n v="60"/>
    <x v="7"/>
    <x v="0"/>
    <s v="mm"/>
    <x v="0"/>
    <n v="3.2"/>
    <n v="43054"/>
    <s v="Stance Analysis oczy otwarte buty 1"/>
    <x v="0"/>
    <x v="0"/>
    <x v="0"/>
    <x v="0"/>
    <s v="Karolina Ignatowska"/>
  </r>
  <r>
    <n v="60"/>
    <x v="7"/>
    <x v="1"/>
    <s v="mm"/>
    <x v="0"/>
    <n v="9.4"/>
    <n v="43054"/>
    <s v="Stance Analysis oczy otwarte buty 1"/>
    <x v="0"/>
    <x v="0"/>
    <x v="0"/>
    <x v="0"/>
    <s v="Karolina Ignatowska"/>
  </r>
  <r>
    <n v="60"/>
    <x v="7"/>
    <x v="2"/>
    <s v="deg"/>
    <x v="3"/>
    <n v="7.2"/>
    <n v="43054"/>
    <s v="Stance Analysis oczy otwarte buty 1"/>
    <x v="0"/>
    <x v="0"/>
    <x v="0"/>
    <x v="0"/>
    <s v="Karolina Ignatowska"/>
  </r>
  <r>
    <n v="60"/>
    <x v="7"/>
    <x v="3"/>
    <s v="mm*mm"/>
    <x v="0"/>
    <n v="23.8"/>
    <n v="43054"/>
    <s v="Stance Analysis oczy otwarte buty 1"/>
    <x v="0"/>
    <x v="0"/>
    <x v="0"/>
    <x v="0"/>
    <s v="Karolina Ignatowska"/>
  </r>
  <r>
    <n v="60"/>
    <x v="7"/>
    <x v="4"/>
    <s v="mm"/>
    <x v="0"/>
    <n v="60.9"/>
    <n v="43054"/>
    <s v="Stance Analysis oczy otwarte buty 1"/>
    <x v="0"/>
    <x v="0"/>
    <x v="0"/>
    <x v="0"/>
    <s v="Karolina Ignatowska"/>
  </r>
  <r>
    <n v="60"/>
    <x v="7"/>
    <x v="5"/>
    <s v="mm/sec"/>
    <x v="0"/>
    <n v="6.2"/>
    <n v="43054"/>
    <s v="Stance Analysis oczy otwarte buty 1"/>
    <x v="0"/>
    <x v="0"/>
    <x v="0"/>
    <x v="0"/>
    <s v="Karolina Ignatowska"/>
  </r>
  <r>
    <n v="60"/>
    <x v="7"/>
    <x v="6"/>
    <s v="mm"/>
    <x v="3"/>
    <n v="10.199999999999999"/>
    <n v="43054"/>
    <s v="Stance Analysis oczy otwarte buty 1"/>
    <x v="0"/>
    <x v="0"/>
    <x v="0"/>
    <x v="0"/>
    <s v="Karolina Ignatowska"/>
  </r>
  <r>
    <n v="60"/>
    <x v="7"/>
    <x v="7"/>
    <s v="mm"/>
    <x v="2"/>
    <n v="18.5"/>
    <n v="43054"/>
    <s v="Stance Analysis oczy otwarte buty 1"/>
    <x v="0"/>
    <x v="0"/>
    <x v="0"/>
    <x v="0"/>
    <s v="Karolina Ignatowska"/>
  </r>
  <r>
    <n v="61"/>
    <x v="7"/>
    <x v="0"/>
    <s v="mm"/>
    <x v="0"/>
    <n v="3.3"/>
    <n v="43054"/>
    <s v="Stance Analysis oczy otwarte buty 2"/>
    <x v="0"/>
    <x v="0"/>
    <x v="1"/>
    <x v="0"/>
    <s v="Karolina Ignatowska"/>
  </r>
  <r>
    <n v="61"/>
    <x v="7"/>
    <x v="1"/>
    <s v="mm"/>
    <x v="0"/>
    <n v="5.3"/>
    <n v="43054"/>
    <s v="Stance Analysis oczy otwarte buty 2"/>
    <x v="0"/>
    <x v="0"/>
    <x v="1"/>
    <x v="0"/>
    <s v="Karolina Ignatowska"/>
  </r>
  <r>
    <n v="61"/>
    <x v="7"/>
    <x v="2"/>
    <s v="deg"/>
    <x v="1"/>
    <n v="9"/>
    <n v="43054"/>
    <s v="Stance Analysis oczy otwarte buty 2"/>
    <x v="0"/>
    <x v="0"/>
    <x v="1"/>
    <x v="0"/>
    <s v="Karolina Ignatowska"/>
  </r>
  <r>
    <n v="61"/>
    <x v="7"/>
    <x v="3"/>
    <s v="mm*mm"/>
    <x v="0"/>
    <n v="13.9"/>
    <n v="43054"/>
    <s v="Stance Analysis oczy otwarte buty 2"/>
    <x v="0"/>
    <x v="0"/>
    <x v="1"/>
    <x v="0"/>
    <s v="Karolina Ignatowska"/>
  </r>
  <r>
    <n v="61"/>
    <x v="7"/>
    <x v="4"/>
    <s v="mm"/>
    <x v="0"/>
    <n v="44.4"/>
    <n v="43054"/>
    <s v="Stance Analysis oczy otwarte buty 2"/>
    <x v="0"/>
    <x v="0"/>
    <x v="1"/>
    <x v="0"/>
    <s v="Karolina Ignatowska"/>
  </r>
  <r>
    <n v="61"/>
    <x v="7"/>
    <x v="5"/>
    <s v="mm/sec"/>
    <x v="0"/>
    <n v="4.5"/>
    <n v="43054"/>
    <s v="Stance Analysis oczy otwarte buty 2"/>
    <x v="0"/>
    <x v="0"/>
    <x v="1"/>
    <x v="0"/>
    <s v="Karolina Ignatowska"/>
  </r>
  <r>
    <n v="61"/>
    <x v="7"/>
    <x v="6"/>
    <s v="mm"/>
    <x v="3"/>
    <n v="9.8000000000000007"/>
    <n v="43054"/>
    <s v="Stance Analysis oczy otwarte buty 2"/>
    <x v="0"/>
    <x v="0"/>
    <x v="1"/>
    <x v="0"/>
    <s v="Karolina Ignatowska"/>
  </r>
  <r>
    <n v="61"/>
    <x v="7"/>
    <x v="7"/>
    <s v="mm"/>
    <x v="2"/>
    <n v="19.5"/>
    <n v="43054"/>
    <s v="Stance Analysis oczy otwarte buty 2"/>
    <x v="0"/>
    <x v="0"/>
    <x v="1"/>
    <x v="0"/>
    <s v="Karolina Ignatowska"/>
  </r>
  <r>
    <n v="62"/>
    <x v="7"/>
    <x v="0"/>
    <s v="mm"/>
    <x v="0"/>
    <n v="2.7"/>
    <n v="43054"/>
    <s v="Stance Analysis oczy otwarte bez butow 1"/>
    <x v="0"/>
    <x v="1"/>
    <x v="0"/>
    <x v="0"/>
    <s v="Karolina Ignatowska"/>
  </r>
  <r>
    <n v="62"/>
    <x v="7"/>
    <x v="1"/>
    <s v="mm"/>
    <x v="0"/>
    <n v="9.6999999999999993"/>
    <n v="43054"/>
    <s v="Stance Analysis oczy otwarte bez butow 1"/>
    <x v="0"/>
    <x v="1"/>
    <x v="0"/>
    <x v="0"/>
    <s v="Karolina Ignatowska"/>
  </r>
  <r>
    <n v="62"/>
    <x v="7"/>
    <x v="2"/>
    <s v="deg"/>
    <x v="3"/>
    <n v="13.9"/>
    <n v="43054"/>
    <s v="Stance Analysis oczy otwarte bez butow 1"/>
    <x v="0"/>
    <x v="1"/>
    <x v="0"/>
    <x v="0"/>
    <s v="Karolina Ignatowska"/>
  </r>
  <r>
    <n v="62"/>
    <x v="7"/>
    <x v="3"/>
    <s v="mm*mm"/>
    <x v="0"/>
    <n v="20.9"/>
    <n v="43054"/>
    <s v="Stance Analysis oczy otwarte bez butow 1"/>
    <x v="0"/>
    <x v="1"/>
    <x v="0"/>
    <x v="0"/>
    <s v="Karolina Ignatowska"/>
  </r>
  <r>
    <n v="62"/>
    <x v="7"/>
    <x v="4"/>
    <s v="mm"/>
    <x v="0"/>
    <n v="58.3"/>
    <n v="43054"/>
    <s v="Stance Analysis oczy otwarte bez butow 1"/>
    <x v="0"/>
    <x v="1"/>
    <x v="0"/>
    <x v="0"/>
    <s v="Karolina Ignatowska"/>
  </r>
  <r>
    <n v="62"/>
    <x v="7"/>
    <x v="5"/>
    <s v="mm/sec"/>
    <x v="0"/>
    <n v="5.9"/>
    <n v="43054"/>
    <s v="Stance Analysis oczy otwarte bez butow 1"/>
    <x v="0"/>
    <x v="1"/>
    <x v="0"/>
    <x v="0"/>
    <s v="Karolina Ignatowska"/>
  </r>
  <r>
    <n v="62"/>
    <x v="7"/>
    <x v="6"/>
    <s v="mm"/>
    <x v="3"/>
    <n v="6.3"/>
    <n v="43054"/>
    <s v="Stance Analysis oczy otwarte bez butow 1"/>
    <x v="0"/>
    <x v="1"/>
    <x v="0"/>
    <x v="0"/>
    <s v="Karolina Ignatowska"/>
  </r>
  <r>
    <n v="62"/>
    <x v="7"/>
    <x v="7"/>
    <s v="mm"/>
    <x v="2"/>
    <n v="30.1"/>
    <n v="43054"/>
    <s v="Stance Analysis oczy otwarte bez butow 1"/>
    <x v="0"/>
    <x v="1"/>
    <x v="0"/>
    <x v="0"/>
    <s v="Karolina Ignatowska"/>
  </r>
  <r>
    <n v="63"/>
    <x v="7"/>
    <x v="0"/>
    <s v="mm"/>
    <x v="0"/>
    <n v="3.2"/>
    <n v="43054"/>
    <s v="Stance Analysis oczy otwarte bez butow 1 2"/>
    <x v="0"/>
    <x v="1"/>
    <x v="1"/>
    <x v="0"/>
    <s v="Karolina Ignatowska"/>
  </r>
  <r>
    <n v="63"/>
    <x v="7"/>
    <x v="1"/>
    <s v="mm"/>
    <x v="0"/>
    <n v="14.6"/>
    <n v="43054"/>
    <s v="Stance Analysis oczy otwarte bez butow 1 2"/>
    <x v="0"/>
    <x v="1"/>
    <x v="1"/>
    <x v="0"/>
    <s v="Karolina Ignatowska"/>
  </r>
  <r>
    <n v="63"/>
    <x v="7"/>
    <x v="2"/>
    <s v="deg"/>
    <x v="1"/>
    <n v="1.1000000000000001"/>
    <n v="43054"/>
    <s v="Stance Analysis oczy otwarte bez butow 1 2"/>
    <x v="0"/>
    <x v="1"/>
    <x v="1"/>
    <x v="0"/>
    <s v="Karolina Ignatowska"/>
  </r>
  <r>
    <n v="63"/>
    <x v="7"/>
    <x v="3"/>
    <s v="mm*mm"/>
    <x v="0"/>
    <n v="36.299999999999997"/>
    <n v="43054"/>
    <s v="Stance Analysis oczy otwarte bez butow 1 2"/>
    <x v="0"/>
    <x v="1"/>
    <x v="1"/>
    <x v="0"/>
    <s v="Karolina Ignatowska"/>
  </r>
  <r>
    <n v="63"/>
    <x v="7"/>
    <x v="4"/>
    <s v="mm"/>
    <x v="0"/>
    <n v="45.4"/>
    <n v="43054"/>
    <s v="Stance Analysis oczy otwarte bez butow 1 2"/>
    <x v="0"/>
    <x v="1"/>
    <x v="1"/>
    <x v="0"/>
    <s v="Karolina Ignatowska"/>
  </r>
  <r>
    <n v="63"/>
    <x v="7"/>
    <x v="5"/>
    <s v="mm/sec"/>
    <x v="0"/>
    <n v="4.5999999999999996"/>
    <n v="43054"/>
    <s v="Stance Analysis oczy otwarte bez butow 1 2"/>
    <x v="0"/>
    <x v="1"/>
    <x v="1"/>
    <x v="0"/>
    <s v="Karolina Ignatowska"/>
  </r>
  <r>
    <n v="63"/>
    <x v="7"/>
    <x v="6"/>
    <s v="mm"/>
    <x v="3"/>
    <n v="8.1999999999999993"/>
    <n v="43054"/>
    <s v="Stance Analysis oczy otwarte bez butow 1 2"/>
    <x v="0"/>
    <x v="1"/>
    <x v="1"/>
    <x v="0"/>
    <s v="Karolina Ignatowska"/>
  </r>
  <r>
    <n v="63"/>
    <x v="7"/>
    <x v="7"/>
    <s v="mm"/>
    <x v="2"/>
    <n v="35.200000000000003"/>
    <n v="43054"/>
    <s v="Stance Analysis oczy otwarte bez butow 1 2"/>
    <x v="0"/>
    <x v="1"/>
    <x v="1"/>
    <x v="0"/>
    <s v="Karolina Ignatowska"/>
  </r>
  <r>
    <n v="64"/>
    <x v="7"/>
    <x v="0"/>
    <s v="mm"/>
    <x v="0"/>
    <n v="3.8"/>
    <n v="43054"/>
    <s v="Stance Analysis oczy otwarte bez butow 2"/>
    <x v="0"/>
    <x v="1"/>
    <x v="4"/>
    <x v="0"/>
    <s v="Karolina Ignatowska"/>
  </r>
  <r>
    <n v="64"/>
    <x v="7"/>
    <x v="1"/>
    <s v="mm"/>
    <x v="0"/>
    <n v="12.8"/>
    <n v="43054"/>
    <s v="Stance Analysis oczy otwarte bez butow 2"/>
    <x v="0"/>
    <x v="1"/>
    <x v="4"/>
    <x v="0"/>
    <s v="Karolina Ignatowska"/>
  </r>
  <r>
    <n v="64"/>
    <x v="7"/>
    <x v="2"/>
    <s v="deg"/>
    <x v="1"/>
    <n v="5.8"/>
    <n v="43054"/>
    <s v="Stance Analysis oczy otwarte bez butow 2"/>
    <x v="0"/>
    <x v="1"/>
    <x v="4"/>
    <x v="0"/>
    <s v="Karolina Ignatowska"/>
  </r>
  <r>
    <n v="64"/>
    <x v="7"/>
    <x v="3"/>
    <s v="mm*mm"/>
    <x v="0"/>
    <n v="38.1"/>
    <n v="43054"/>
    <s v="Stance Analysis oczy otwarte bez butow 2"/>
    <x v="0"/>
    <x v="1"/>
    <x v="4"/>
    <x v="0"/>
    <s v="Karolina Ignatowska"/>
  </r>
  <r>
    <n v="64"/>
    <x v="7"/>
    <x v="4"/>
    <s v="mm"/>
    <x v="0"/>
    <n v="61.9"/>
    <n v="43054"/>
    <s v="Stance Analysis oczy otwarte bez butow 2"/>
    <x v="0"/>
    <x v="1"/>
    <x v="4"/>
    <x v="0"/>
    <s v="Karolina Ignatowska"/>
  </r>
  <r>
    <n v="64"/>
    <x v="7"/>
    <x v="5"/>
    <s v="mm/sec"/>
    <x v="0"/>
    <n v="6.3"/>
    <n v="43054"/>
    <s v="Stance Analysis oczy otwarte bez butow 2"/>
    <x v="0"/>
    <x v="1"/>
    <x v="4"/>
    <x v="0"/>
    <s v="Karolina Ignatowska"/>
  </r>
  <r>
    <n v="64"/>
    <x v="7"/>
    <x v="6"/>
    <s v="mm"/>
    <x v="3"/>
    <n v="7.2"/>
    <n v="43054"/>
    <s v="Stance Analysis oczy otwarte bez butow 2"/>
    <x v="0"/>
    <x v="1"/>
    <x v="4"/>
    <x v="0"/>
    <s v="Karolina Ignatowska"/>
  </r>
  <r>
    <n v="64"/>
    <x v="7"/>
    <x v="7"/>
    <s v="mm"/>
    <x v="2"/>
    <n v="41"/>
    <n v="43054"/>
    <s v="Stance Analysis oczy otwarte bez butow 2"/>
    <x v="0"/>
    <x v="1"/>
    <x v="4"/>
    <x v="0"/>
    <s v="Karolina Ignatowska"/>
  </r>
  <r>
    <n v="65"/>
    <x v="7"/>
    <x v="0"/>
    <s v="mm"/>
    <x v="0"/>
    <n v="3.3"/>
    <n v="43054"/>
    <s v="Stance Analysis oczy zamknite buty 1"/>
    <x v="1"/>
    <x v="0"/>
    <x v="0"/>
    <x v="0"/>
    <s v="Karolina Ignatowska"/>
  </r>
  <r>
    <n v="65"/>
    <x v="7"/>
    <x v="1"/>
    <s v="mm"/>
    <x v="0"/>
    <n v="10.4"/>
    <n v="43054"/>
    <s v="Stance Analysis oczy zamknite buty 1"/>
    <x v="1"/>
    <x v="0"/>
    <x v="0"/>
    <x v="0"/>
    <s v="Karolina Ignatowska"/>
  </r>
  <r>
    <n v="65"/>
    <x v="7"/>
    <x v="2"/>
    <s v="deg"/>
    <x v="1"/>
    <n v="2.2999999999999998"/>
    <n v="43054"/>
    <s v="Stance Analysis oczy zamknite buty 1"/>
    <x v="1"/>
    <x v="0"/>
    <x v="0"/>
    <x v="0"/>
    <s v="Karolina Ignatowska"/>
  </r>
  <r>
    <n v="65"/>
    <x v="7"/>
    <x v="3"/>
    <s v="mm*mm"/>
    <x v="0"/>
    <n v="27.3"/>
    <n v="43054"/>
    <s v="Stance Analysis oczy zamknite buty 1"/>
    <x v="1"/>
    <x v="0"/>
    <x v="0"/>
    <x v="0"/>
    <s v="Karolina Ignatowska"/>
  </r>
  <r>
    <n v="65"/>
    <x v="7"/>
    <x v="4"/>
    <s v="mm"/>
    <x v="0"/>
    <n v="62.6"/>
    <n v="43054"/>
    <s v="Stance Analysis oczy zamknite buty 1"/>
    <x v="1"/>
    <x v="0"/>
    <x v="0"/>
    <x v="0"/>
    <s v="Karolina Ignatowska"/>
  </r>
  <r>
    <n v="65"/>
    <x v="7"/>
    <x v="5"/>
    <s v="mm/sec"/>
    <x v="0"/>
    <n v="6.4"/>
    <n v="43054"/>
    <s v="Stance Analysis oczy zamknite buty 1"/>
    <x v="1"/>
    <x v="0"/>
    <x v="0"/>
    <x v="0"/>
    <s v="Karolina Ignatowska"/>
  </r>
  <r>
    <n v="65"/>
    <x v="7"/>
    <x v="6"/>
    <s v="mm"/>
    <x v="3"/>
    <n v="6.8"/>
    <n v="43054"/>
    <s v="Stance Analysis oczy zamknite buty 1"/>
    <x v="1"/>
    <x v="0"/>
    <x v="0"/>
    <x v="0"/>
    <s v="Karolina Ignatowska"/>
  </r>
  <r>
    <n v="65"/>
    <x v="7"/>
    <x v="7"/>
    <s v="mm"/>
    <x v="2"/>
    <n v="24.2"/>
    <n v="43054"/>
    <s v="Stance Analysis oczy zamknite buty 1"/>
    <x v="1"/>
    <x v="0"/>
    <x v="0"/>
    <x v="0"/>
    <s v="Karolina Ignatowska"/>
  </r>
  <r>
    <n v="66"/>
    <x v="7"/>
    <x v="0"/>
    <s v="mm"/>
    <x v="0"/>
    <n v="3.7"/>
    <n v="43054"/>
    <s v="Stance Analysis oczy zamknite buty 2"/>
    <x v="1"/>
    <x v="0"/>
    <x v="1"/>
    <x v="0"/>
    <s v="Karolina Ignatowska"/>
  </r>
  <r>
    <n v="66"/>
    <x v="7"/>
    <x v="1"/>
    <s v="mm"/>
    <x v="0"/>
    <n v="13.9"/>
    <n v="43054"/>
    <s v="Stance Analysis oczy zamknite buty 2"/>
    <x v="1"/>
    <x v="0"/>
    <x v="1"/>
    <x v="0"/>
    <s v="Karolina Ignatowska"/>
  </r>
  <r>
    <n v="66"/>
    <x v="7"/>
    <x v="2"/>
    <s v="deg"/>
    <x v="1"/>
    <n v="8.4"/>
    <n v="43054"/>
    <s v="Stance Analysis oczy zamknite buty 2"/>
    <x v="1"/>
    <x v="0"/>
    <x v="1"/>
    <x v="0"/>
    <s v="Karolina Ignatowska"/>
  </r>
  <r>
    <n v="66"/>
    <x v="7"/>
    <x v="3"/>
    <s v="mm*mm"/>
    <x v="0"/>
    <n v="40.4"/>
    <n v="43054"/>
    <s v="Stance Analysis oczy zamknite buty 2"/>
    <x v="1"/>
    <x v="0"/>
    <x v="1"/>
    <x v="0"/>
    <s v="Karolina Ignatowska"/>
  </r>
  <r>
    <n v="66"/>
    <x v="7"/>
    <x v="4"/>
    <s v="mm"/>
    <x v="0"/>
    <n v="83.2"/>
    <n v="43054"/>
    <s v="Stance Analysis oczy zamknite buty 2"/>
    <x v="1"/>
    <x v="0"/>
    <x v="1"/>
    <x v="0"/>
    <s v="Karolina Ignatowska"/>
  </r>
  <r>
    <n v="66"/>
    <x v="7"/>
    <x v="5"/>
    <s v="mm/sec"/>
    <x v="0"/>
    <n v="8.5"/>
    <n v="43054"/>
    <s v="Stance Analysis oczy zamknite buty 2"/>
    <x v="1"/>
    <x v="0"/>
    <x v="1"/>
    <x v="0"/>
    <s v="Karolina Ignatowska"/>
  </r>
  <r>
    <n v="66"/>
    <x v="7"/>
    <x v="6"/>
    <s v="mm"/>
    <x v="3"/>
    <n v="5.5"/>
    <n v="43054"/>
    <s v="Stance Analysis oczy zamknite buty 2"/>
    <x v="1"/>
    <x v="0"/>
    <x v="1"/>
    <x v="0"/>
    <s v="Karolina Ignatowska"/>
  </r>
  <r>
    <n v="66"/>
    <x v="7"/>
    <x v="7"/>
    <s v="mm"/>
    <x v="2"/>
    <n v="22.9"/>
    <n v="43054"/>
    <s v="Stance Analysis oczy zamknite buty 2"/>
    <x v="1"/>
    <x v="0"/>
    <x v="1"/>
    <x v="0"/>
    <s v="Karolina Ignatowska"/>
  </r>
  <r>
    <n v="67"/>
    <x v="7"/>
    <x v="0"/>
    <s v="mm"/>
    <x v="0"/>
    <n v="1.7"/>
    <n v="43054"/>
    <s v="Stance Analysis oczy zamkniete bez butow 1"/>
    <x v="1"/>
    <x v="1"/>
    <x v="0"/>
    <x v="0"/>
    <s v="Karolina Ignatowska"/>
  </r>
  <r>
    <n v="67"/>
    <x v="7"/>
    <x v="1"/>
    <s v="mm"/>
    <x v="0"/>
    <n v="6.7"/>
    <n v="43054"/>
    <s v="Stance Analysis oczy zamkniete bez butow 1"/>
    <x v="1"/>
    <x v="1"/>
    <x v="0"/>
    <x v="0"/>
    <s v="Karolina Ignatowska"/>
  </r>
  <r>
    <n v="67"/>
    <x v="7"/>
    <x v="2"/>
    <s v="deg"/>
    <x v="1"/>
    <n v="1.9"/>
    <n v="43054"/>
    <s v="Stance Analysis oczy zamkniete bez butow 1"/>
    <x v="1"/>
    <x v="1"/>
    <x v="0"/>
    <x v="0"/>
    <s v="Karolina Ignatowska"/>
  </r>
  <r>
    <n v="67"/>
    <x v="7"/>
    <x v="3"/>
    <s v="mm*mm"/>
    <x v="0"/>
    <n v="9"/>
    <n v="43054"/>
    <s v="Stance Analysis oczy zamkniete bez butow 1"/>
    <x v="1"/>
    <x v="1"/>
    <x v="0"/>
    <x v="0"/>
    <s v="Karolina Ignatowska"/>
  </r>
  <r>
    <n v="67"/>
    <x v="7"/>
    <x v="4"/>
    <s v="mm"/>
    <x v="0"/>
    <n v="52.6"/>
    <n v="43054"/>
    <s v="Stance Analysis oczy zamkniete bez butow 1"/>
    <x v="1"/>
    <x v="1"/>
    <x v="0"/>
    <x v="0"/>
    <s v="Karolina Ignatowska"/>
  </r>
  <r>
    <n v="67"/>
    <x v="7"/>
    <x v="5"/>
    <s v="mm/sec"/>
    <x v="0"/>
    <n v="5.4"/>
    <n v="43054"/>
    <s v="Stance Analysis oczy zamkniete bez butow 1"/>
    <x v="1"/>
    <x v="1"/>
    <x v="0"/>
    <x v="0"/>
    <s v="Karolina Ignatowska"/>
  </r>
  <r>
    <n v="67"/>
    <x v="7"/>
    <x v="6"/>
    <s v="mm"/>
    <x v="3"/>
    <n v="5.7"/>
    <n v="43054"/>
    <s v="Stance Analysis oczy zamkniete bez butow 1"/>
    <x v="1"/>
    <x v="1"/>
    <x v="0"/>
    <x v="0"/>
    <s v="Karolina Ignatowska"/>
  </r>
  <r>
    <n v="67"/>
    <x v="7"/>
    <x v="7"/>
    <s v="mm"/>
    <x v="2"/>
    <n v="39.4"/>
    <n v="43054"/>
    <s v="Stance Analysis oczy zamkniete bez butow 1"/>
    <x v="1"/>
    <x v="1"/>
    <x v="0"/>
    <x v="0"/>
    <s v="Karolina Ignatowska"/>
  </r>
  <r>
    <n v="68"/>
    <x v="7"/>
    <x v="0"/>
    <s v="mm"/>
    <x v="0"/>
    <n v="5.2"/>
    <n v="43054"/>
    <s v="Stance Analysis oczy zamkniete bez butow 2"/>
    <x v="1"/>
    <x v="1"/>
    <x v="1"/>
    <x v="0"/>
    <s v="Karolina Ignatowska"/>
  </r>
  <r>
    <n v="68"/>
    <x v="7"/>
    <x v="1"/>
    <s v="mm"/>
    <x v="0"/>
    <n v="14.2"/>
    <n v="43054"/>
    <s v="Stance Analysis oczy zamkniete bez butow 2"/>
    <x v="1"/>
    <x v="1"/>
    <x v="1"/>
    <x v="0"/>
    <s v="Karolina Ignatowska"/>
  </r>
  <r>
    <n v="68"/>
    <x v="7"/>
    <x v="2"/>
    <s v="deg"/>
    <x v="3"/>
    <n v="8.9"/>
    <n v="43054"/>
    <s v="Stance Analysis oczy zamkniete bez butow 2"/>
    <x v="1"/>
    <x v="1"/>
    <x v="1"/>
    <x v="0"/>
    <s v="Karolina Ignatowska"/>
  </r>
  <r>
    <n v="68"/>
    <x v="7"/>
    <x v="3"/>
    <s v="mm*mm"/>
    <x v="0"/>
    <n v="57.5"/>
    <n v="43054"/>
    <s v="Stance Analysis oczy zamkniete bez butow 2"/>
    <x v="1"/>
    <x v="1"/>
    <x v="1"/>
    <x v="0"/>
    <s v="Karolina Ignatowska"/>
  </r>
  <r>
    <n v="68"/>
    <x v="7"/>
    <x v="4"/>
    <s v="mm"/>
    <x v="0"/>
    <n v="101.5"/>
    <n v="43054"/>
    <s v="Stance Analysis oczy zamkniete bez butow 2"/>
    <x v="1"/>
    <x v="1"/>
    <x v="1"/>
    <x v="0"/>
    <s v="Karolina Ignatowska"/>
  </r>
  <r>
    <n v="68"/>
    <x v="7"/>
    <x v="5"/>
    <s v="mm/sec"/>
    <x v="0"/>
    <n v="10.3"/>
    <n v="43054"/>
    <s v="Stance Analysis oczy zamkniete bez butow 2"/>
    <x v="1"/>
    <x v="1"/>
    <x v="1"/>
    <x v="0"/>
    <s v="Karolina Ignatowska"/>
  </r>
  <r>
    <n v="68"/>
    <x v="7"/>
    <x v="6"/>
    <s v="mm"/>
    <x v="3"/>
    <n v="3.2"/>
    <n v="43054"/>
    <s v="Stance Analysis oczy zamkniete bez butow 2"/>
    <x v="1"/>
    <x v="1"/>
    <x v="1"/>
    <x v="0"/>
    <s v="Karolina Ignatowska"/>
  </r>
  <r>
    <n v="68"/>
    <x v="7"/>
    <x v="7"/>
    <s v="mm"/>
    <x v="2"/>
    <n v="42.7"/>
    <n v="43054"/>
    <s v="Stance Analysis oczy zamkniete bez butow 2"/>
    <x v="1"/>
    <x v="1"/>
    <x v="1"/>
    <x v="0"/>
    <s v="Karolina Ignatowska"/>
  </r>
  <r>
    <n v="69"/>
    <x v="8"/>
    <x v="0"/>
    <s v="mm"/>
    <x v="0"/>
    <n v="1.1000000000000001"/>
    <n v="43054"/>
    <s v="Stance Analysis  oczy otwarte buty 1"/>
    <x v="0"/>
    <x v="0"/>
    <x v="0"/>
    <x v="0"/>
    <s v="Julia Januszewska"/>
  </r>
  <r>
    <n v="69"/>
    <x v="8"/>
    <x v="1"/>
    <s v="mm"/>
    <x v="0"/>
    <n v="4.7"/>
    <n v="43054"/>
    <s v="Stance Analysis  oczy otwarte buty 1"/>
    <x v="0"/>
    <x v="0"/>
    <x v="0"/>
    <x v="0"/>
    <s v="Julia Januszewska"/>
  </r>
  <r>
    <n v="69"/>
    <x v="8"/>
    <x v="2"/>
    <s v="deg"/>
    <x v="1"/>
    <n v="11.4"/>
    <n v="43054"/>
    <s v="Stance Analysis  oczy otwarte buty 1"/>
    <x v="0"/>
    <x v="0"/>
    <x v="0"/>
    <x v="0"/>
    <s v="Julia Januszewska"/>
  </r>
  <r>
    <n v="69"/>
    <x v="8"/>
    <x v="3"/>
    <s v="mm*mm"/>
    <x v="0"/>
    <n v="3.9"/>
    <n v="43054"/>
    <s v="Stance Analysis  oczy otwarte buty 1"/>
    <x v="0"/>
    <x v="0"/>
    <x v="0"/>
    <x v="0"/>
    <s v="Julia Januszewska"/>
  </r>
  <r>
    <n v="69"/>
    <x v="8"/>
    <x v="4"/>
    <s v="mm"/>
    <x v="0"/>
    <n v="19.7"/>
    <n v="43054"/>
    <s v="Stance Analysis  oczy otwarte buty 1"/>
    <x v="0"/>
    <x v="0"/>
    <x v="0"/>
    <x v="0"/>
    <s v="Julia Januszewska"/>
  </r>
  <r>
    <n v="69"/>
    <x v="8"/>
    <x v="5"/>
    <s v="mm/sec"/>
    <x v="0"/>
    <n v="2"/>
    <n v="43054"/>
    <s v="Stance Analysis  oczy otwarte buty 1"/>
    <x v="0"/>
    <x v="0"/>
    <x v="0"/>
    <x v="0"/>
    <s v="Julia Januszewska"/>
  </r>
  <r>
    <n v="69"/>
    <x v="8"/>
    <x v="6"/>
    <s v="mm"/>
    <x v="3"/>
    <n v="2.9"/>
    <n v="43054"/>
    <s v="Stance Analysis  oczy otwarte buty 1"/>
    <x v="0"/>
    <x v="0"/>
    <x v="0"/>
    <x v="0"/>
    <s v="Julia Januszewska"/>
  </r>
  <r>
    <n v="69"/>
    <x v="8"/>
    <x v="7"/>
    <s v="mm"/>
    <x v="2"/>
    <n v="27"/>
    <n v="43054"/>
    <s v="Stance Analysis  oczy otwarte buty 1"/>
    <x v="0"/>
    <x v="0"/>
    <x v="0"/>
    <x v="0"/>
    <s v="Julia Januszewska"/>
  </r>
  <r>
    <n v="70"/>
    <x v="8"/>
    <x v="0"/>
    <s v="mm"/>
    <x v="0"/>
    <n v="1.4"/>
    <n v="43054"/>
    <s v="Stance Analysis oczy otwarte buty 2"/>
    <x v="0"/>
    <x v="0"/>
    <x v="1"/>
    <x v="0"/>
    <s v="Julia Januszewska"/>
  </r>
  <r>
    <n v="70"/>
    <x v="8"/>
    <x v="1"/>
    <s v="mm"/>
    <x v="0"/>
    <n v="8.3000000000000007"/>
    <n v="43054"/>
    <s v="Stance Analysis oczy otwarte buty 2"/>
    <x v="0"/>
    <x v="0"/>
    <x v="1"/>
    <x v="0"/>
    <s v="Julia Januszewska"/>
  </r>
  <r>
    <n v="70"/>
    <x v="8"/>
    <x v="2"/>
    <s v="deg"/>
    <x v="1"/>
    <n v="9.1999999999999993"/>
    <n v="43054"/>
    <s v="Stance Analysis oczy otwarte buty 2"/>
    <x v="0"/>
    <x v="0"/>
    <x v="1"/>
    <x v="0"/>
    <s v="Julia Januszewska"/>
  </r>
  <r>
    <n v="70"/>
    <x v="8"/>
    <x v="3"/>
    <s v="mm*mm"/>
    <x v="0"/>
    <n v="8.8000000000000007"/>
    <n v="43054"/>
    <s v="Stance Analysis oczy otwarte buty 2"/>
    <x v="0"/>
    <x v="0"/>
    <x v="1"/>
    <x v="0"/>
    <s v="Julia Januszewska"/>
  </r>
  <r>
    <n v="70"/>
    <x v="8"/>
    <x v="4"/>
    <s v="mm"/>
    <x v="0"/>
    <n v="27.8"/>
    <n v="43054"/>
    <s v="Stance Analysis oczy otwarte buty 2"/>
    <x v="0"/>
    <x v="0"/>
    <x v="1"/>
    <x v="0"/>
    <s v="Julia Januszewska"/>
  </r>
  <r>
    <n v="70"/>
    <x v="8"/>
    <x v="5"/>
    <s v="mm/sec"/>
    <x v="0"/>
    <n v="2.8"/>
    <n v="43054"/>
    <s v="Stance Analysis oczy otwarte buty 2"/>
    <x v="0"/>
    <x v="0"/>
    <x v="1"/>
    <x v="0"/>
    <s v="Julia Januszewska"/>
  </r>
  <r>
    <n v="70"/>
    <x v="8"/>
    <x v="6"/>
    <s v="mm"/>
    <x v="3"/>
    <n v="0.2"/>
    <n v="43054"/>
    <s v="Stance Analysis oczy otwarte buty 2"/>
    <x v="0"/>
    <x v="0"/>
    <x v="1"/>
    <x v="0"/>
    <s v="Julia Januszewska"/>
  </r>
  <r>
    <n v="70"/>
    <x v="8"/>
    <x v="7"/>
    <s v="mm"/>
    <x v="2"/>
    <n v="31.7"/>
    <n v="43054"/>
    <s v="Stance Analysis oczy otwarte buty 2"/>
    <x v="0"/>
    <x v="0"/>
    <x v="1"/>
    <x v="0"/>
    <s v="Julia Januszewska"/>
  </r>
  <r>
    <n v="71"/>
    <x v="8"/>
    <x v="0"/>
    <s v="mm"/>
    <x v="0"/>
    <n v="1"/>
    <n v="43054"/>
    <s v="Stance Analysis oczy otwarte bez butow1"/>
    <x v="0"/>
    <x v="1"/>
    <x v="0"/>
    <x v="0"/>
    <s v="Julia Januszewska"/>
  </r>
  <r>
    <n v="71"/>
    <x v="8"/>
    <x v="1"/>
    <s v="mm"/>
    <x v="0"/>
    <n v="3.4"/>
    <n v="43054"/>
    <s v="Stance Analysis oczy otwarte bez butow1"/>
    <x v="0"/>
    <x v="1"/>
    <x v="0"/>
    <x v="0"/>
    <s v="Julia Januszewska"/>
  </r>
  <r>
    <n v="71"/>
    <x v="8"/>
    <x v="2"/>
    <s v="deg"/>
    <x v="3"/>
    <n v="5.0999999999999996"/>
    <n v="43054"/>
    <s v="Stance Analysis oczy otwarte bez butow1"/>
    <x v="0"/>
    <x v="1"/>
    <x v="0"/>
    <x v="0"/>
    <s v="Julia Januszewska"/>
  </r>
  <r>
    <n v="71"/>
    <x v="8"/>
    <x v="3"/>
    <s v="mm*mm"/>
    <x v="0"/>
    <n v="2.7"/>
    <n v="43054"/>
    <s v="Stance Analysis oczy otwarte bez butow1"/>
    <x v="0"/>
    <x v="1"/>
    <x v="0"/>
    <x v="0"/>
    <s v="Julia Januszewska"/>
  </r>
  <r>
    <n v="71"/>
    <x v="8"/>
    <x v="4"/>
    <s v="mm"/>
    <x v="0"/>
    <n v="20.7"/>
    <n v="43054"/>
    <s v="Stance Analysis oczy otwarte bez butow1"/>
    <x v="0"/>
    <x v="1"/>
    <x v="0"/>
    <x v="0"/>
    <s v="Julia Januszewska"/>
  </r>
  <r>
    <n v="71"/>
    <x v="8"/>
    <x v="5"/>
    <s v="mm/sec"/>
    <x v="0"/>
    <n v="2.1"/>
    <n v="43054"/>
    <s v="Stance Analysis oczy otwarte bez butow1"/>
    <x v="0"/>
    <x v="1"/>
    <x v="0"/>
    <x v="0"/>
    <s v="Julia Januszewska"/>
  </r>
  <r>
    <n v="71"/>
    <x v="8"/>
    <x v="6"/>
    <s v="mm"/>
    <x v="3"/>
    <n v="1.6"/>
    <n v="43054"/>
    <s v="Stance Analysis oczy otwarte bez butow1"/>
    <x v="0"/>
    <x v="1"/>
    <x v="0"/>
    <x v="0"/>
    <s v="Julia Januszewska"/>
  </r>
  <r>
    <n v="71"/>
    <x v="8"/>
    <x v="7"/>
    <s v="mm"/>
    <x v="2"/>
    <n v="37.200000000000003"/>
    <n v="43054"/>
    <s v="Stance Analysis oczy otwarte bez butow1"/>
    <x v="0"/>
    <x v="1"/>
    <x v="0"/>
    <x v="0"/>
    <s v="Julia Januszewska"/>
  </r>
  <r>
    <n v="72"/>
    <x v="8"/>
    <x v="0"/>
    <s v="mm"/>
    <x v="0"/>
    <n v="3.9"/>
    <n v="43054"/>
    <s v="Stance Analysis oczy otwarte bez butow 2"/>
    <x v="0"/>
    <x v="1"/>
    <x v="1"/>
    <x v="0"/>
    <s v="Julia Januszewska"/>
  </r>
  <r>
    <n v="72"/>
    <x v="8"/>
    <x v="1"/>
    <s v="mm"/>
    <x v="0"/>
    <n v="9.1999999999999993"/>
    <n v="43054"/>
    <s v="Stance Analysis oczy otwarte bez butow 2"/>
    <x v="0"/>
    <x v="1"/>
    <x v="1"/>
    <x v="0"/>
    <s v="Julia Januszewska"/>
  </r>
  <r>
    <n v="72"/>
    <x v="8"/>
    <x v="2"/>
    <s v="deg"/>
    <x v="3"/>
    <n v="18.7"/>
    <n v="43054"/>
    <s v="Stance Analysis oczy otwarte bez butow 2"/>
    <x v="0"/>
    <x v="1"/>
    <x v="1"/>
    <x v="0"/>
    <s v="Julia Januszewska"/>
  </r>
  <r>
    <n v="72"/>
    <x v="8"/>
    <x v="3"/>
    <s v="mm*mm"/>
    <x v="0"/>
    <n v="28.2"/>
    <n v="43054"/>
    <s v="Stance Analysis oczy otwarte bez butow 2"/>
    <x v="0"/>
    <x v="1"/>
    <x v="1"/>
    <x v="0"/>
    <s v="Julia Januszewska"/>
  </r>
  <r>
    <n v="72"/>
    <x v="8"/>
    <x v="4"/>
    <s v="mm"/>
    <x v="0"/>
    <n v="69.7"/>
    <n v="43054"/>
    <s v="Stance Analysis oczy otwarte bez butow 2"/>
    <x v="0"/>
    <x v="1"/>
    <x v="1"/>
    <x v="0"/>
    <s v="Julia Januszewska"/>
  </r>
  <r>
    <n v="72"/>
    <x v="8"/>
    <x v="5"/>
    <s v="mm/sec"/>
    <x v="0"/>
    <n v="7.1"/>
    <n v="43054"/>
    <s v="Stance Analysis oczy otwarte bez butow 2"/>
    <x v="0"/>
    <x v="1"/>
    <x v="1"/>
    <x v="0"/>
    <s v="Julia Januszewska"/>
  </r>
  <r>
    <n v="72"/>
    <x v="8"/>
    <x v="6"/>
    <s v="mm"/>
    <x v="1"/>
    <n v="0.6"/>
    <n v="43054"/>
    <s v="Stance Analysis oczy otwarte bez butow 2"/>
    <x v="0"/>
    <x v="1"/>
    <x v="1"/>
    <x v="0"/>
    <s v="Julia Januszewska"/>
  </r>
  <r>
    <n v="72"/>
    <x v="8"/>
    <x v="7"/>
    <s v="mm"/>
    <x v="2"/>
    <n v="33.299999999999997"/>
    <n v="43054"/>
    <s v="Stance Analysis oczy otwarte bez butow 2"/>
    <x v="0"/>
    <x v="1"/>
    <x v="1"/>
    <x v="0"/>
    <s v="Julia Januszewska"/>
  </r>
  <r>
    <n v="73"/>
    <x v="8"/>
    <x v="0"/>
    <s v="mm"/>
    <x v="0"/>
    <n v="2.2000000000000002"/>
    <n v="43054"/>
    <s v="Stance Analysis oczy zamkniete buty 1"/>
    <x v="1"/>
    <x v="0"/>
    <x v="0"/>
    <x v="0"/>
    <s v="Julia Januszewska"/>
  </r>
  <r>
    <n v="73"/>
    <x v="8"/>
    <x v="1"/>
    <s v="mm"/>
    <x v="0"/>
    <n v="13.8"/>
    <n v="43054"/>
    <s v="Stance Analysis oczy zamkniete buty 1"/>
    <x v="1"/>
    <x v="0"/>
    <x v="0"/>
    <x v="0"/>
    <s v="Julia Januszewska"/>
  </r>
  <r>
    <n v="73"/>
    <x v="8"/>
    <x v="2"/>
    <s v="deg"/>
    <x v="3"/>
    <n v="8"/>
    <n v="43054"/>
    <s v="Stance Analysis oczy zamkniete buty 1"/>
    <x v="1"/>
    <x v="0"/>
    <x v="0"/>
    <x v="0"/>
    <s v="Julia Januszewska"/>
  </r>
  <r>
    <n v="73"/>
    <x v="8"/>
    <x v="3"/>
    <s v="mm*mm"/>
    <x v="0"/>
    <n v="23.4"/>
    <n v="43054"/>
    <s v="Stance Analysis oczy zamkniete buty 1"/>
    <x v="1"/>
    <x v="0"/>
    <x v="0"/>
    <x v="0"/>
    <s v="Julia Januszewska"/>
  </r>
  <r>
    <n v="73"/>
    <x v="8"/>
    <x v="4"/>
    <s v="mm"/>
    <x v="0"/>
    <n v="30.3"/>
    <n v="43054"/>
    <s v="Stance Analysis oczy zamkniete buty 1"/>
    <x v="1"/>
    <x v="0"/>
    <x v="0"/>
    <x v="0"/>
    <s v="Julia Januszewska"/>
  </r>
  <r>
    <n v="73"/>
    <x v="8"/>
    <x v="5"/>
    <s v="mm/sec"/>
    <x v="0"/>
    <n v="3.1"/>
    <n v="43054"/>
    <s v="Stance Analysis oczy zamkniete buty 1"/>
    <x v="1"/>
    <x v="0"/>
    <x v="0"/>
    <x v="0"/>
    <s v="Julia Januszewska"/>
  </r>
  <r>
    <n v="73"/>
    <x v="8"/>
    <x v="6"/>
    <s v="mm"/>
    <x v="1"/>
    <n v="1.8"/>
    <n v="43054"/>
    <s v="Stance Analysis oczy zamkniete buty 1"/>
    <x v="1"/>
    <x v="0"/>
    <x v="0"/>
    <x v="0"/>
    <s v="Julia Januszewska"/>
  </r>
  <r>
    <n v="73"/>
    <x v="8"/>
    <x v="7"/>
    <s v="mm"/>
    <x v="2"/>
    <n v="31.4"/>
    <n v="43054"/>
    <s v="Stance Analysis oczy zamkniete buty 1"/>
    <x v="1"/>
    <x v="0"/>
    <x v="0"/>
    <x v="0"/>
    <s v="Julia Januszewska"/>
  </r>
  <r>
    <n v="74"/>
    <x v="8"/>
    <x v="0"/>
    <s v="mm"/>
    <x v="0"/>
    <n v="1.9"/>
    <n v="43054"/>
    <s v="Stance Analysis oczy zamkniete buty 2"/>
    <x v="1"/>
    <x v="0"/>
    <x v="1"/>
    <x v="0"/>
    <s v="Julia Januszewska"/>
  </r>
  <r>
    <n v="74"/>
    <x v="8"/>
    <x v="1"/>
    <s v="mm"/>
    <x v="0"/>
    <n v="7.9"/>
    <n v="43054"/>
    <s v="Stance Analysis oczy zamkniete buty 2"/>
    <x v="1"/>
    <x v="0"/>
    <x v="1"/>
    <x v="0"/>
    <s v="Julia Januszewska"/>
  </r>
  <r>
    <n v="74"/>
    <x v="8"/>
    <x v="2"/>
    <s v="deg"/>
    <x v="3"/>
    <n v="4.9000000000000004"/>
    <n v="43054"/>
    <s v="Stance Analysis oczy zamkniete buty 2"/>
    <x v="1"/>
    <x v="0"/>
    <x v="1"/>
    <x v="0"/>
    <s v="Julia Januszewska"/>
  </r>
  <r>
    <n v="74"/>
    <x v="8"/>
    <x v="3"/>
    <s v="mm*mm"/>
    <x v="0"/>
    <n v="11.6"/>
    <n v="43054"/>
    <s v="Stance Analysis oczy zamkniete buty 2"/>
    <x v="1"/>
    <x v="0"/>
    <x v="1"/>
    <x v="0"/>
    <s v="Julia Januszewska"/>
  </r>
  <r>
    <n v="74"/>
    <x v="8"/>
    <x v="4"/>
    <s v="mm"/>
    <x v="0"/>
    <n v="48.1"/>
    <n v="43054"/>
    <s v="Stance Analysis oczy zamkniete buty 2"/>
    <x v="1"/>
    <x v="0"/>
    <x v="1"/>
    <x v="0"/>
    <s v="Julia Januszewska"/>
  </r>
  <r>
    <n v="74"/>
    <x v="8"/>
    <x v="5"/>
    <s v="mm/sec"/>
    <x v="0"/>
    <n v="4.9000000000000004"/>
    <n v="43054"/>
    <s v="Stance Analysis oczy zamkniete buty 2"/>
    <x v="1"/>
    <x v="0"/>
    <x v="1"/>
    <x v="0"/>
    <s v="Julia Januszewska"/>
  </r>
  <r>
    <n v="74"/>
    <x v="8"/>
    <x v="6"/>
    <s v="mm"/>
    <x v="3"/>
    <n v="0.3"/>
    <n v="43054"/>
    <s v="Stance Analysis oczy zamkniete buty 2"/>
    <x v="1"/>
    <x v="0"/>
    <x v="1"/>
    <x v="0"/>
    <s v="Julia Januszewska"/>
  </r>
  <r>
    <n v="74"/>
    <x v="8"/>
    <x v="7"/>
    <s v="mm"/>
    <x v="2"/>
    <n v="33.4"/>
    <n v="43054"/>
    <s v="Stance Analysis oczy zamkniete buty 2"/>
    <x v="1"/>
    <x v="0"/>
    <x v="1"/>
    <x v="0"/>
    <s v="Julia Januszewska"/>
  </r>
  <r>
    <n v="75"/>
    <x v="8"/>
    <x v="0"/>
    <s v="mm"/>
    <x v="0"/>
    <n v="1.7"/>
    <n v="43054"/>
    <s v="Stance Analysis oczy zamkniete bez butow 1"/>
    <x v="1"/>
    <x v="2"/>
    <x v="5"/>
    <x v="1"/>
    <s v="Julia Januszewska"/>
  </r>
  <r>
    <n v="75"/>
    <x v="8"/>
    <x v="1"/>
    <s v="mm"/>
    <x v="0"/>
    <n v="8.1999999999999993"/>
    <n v="43054"/>
    <s v="Stance Analysis oczy zamkniete bez butow 1"/>
    <x v="1"/>
    <x v="2"/>
    <x v="5"/>
    <x v="1"/>
    <s v="Julia Januszewska"/>
  </r>
  <r>
    <n v="75"/>
    <x v="8"/>
    <x v="2"/>
    <s v="deg"/>
    <x v="3"/>
    <n v="12.9"/>
    <n v="43054"/>
    <s v="Stance Analysis oczy zamkniete bez butow 1"/>
    <x v="1"/>
    <x v="2"/>
    <x v="5"/>
    <x v="1"/>
    <s v="Julia Januszewska"/>
  </r>
  <r>
    <n v="75"/>
    <x v="8"/>
    <x v="3"/>
    <s v="mm*mm"/>
    <x v="0"/>
    <n v="10.7"/>
    <n v="43054"/>
    <s v="Stance Analysis oczy zamkniete bez butow 1"/>
    <x v="1"/>
    <x v="2"/>
    <x v="5"/>
    <x v="1"/>
    <s v="Julia Januszewska"/>
  </r>
  <r>
    <n v="75"/>
    <x v="8"/>
    <x v="4"/>
    <s v="mm"/>
    <x v="0"/>
    <n v="47"/>
    <n v="43054"/>
    <s v="Stance Analysis oczy zamkniete bez butow 1"/>
    <x v="1"/>
    <x v="2"/>
    <x v="5"/>
    <x v="1"/>
    <s v="Julia Januszewska"/>
  </r>
  <r>
    <n v="75"/>
    <x v="8"/>
    <x v="5"/>
    <s v="mm/sec"/>
    <x v="0"/>
    <n v="4.8"/>
    <n v="43054"/>
    <s v="Stance Analysis oczy zamkniete bez butow 1"/>
    <x v="1"/>
    <x v="2"/>
    <x v="5"/>
    <x v="1"/>
    <s v="Julia Januszewska"/>
  </r>
  <r>
    <n v="75"/>
    <x v="8"/>
    <x v="6"/>
    <s v="mm"/>
    <x v="3"/>
    <n v="2.5"/>
    <n v="43054"/>
    <s v="Stance Analysis oczy zamkniete bez butow 1"/>
    <x v="1"/>
    <x v="2"/>
    <x v="5"/>
    <x v="1"/>
    <s v="Julia Januszewska"/>
  </r>
  <r>
    <n v="75"/>
    <x v="8"/>
    <x v="7"/>
    <s v="mm"/>
    <x v="2"/>
    <n v="29"/>
    <n v="43054"/>
    <s v="Stance Analysis oczy zamkniete bez butow 1"/>
    <x v="1"/>
    <x v="2"/>
    <x v="5"/>
    <x v="1"/>
    <s v="Julia Januszewska"/>
  </r>
  <r>
    <n v="76"/>
    <x v="8"/>
    <x v="0"/>
    <s v="mm"/>
    <x v="0"/>
    <n v="0.8"/>
    <n v="43054"/>
    <s v="Stance Analysis oczy zamkniete bez butow  2"/>
    <x v="1"/>
    <x v="1"/>
    <x v="1"/>
    <x v="0"/>
    <s v="Julia Januszewska"/>
  </r>
  <r>
    <n v="76"/>
    <x v="8"/>
    <x v="1"/>
    <s v="mm"/>
    <x v="0"/>
    <n v="3.4"/>
    <n v="43054"/>
    <s v="Stance Analysis oczy zamkniete bez butow  2"/>
    <x v="1"/>
    <x v="1"/>
    <x v="1"/>
    <x v="0"/>
    <s v="Julia Januszewska"/>
  </r>
  <r>
    <n v="76"/>
    <x v="8"/>
    <x v="2"/>
    <s v="deg"/>
    <x v="3"/>
    <n v="11.8"/>
    <n v="43054"/>
    <s v="Stance Analysis oczy zamkniete bez butow  2"/>
    <x v="1"/>
    <x v="1"/>
    <x v="1"/>
    <x v="0"/>
    <s v="Julia Januszewska"/>
  </r>
  <r>
    <n v="76"/>
    <x v="8"/>
    <x v="3"/>
    <s v="mm*mm"/>
    <x v="0"/>
    <n v="2"/>
    <n v="43054"/>
    <s v="Stance Analysis oczy zamkniete bez butow  2"/>
    <x v="1"/>
    <x v="1"/>
    <x v="1"/>
    <x v="0"/>
    <s v="Julia Januszewska"/>
  </r>
  <r>
    <n v="76"/>
    <x v="8"/>
    <x v="4"/>
    <s v="mm"/>
    <x v="0"/>
    <n v="10.7"/>
    <n v="43054"/>
    <s v="Stance Analysis oczy zamkniete bez butow  2"/>
    <x v="1"/>
    <x v="1"/>
    <x v="1"/>
    <x v="0"/>
    <s v="Julia Januszewska"/>
  </r>
  <r>
    <n v="76"/>
    <x v="8"/>
    <x v="5"/>
    <s v="mm/sec"/>
    <x v="0"/>
    <n v="1.1000000000000001"/>
    <n v="43054"/>
    <s v="Stance Analysis oczy zamkniete bez butow  2"/>
    <x v="1"/>
    <x v="1"/>
    <x v="1"/>
    <x v="0"/>
    <s v="Julia Januszewska"/>
  </r>
  <r>
    <n v="76"/>
    <x v="8"/>
    <x v="6"/>
    <s v="mm"/>
    <x v="3"/>
    <n v="2.8"/>
    <n v="43054"/>
    <s v="Stance Analysis oczy zamkniete bez butow  2"/>
    <x v="1"/>
    <x v="1"/>
    <x v="1"/>
    <x v="0"/>
    <s v="Julia Januszewska"/>
  </r>
  <r>
    <n v="76"/>
    <x v="8"/>
    <x v="7"/>
    <s v="mm"/>
    <x v="2"/>
    <n v="29.6"/>
    <n v="43054"/>
    <s v="Stance Analysis oczy zamkniete bez butow  2"/>
    <x v="1"/>
    <x v="1"/>
    <x v="1"/>
    <x v="0"/>
    <s v="Julia Januszewska"/>
  </r>
  <r>
    <n v="77"/>
    <x v="9"/>
    <x v="0"/>
    <s v="mm"/>
    <x v="0"/>
    <n v="2.5"/>
    <n v="43074"/>
    <s v="Stance Analysis oczy otwarte buty 1"/>
    <x v="0"/>
    <x v="0"/>
    <x v="0"/>
    <x v="0"/>
    <s v="Zaneta Januszewska"/>
  </r>
  <r>
    <n v="77"/>
    <x v="9"/>
    <x v="1"/>
    <s v="mm"/>
    <x v="0"/>
    <n v="10.4"/>
    <n v="43074"/>
    <s v="Stance Analysis oczy otwarte buty 1"/>
    <x v="0"/>
    <x v="0"/>
    <x v="0"/>
    <x v="0"/>
    <s v="Zaneta Januszewska"/>
  </r>
  <r>
    <n v="77"/>
    <x v="9"/>
    <x v="2"/>
    <s v="deg"/>
    <x v="3"/>
    <n v="4.9000000000000004"/>
    <n v="43074"/>
    <s v="Stance Analysis oczy otwarte buty 1"/>
    <x v="0"/>
    <x v="0"/>
    <x v="0"/>
    <x v="0"/>
    <s v="Zaneta Januszewska"/>
  </r>
  <r>
    <n v="77"/>
    <x v="9"/>
    <x v="3"/>
    <s v="mm*mm"/>
    <x v="0"/>
    <n v="20.399999999999999"/>
    <n v="43074"/>
    <s v="Stance Analysis oczy otwarte buty 1"/>
    <x v="0"/>
    <x v="0"/>
    <x v="0"/>
    <x v="0"/>
    <s v="Zaneta Januszewska"/>
  </r>
  <r>
    <n v="77"/>
    <x v="9"/>
    <x v="4"/>
    <s v="mm"/>
    <x v="0"/>
    <n v="35.9"/>
    <n v="43074"/>
    <s v="Stance Analysis oczy otwarte buty 1"/>
    <x v="0"/>
    <x v="0"/>
    <x v="0"/>
    <x v="0"/>
    <s v="Zaneta Januszewska"/>
  </r>
  <r>
    <n v="77"/>
    <x v="9"/>
    <x v="5"/>
    <s v="mm/sec"/>
    <x v="0"/>
    <n v="3.7"/>
    <n v="43074"/>
    <s v="Stance Analysis oczy otwarte buty 1"/>
    <x v="0"/>
    <x v="0"/>
    <x v="0"/>
    <x v="0"/>
    <s v="Zaneta Januszewska"/>
  </r>
  <r>
    <n v="77"/>
    <x v="9"/>
    <x v="6"/>
    <s v="mm"/>
    <x v="1"/>
    <n v="14.8"/>
    <n v="43074"/>
    <s v="Stance Analysis oczy otwarte buty 1"/>
    <x v="0"/>
    <x v="0"/>
    <x v="0"/>
    <x v="0"/>
    <s v="Zaneta Januszewska"/>
  </r>
  <r>
    <n v="77"/>
    <x v="9"/>
    <x v="7"/>
    <s v="mm"/>
    <x v="2"/>
    <n v="11.9"/>
    <n v="43074"/>
    <s v="Stance Analysis oczy otwarte buty 1"/>
    <x v="0"/>
    <x v="0"/>
    <x v="0"/>
    <x v="0"/>
    <s v="Zaneta Januszewska"/>
  </r>
  <r>
    <n v="78"/>
    <x v="9"/>
    <x v="0"/>
    <s v="mm"/>
    <x v="0"/>
    <n v="1.6"/>
    <n v="43074"/>
    <s v="Stance Analysis oczy otwarte buty 2"/>
    <x v="0"/>
    <x v="0"/>
    <x v="1"/>
    <x v="0"/>
    <s v="Zaneta Januszewska"/>
  </r>
  <r>
    <n v="78"/>
    <x v="9"/>
    <x v="1"/>
    <s v="mm"/>
    <x v="0"/>
    <n v="3.5"/>
    <n v="43074"/>
    <s v="Stance Analysis oczy otwarte buty 2"/>
    <x v="0"/>
    <x v="0"/>
    <x v="1"/>
    <x v="0"/>
    <s v="Zaneta Januszewska"/>
  </r>
  <r>
    <n v="78"/>
    <x v="9"/>
    <x v="2"/>
    <s v="deg"/>
    <x v="1"/>
    <n v="52.3"/>
    <n v="43074"/>
    <s v="Stance Analysis oczy otwarte buty 2"/>
    <x v="0"/>
    <x v="0"/>
    <x v="1"/>
    <x v="0"/>
    <s v="Zaneta Januszewska"/>
  </r>
  <r>
    <n v="78"/>
    <x v="9"/>
    <x v="3"/>
    <s v="mm*mm"/>
    <x v="0"/>
    <n v="4.4000000000000004"/>
    <n v="43074"/>
    <s v="Stance Analysis oczy otwarte buty 2"/>
    <x v="0"/>
    <x v="0"/>
    <x v="1"/>
    <x v="0"/>
    <s v="Zaneta Januszewska"/>
  </r>
  <r>
    <n v="78"/>
    <x v="9"/>
    <x v="4"/>
    <s v="mm"/>
    <x v="0"/>
    <n v="23.8"/>
    <n v="43074"/>
    <s v="Stance Analysis oczy otwarte buty 2"/>
    <x v="0"/>
    <x v="0"/>
    <x v="1"/>
    <x v="0"/>
    <s v="Zaneta Januszewska"/>
  </r>
  <r>
    <n v="78"/>
    <x v="9"/>
    <x v="5"/>
    <s v="mm/sec"/>
    <x v="0"/>
    <n v="2.4"/>
    <n v="43074"/>
    <s v="Stance Analysis oczy otwarte buty 2"/>
    <x v="0"/>
    <x v="0"/>
    <x v="1"/>
    <x v="0"/>
    <s v="Zaneta Januszewska"/>
  </r>
  <r>
    <n v="78"/>
    <x v="9"/>
    <x v="6"/>
    <s v="mm"/>
    <x v="1"/>
    <n v="10"/>
    <n v="43074"/>
    <s v="Stance Analysis oczy otwarte buty 2"/>
    <x v="0"/>
    <x v="0"/>
    <x v="1"/>
    <x v="0"/>
    <s v="Zaneta Januszewska"/>
  </r>
  <r>
    <n v="78"/>
    <x v="9"/>
    <x v="7"/>
    <s v="mm"/>
    <x v="2"/>
    <n v="20.3"/>
    <n v="43074"/>
    <s v="Stance Analysis oczy otwarte buty 2"/>
    <x v="0"/>
    <x v="0"/>
    <x v="1"/>
    <x v="0"/>
    <s v="Zaneta Januszewska"/>
  </r>
  <r>
    <n v="79"/>
    <x v="9"/>
    <x v="0"/>
    <s v="mm"/>
    <x v="0"/>
    <n v="4"/>
    <n v="43074"/>
    <s v="Stance Analysis oczy otwarte bez butow 1"/>
    <x v="0"/>
    <x v="1"/>
    <x v="0"/>
    <x v="0"/>
    <s v="Zaneta Januszewska"/>
  </r>
  <r>
    <n v="79"/>
    <x v="9"/>
    <x v="1"/>
    <s v="mm"/>
    <x v="0"/>
    <n v="4.4000000000000004"/>
    <n v="43074"/>
    <s v="Stance Analysis oczy otwarte bez butow 1"/>
    <x v="0"/>
    <x v="1"/>
    <x v="0"/>
    <x v="0"/>
    <s v="Zaneta Januszewska"/>
  </r>
  <r>
    <n v="79"/>
    <x v="9"/>
    <x v="2"/>
    <s v="deg"/>
    <x v="1"/>
    <n v="5"/>
    <n v="43074"/>
    <s v="Stance Analysis oczy otwarte bez butow 1"/>
    <x v="0"/>
    <x v="1"/>
    <x v="0"/>
    <x v="0"/>
    <s v="Zaneta Januszewska"/>
  </r>
  <r>
    <n v="79"/>
    <x v="9"/>
    <x v="3"/>
    <s v="mm*mm"/>
    <x v="0"/>
    <n v="13.8"/>
    <n v="43074"/>
    <s v="Stance Analysis oczy otwarte bez butow 1"/>
    <x v="0"/>
    <x v="1"/>
    <x v="0"/>
    <x v="0"/>
    <s v="Zaneta Januszewska"/>
  </r>
  <r>
    <n v="79"/>
    <x v="9"/>
    <x v="4"/>
    <s v="mm"/>
    <x v="0"/>
    <n v="28.3"/>
    <n v="43074"/>
    <s v="Stance Analysis oczy otwarte bez butow 1"/>
    <x v="0"/>
    <x v="1"/>
    <x v="0"/>
    <x v="0"/>
    <s v="Zaneta Januszewska"/>
  </r>
  <r>
    <n v="79"/>
    <x v="9"/>
    <x v="5"/>
    <s v="mm/sec"/>
    <x v="0"/>
    <n v="2.9"/>
    <n v="43074"/>
    <s v="Stance Analysis oczy otwarte bez butow 1"/>
    <x v="0"/>
    <x v="1"/>
    <x v="0"/>
    <x v="0"/>
    <s v="Zaneta Januszewska"/>
  </r>
  <r>
    <n v="79"/>
    <x v="9"/>
    <x v="6"/>
    <s v="mm"/>
    <x v="3"/>
    <n v="3.9"/>
    <n v="43074"/>
    <s v="Stance Analysis oczy otwarte bez butow 1"/>
    <x v="0"/>
    <x v="1"/>
    <x v="0"/>
    <x v="0"/>
    <s v="Zaneta Januszewska"/>
  </r>
  <r>
    <n v="79"/>
    <x v="9"/>
    <x v="7"/>
    <s v="mm"/>
    <x v="2"/>
    <n v="22.5"/>
    <n v="43074"/>
    <s v="Stance Analysis oczy otwarte bez butow 1"/>
    <x v="0"/>
    <x v="1"/>
    <x v="0"/>
    <x v="0"/>
    <s v="Zaneta Januszewska"/>
  </r>
  <r>
    <n v="80"/>
    <x v="9"/>
    <x v="0"/>
    <s v="mm"/>
    <x v="0"/>
    <n v="1.5"/>
    <n v="43074"/>
    <s v="Stance Analysis oczy otwarte bez butow 2"/>
    <x v="0"/>
    <x v="1"/>
    <x v="1"/>
    <x v="0"/>
    <s v="Zaneta Januszewska"/>
  </r>
  <r>
    <n v="80"/>
    <x v="9"/>
    <x v="1"/>
    <s v="mm"/>
    <x v="0"/>
    <n v="5.6"/>
    <n v="43074"/>
    <s v="Stance Analysis oczy otwarte bez butow 2"/>
    <x v="0"/>
    <x v="1"/>
    <x v="1"/>
    <x v="0"/>
    <s v="Zaneta Januszewska"/>
  </r>
  <r>
    <n v="80"/>
    <x v="9"/>
    <x v="2"/>
    <s v="deg"/>
    <x v="3"/>
    <n v="7.4"/>
    <n v="43074"/>
    <s v="Stance Analysis oczy otwarte bez butow 2"/>
    <x v="0"/>
    <x v="1"/>
    <x v="1"/>
    <x v="0"/>
    <s v="Zaneta Januszewska"/>
  </r>
  <r>
    <n v="80"/>
    <x v="9"/>
    <x v="3"/>
    <s v="mm*mm"/>
    <x v="0"/>
    <n v="6.4"/>
    <n v="43074"/>
    <s v="Stance Analysis oczy otwarte bez butow 2"/>
    <x v="0"/>
    <x v="1"/>
    <x v="1"/>
    <x v="0"/>
    <s v="Zaneta Januszewska"/>
  </r>
  <r>
    <n v="80"/>
    <x v="9"/>
    <x v="4"/>
    <s v="mm"/>
    <x v="0"/>
    <n v="16.3"/>
    <n v="43074"/>
    <s v="Stance Analysis oczy otwarte bez butow 2"/>
    <x v="0"/>
    <x v="1"/>
    <x v="1"/>
    <x v="0"/>
    <s v="Zaneta Januszewska"/>
  </r>
  <r>
    <n v="80"/>
    <x v="9"/>
    <x v="5"/>
    <s v="mm/sec"/>
    <x v="0"/>
    <n v="1.7"/>
    <n v="43074"/>
    <s v="Stance Analysis oczy otwarte bez butow 2"/>
    <x v="0"/>
    <x v="1"/>
    <x v="1"/>
    <x v="0"/>
    <s v="Zaneta Januszewska"/>
  </r>
  <r>
    <n v="80"/>
    <x v="9"/>
    <x v="6"/>
    <s v="mm"/>
    <x v="3"/>
    <n v="1.8"/>
    <n v="43074"/>
    <s v="Stance Analysis oczy otwarte bez butow 2"/>
    <x v="0"/>
    <x v="1"/>
    <x v="1"/>
    <x v="0"/>
    <s v="Zaneta Januszewska"/>
  </r>
  <r>
    <n v="80"/>
    <x v="9"/>
    <x v="7"/>
    <s v="mm"/>
    <x v="2"/>
    <n v="22.8"/>
    <n v="43074"/>
    <s v="Stance Analysis oczy otwarte bez butow 2"/>
    <x v="0"/>
    <x v="1"/>
    <x v="1"/>
    <x v="0"/>
    <s v="Zaneta Januszewska"/>
  </r>
  <r>
    <n v="81"/>
    <x v="9"/>
    <x v="0"/>
    <s v="mm"/>
    <x v="0"/>
    <n v="2.2000000000000002"/>
    <n v="43074"/>
    <s v="Stance Analysis oczy zamkniete buty 1"/>
    <x v="1"/>
    <x v="0"/>
    <x v="0"/>
    <x v="0"/>
    <s v="Zaneta Januszewska"/>
  </r>
  <r>
    <n v="81"/>
    <x v="9"/>
    <x v="1"/>
    <s v="mm"/>
    <x v="0"/>
    <n v="11.1"/>
    <n v="43074"/>
    <s v="Stance Analysis oczy zamkniete buty 1"/>
    <x v="1"/>
    <x v="0"/>
    <x v="0"/>
    <x v="0"/>
    <s v="Zaneta Januszewska"/>
  </r>
  <r>
    <n v="81"/>
    <x v="9"/>
    <x v="2"/>
    <s v="deg"/>
    <x v="1"/>
    <n v="1.8"/>
    <n v="43074"/>
    <s v="Stance Analysis oczy zamkniete buty 1"/>
    <x v="1"/>
    <x v="0"/>
    <x v="0"/>
    <x v="0"/>
    <s v="Zaneta Januszewska"/>
  </r>
  <r>
    <n v="81"/>
    <x v="9"/>
    <x v="3"/>
    <s v="mm*mm"/>
    <x v="0"/>
    <n v="19.2"/>
    <n v="43074"/>
    <s v="Stance Analysis oczy zamkniete buty 1"/>
    <x v="1"/>
    <x v="0"/>
    <x v="0"/>
    <x v="0"/>
    <s v="Zaneta Januszewska"/>
  </r>
  <r>
    <n v="81"/>
    <x v="9"/>
    <x v="4"/>
    <s v="mm"/>
    <x v="0"/>
    <n v="66.599999999999994"/>
    <n v="43074"/>
    <s v="Stance Analysis oczy zamkniete buty 1"/>
    <x v="1"/>
    <x v="0"/>
    <x v="0"/>
    <x v="0"/>
    <s v="Zaneta Januszewska"/>
  </r>
  <r>
    <n v="81"/>
    <x v="9"/>
    <x v="5"/>
    <s v="mm/sec"/>
    <x v="0"/>
    <n v="6.8"/>
    <n v="43074"/>
    <s v="Stance Analysis oczy zamkniete buty 1"/>
    <x v="1"/>
    <x v="0"/>
    <x v="0"/>
    <x v="0"/>
    <s v="Zaneta Januszewska"/>
  </r>
  <r>
    <n v="81"/>
    <x v="9"/>
    <x v="6"/>
    <s v="mm"/>
    <x v="1"/>
    <n v="7.1"/>
    <n v="43074"/>
    <s v="Stance Analysis oczy zamkniete buty 1"/>
    <x v="1"/>
    <x v="0"/>
    <x v="0"/>
    <x v="0"/>
    <s v="Zaneta Januszewska"/>
  </r>
  <r>
    <n v="81"/>
    <x v="9"/>
    <x v="7"/>
    <s v="mm"/>
    <x v="2"/>
    <n v="19.3"/>
    <n v="43074"/>
    <s v="Stance Analysis oczy zamkniete buty 1"/>
    <x v="1"/>
    <x v="0"/>
    <x v="0"/>
    <x v="0"/>
    <s v="Zaneta Januszewska"/>
  </r>
  <r>
    <n v="82"/>
    <x v="9"/>
    <x v="0"/>
    <s v="mm"/>
    <x v="0"/>
    <n v="1.5"/>
    <n v="43074"/>
    <s v="Stance Analysis oczy zamkniete buty 2"/>
    <x v="1"/>
    <x v="0"/>
    <x v="1"/>
    <x v="0"/>
    <s v="Zaneta Januszewska"/>
  </r>
  <r>
    <n v="82"/>
    <x v="9"/>
    <x v="1"/>
    <s v="mm"/>
    <x v="0"/>
    <n v="6.6"/>
    <n v="43074"/>
    <s v="Stance Analysis oczy zamkniete buty 2"/>
    <x v="1"/>
    <x v="0"/>
    <x v="1"/>
    <x v="0"/>
    <s v="Zaneta Januszewska"/>
  </r>
  <r>
    <n v="82"/>
    <x v="9"/>
    <x v="2"/>
    <s v="deg"/>
    <x v="1"/>
    <n v="3.3"/>
    <n v="43074"/>
    <s v="Stance Analysis oczy zamkniete buty 2"/>
    <x v="1"/>
    <x v="0"/>
    <x v="1"/>
    <x v="0"/>
    <s v="Zaneta Januszewska"/>
  </r>
  <r>
    <n v="82"/>
    <x v="9"/>
    <x v="3"/>
    <s v="mm*mm"/>
    <x v="0"/>
    <n v="7.7"/>
    <n v="43074"/>
    <s v="Stance Analysis oczy zamkniete buty 2"/>
    <x v="1"/>
    <x v="0"/>
    <x v="1"/>
    <x v="0"/>
    <s v="Zaneta Januszewska"/>
  </r>
  <r>
    <n v="82"/>
    <x v="9"/>
    <x v="4"/>
    <s v="mm"/>
    <x v="0"/>
    <n v="42.2"/>
    <n v="43074"/>
    <s v="Stance Analysis oczy zamkniete buty 2"/>
    <x v="1"/>
    <x v="0"/>
    <x v="1"/>
    <x v="0"/>
    <s v="Zaneta Januszewska"/>
  </r>
  <r>
    <n v="82"/>
    <x v="9"/>
    <x v="5"/>
    <s v="mm/sec"/>
    <x v="0"/>
    <n v="4.3"/>
    <n v="43074"/>
    <s v="Stance Analysis oczy zamkniete buty 2"/>
    <x v="1"/>
    <x v="0"/>
    <x v="1"/>
    <x v="0"/>
    <s v="Zaneta Januszewska"/>
  </r>
  <r>
    <n v="82"/>
    <x v="9"/>
    <x v="6"/>
    <s v="mm"/>
    <x v="1"/>
    <n v="8.5"/>
    <n v="43074"/>
    <s v="Stance Analysis oczy zamkniete buty 2"/>
    <x v="1"/>
    <x v="0"/>
    <x v="1"/>
    <x v="0"/>
    <s v="Zaneta Januszewska"/>
  </r>
  <r>
    <n v="82"/>
    <x v="9"/>
    <x v="7"/>
    <s v="mm"/>
    <x v="2"/>
    <n v="21"/>
    <n v="43074"/>
    <s v="Stance Analysis oczy zamkniete buty 2"/>
    <x v="1"/>
    <x v="0"/>
    <x v="1"/>
    <x v="0"/>
    <s v="Zaneta Januszewska"/>
  </r>
  <r>
    <n v="83"/>
    <x v="9"/>
    <x v="0"/>
    <s v="mm"/>
    <x v="0"/>
    <n v="3.4"/>
    <n v="43074"/>
    <s v="Stance Analysis oczy zamkniete bez butow 2"/>
    <x v="1"/>
    <x v="1"/>
    <x v="1"/>
    <x v="0"/>
    <s v="Zaneta Januszewska"/>
  </r>
  <r>
    <n v="83"/>
    <x v="9"/>
    <x v="1"/>
    <s v="mm"/>
    <x v="0"/>
    <n v="5.6"/>
    <n v="43074"/>
    <s v="Stance Analysis oczy zamkniete bez butow 2"/>
    <x v="1"/>
    <x v="1"/>
    <x v="1"/>
    <x v="0"/>
    <s v="Zaneta Januszewska"/>
  </r>
  <r>
    <n v="83"/>
    <x v="9"/>
    <x v="2"/>
    <s v="deg"/>
    <x v="1"/>
    <n v="9.9"/>
    <n v="43074"/>
    <s v="Stance Analysis oczy zamkniete bez butow 2"/>
    <x v="1"/>
    <x v="1"/>
    <x v="1"/>
    <x v="0"/>
    <s v="Zaneta Januszewska"/>
  </r>
  <r>
    <n v="83"/>
    <x v="9"/>
    <x v="3"/>
    <s v="mm*mm"/>
    <x v="0"/>
    <n v="14.7"/>
    <n v="43074"/>
    <s v="Stance Analysis oczy zamkniete bez butow 2"/>
    <x v="1"/>
    <x v="1"/>
    <x v="1"/>
    <x v="0"/>
    <s v="Zaneta Januszewska"/>
  </r>
  <r>
    <n v="83"/>
    <x v="9"/>
    <x v="4"/>
    <s v="mm"/>
    <x v="0"/>
    <n v="36.200000000000003"/>
    <n v="43074"/>
    <s v="Stance Analysis oczy zamkniete bez butow 2"/>
    <x v="1"/>
    <x v="1"/>
    <x v="1"/>
    <x v="0"/>
    <s v="Zaneta Januszewska"/>
  </r>
  <r>
    <n v="83"/>
    <x v="9"/>
    <x v="5"/>
    <s v="mm/sec"/>
    <x v="0"/>
    <n v="3.7"/>
    <n v="43074"/>
    <s v="Stance Analysis oczy zamkniete bez butow 2"/>
    <x v="1"/>
    <x v="1"/>
    <x v="1"/>
    <x v="0"/>
    <s v="Zaneta Januszewska"/>
  </r>
  <r>
    <n v="83"/>
    <x v="9"/>
    <x v="6"/>
    <s v="mm"/>
    <x v="3"/>
    <n v="0.6"/>
    <n v="43074"/>
    <s v="Stance Analysis oczy zamkniete bez butow 2"/>
    <x v="1"/>
    <x v="1"/>
    <x v="1"/>
    <x v="0"/>
    <s v="Zaneta Januszewska"/>
  </r>
  <r>
    <n v="83"/>
    <x v="9"/>
    <x v="7"/>
    <s v="mm"/>
    <x v="2"/>
    <n v="15.5"/>
    <n v="43074"/>
    <s v="Stance Analysis oczy zamkniete bez butow 2"/>
    <x v="1"/>
    <x v="1"/>
    <x v="1"/>
    <x v="0"/>
    <s v="Zaneta Januszewska"/>
  </r>
  <r>
    <n v="84"/>
    <x v="10"/>
    <x v="0"/>
    <s v="mm"/>
    <x v="0"/>
    <n v="10.4"/>
    <n v="43054"/>
    <s v="Stance Analysis oczy otwaryte buty 1"/>
    <x v="0"/>
    <x v="0"/>
    <x v="0"/>
    <x v="0"/>
    <s v="Weronika Karpiszuk"/>
  </r>
  <r>
    <n v="84"/>
    <x v="10"/>
    <x v="1"/>
    <s v="mm"/>
    <x v="0"/>
    <n v="16.3"/>
    <n v="43054"/>
    <s v="Stance Analysis oczy otwaryte buty 1"/>
    <x v="0"/>
    <x v="0"/>
    <x v="0"/>
    <x v="0"/>
    <s v="Weronika Karpiszuk"/>
  </r>
  <r>
    <n v="84"/>
    <x v="10"/>
    <x v="2"/>
    <s v="deg"/>
    <x v="1"/>
    <n v="34.6"/>
    <n v="43054"/>
    <s v="Stance Analysis oczy otwaryte buty 1"/>
    <x v="0"/>
    <x v="0"/>
    <x v="0"/>
    <x v="0"/>
    <s v="Weronika Karpiszuk"/>
  </r>
  <r>
    <n v="84"/>
    <x v="10"/>
    <x v="3"/>
    <s v="mm*mm"/>
    <x v="0"/>
    <n v="132.80000000000001"/>
    <n v="43054"/>
    <s v="Stance Analysis oczy otwaryte buty 1"/>
    <x v="0"/>
    <x v="0"/>
    <x v="0"/>
    <x v="0"/>
    <s v="Weronika Karpiszuk"/>
  </r>
  <r>
    <n v="84"/>
    <x v="10"/>
    <x v="4"/>
    <s v="mm"/>
    <x v="0"/>
    <n v="118.5"/>
    <n v="43054"/>
    <s v="Stance Analysis oczy otwaryte buty 1"/>
    <x v="0"/>
    <x v="0"/>
    <x v="0"/>
    <x v="0"/>
    <s v="Weronika Karpiszuk"/>
  </r>
  <r>
    <n v="84"/>
    <x v="10"/>
    <x v="5"/>
    <s v="mm/sec"/>
    <x v="0"/>
    <n v="12.1"/>
    <n v="43054"/>
    <s v="Stance Analysis oczy otwaryte buty 1"/>
    <x v="0"/>
    <x v="0"/>
    <x v="0"/>
    <x v="0"/>
    <s v="Weronika Karpiszuk"/>
  </r>
  <r>
    <n v="84"/>
    <x v="10"/>
    <x v="6"/>
    <s v="mm"/>
    <x v="3"/>
    <n v="15.6"/>
    <n v="43054"/>
    <s v="Stance Analysis oczy otwaryte buty 1"/>
    <x v="0"/>
    <x v="0"/>
    <x v="0"/>
    <x v="0"/>
    <s v="Weronika Karpiszuk"/>
  </r>
  <r>
    <n v="84"/>
    <x v="10"/>
    <x v="7"/>
    <s v="mm"/>
    <x v="2"/>
    <n v="2.1"/>
    <n v="43054"/>
    <s v="Stance Analysis oczy otwaryte buty 1"/>
    <x v="0"/>
    <x v="0"/>
    <x v="0"/>
    <x v="0"/>
    <s v="Weronika Karpiszuk"/>
  </r>
  <r>
    <n v="85"/>
    <x v="10"/>
    <x v="0"/>
    <s v="mm"/>
    <x v="0"/>
    <n v="4.2"/>
    <n v="43054"/>
    <s v="Stance Analysis oczy otwarte buty 2"/>
    <x v="0"/>
    <x v="0"/>
    <x v="1"/>
    <x v="0"/>
    <s v="Weronika Karpiszuk"/>
  </r>
  <r>
    <n v="85"/>
    <x v="10"/>
    <x v="1"/>
    <s v="mm"/>
    <x v="0"/>
    <n v="8.6"/>
    <n v="43054"/>
    <s v="Stance Analysis oczy otwarte buty 2"/>
    <x v="0"/>
    <x v="0"/>
    <x v="1"/>
    <x v="0"/>
    <s v="Weronika Karpiszuk"/>
  </r>
  <r>
    <n v="85"/>
    <x v="10"/>
    <x v="2"/>
    <s v="deg"/>
    <x v="3"/>
    <n v="20.3"/>
    <n v="43054"/>
    <s v="Stance Analysis oczy otwarte buty 2"/>
    <x v="0"/>
    <x v="0"/>
    <x v="1"/>
    <x v="0"/>
    <s v="Weronika Karpiszuk"/>
  </r>
  <r>
    <n v="85"/>
    <x v="10"/>
    <x v="3"/>
    <s v="mm*mm"/>
    <x v="0"/>
    <n v="28.5"/>
    <n v="43054"/>
    <s v="Stance Analysis oczy otwarte buty 2"/>
    <x v="0"/>
    <x v="0"/>
    <x v="1"/>
    <x v="0"/>
    <s v="Weronika Karpiszuk"/>
  </r>
  <r>
    <n v="85"/>
    <x v="10"/>
    <x v="4"/>
    <s v="mm"/>
    <x v="0"/>
    <n v="58"/>
    <n v="43054"/>
    <s v="Stance Analysis oczy otwarte buty 2"/>
    <x v="0"/>
    <x v="0"/>
    <x v="1"/>
    <x v="0"/>
    <s v="Weronika Karpiszuk"/>
  </r>
  <r>
    <n v="85"/>
    <x v="10"/>
    <x v="5"/>
    <s v="mm/sec"/>
    <x v="0"/>
    <n v="5.9"/>
    <n v="43054"/>
    <s v="Stance Analysis oczy otwarte buty 2"/>
    <x v="0"/>
    <x v="0"/>
    <x v="1"/>
    <x v="0"/>
    <s v="Weronika Karpiszuk"/>
  </r>
  <r>
    <n v="85"/>
    <x v="10"/>
    <x v="6"/>
    <s v="mm"/>
    <x v="3"/>
    <n v="14.2"/>
    <n v="43054"/>
    <s v="Stance Analysis oczy otwarte buty 2"/>
    <x v="0"/>
    <x v="0"/>
    <x v="1"/>
    <x v="0"/>
    <s v="Weronika Karpiszuk"/>
  </r>
  <r>
    <n v="85"/>
    <x v="10"/>
    <x v="7"/>
    <s v="mm"/>
    <x v="2"/>
    <n v="2.6"/>
    <n v="43054"/>
    <s v="Stance Analysis oczy otwarte buty 2"/>
    <x v="0"/>
    <x v="0"/>
    <x v="1"/>
    <x v="0"/>
    <s v="Weronika Karpiszuk"/>
  </r>
  <r>
    <n v="86"/>
    <x v="10"/>
    <x v="0"/>
    <s v="mm"/>
    <x v="0"/>
    <n v="3.2"/>
    <n v="43054"/>
    <s v="Stance Analysis oczy otwarte bez butow 1"/>
    <x v="0"/>
    <x v="1"/>
    <x v="0"/>
    <x v="0"/>
    <s v="Weronika Karpiszuk"/>
  </r>
  <r>
    <n v="86"/>
    <x v="10"/>
    <x v="1"/>
    <s v="mm"/>
    <x v="0"/>
    <n v="8.3000000000000007"/>
    <n v="43054"/>
    <s v="Stance Analysis oczy otwarte bez butow 1"/>
    <x v="0"/>
    <x v="1"/>
    <x v="0"/>
    <x v="0"/>
    <s v="Weronika Karpiszuk"/>
  </r>
  <r>
    <n v="86"/>
    <x v="10"/>
    <x v="2"/>
    <s v="deg"/>
    <x v="1"/>
    <n v="6.7"/>
    <n v="43054"/>
    <s v="Stance Analysis oczy otwarte bez butow 1"/>
    <x v="0"/>
    <x v="1"/>
    <x v="0"/>
    <x v="0"/>
    <s v="Weronika Karpiszuk"/>
  </r>
  <r>
    <n v="86"/>
    <x v="10"/>
    <x v="3"/>
    <s v="mm*mm"/>
    <x v="0"/>
    <n v="20.7"/>
    <n v="43054"/>
    <s v="Stance Analysis oczy otwarte bez butow 1"/>
    <x v="0"/>
    <x v="1"/>
    <x v="0"/>
    <x v="0"/>
    <s v="Weronika Karpiszuk"/>
  </r>
  <r>
    <n v="86"/>
    <x v="10"/>
    <x v="4"/>
    <s v="mm"/>
    <x v="0"/>
    <n v="41.3"/>
    <n v="43054"/>
    <s v="Stance Analysis oczy otwarte bez butow 1"/>
    <x v="0"/>
    <x v="1"/>
    <x v="0"/>
    <x v="0"/>
    <s v="Weronika Karpiszuk"/>
  </r>
  <r>
    <n v="86"/>
    <x v="10"/>
    <x v="5"/>
    <s v="mm/sec"/>
    <x v="0"/>
    <n v="4.2"/>
    <n v="43054"/>
    <s v="Stance Analysis oczy otwarte bez butow 1"/>
    <x v="0"/>
    <x v="1"/>
    <x v="0"/>
    <x v="0"/>
    <s v="Weronika Karpiszuk"/>
  </r>
  <r>
    <n v="86"/>
    <x v="10"/>
    <x v="6"/>
    <s v="mm"/>
    <x v="3"/>
    <n v="9.1"/>
    <n v="43054"/>
    <s v="Stance Analysis oczy otwarte bez butow 1"/>
    <x v="0"/>
    <x v="1"/>
    <x v="0"/>
    <x v="0"/>
    <s v="Weronika Karpiszuk"/>
  </r>
  <r>
    <n v="86"/>
    <x v="10"/>
    <x v="7"/>
    <s v="mm"/>
    <x v="2"/>
    <n v="16.600000000000001"/>
    <n v="43054"/>
    <s v="Stance Analysis oczy otwarte bez butow 1"/>
    <x v="0"/>
    <x v="1"/>
    <x v="0"/>
    <x v="0"/>
    <s v="Weronika Karpiszuk"/>
  </r>
  <r>
    <n v="87"/>
    <x v="10"/>
    <x v="0"/>
    <s v="mm"/>
    <x v="0"/>
    <n v="1.8"/>
    <n v="43054"/>
    <s v="Stance Analysis oczy otwarte bez butow 2"/>
    <x v="0"/>
    <x v="1"/>
    <x v="1"/>
    <x v="0"/>
    <s v="Weronika Karpiszuk"/>
  </r>
  <r>
    <n v="87"/>
    <x v="10"/>
    <x v="1"/>
    <s v="mm"/>
    <x v="0"/>
    <n v="5.7"/>
    <n v="43054"/>
    <s v="Stance Analysis oczy otwarte bez butow 2"/>
    <x v="0"/>
    <x v="1"/>
    <x v="1"/>
    <x v="0"/>
    <s v="Weronika Karpiszuk"/>
  </r>
  <r>
    <n v="87"/>
    <x v="10"/>
    <x v="2"/>
    <s v="deg"/>
    <x v="1"/>
    <n v="12.2"/>
    <n v="43054"/>
    <s v="Stance Analysis oczy otwarte bez butow 2"/>
    <x v="0"/>
    <x v="1"/>
    <x v="1"/>
    <x v="0"/>
    <s v="Weronika Karpiszuk"/>
  </r>
  <r>
    <n v="87"/>
    <x v="10"/>
    <x v="3"/>
    <s v="mm*mm"/>
    <x v="0"/>
    <n v="8.1999999999999993"/>
    <n v="43054"/>
    <s v="Stance Analysis oczy otwarte bez butow 2"/>
    <x v="0"/>
    <x v="1"/>
    <x v="1"/>
    <x v="0"/>
    <s v="Weronika Karpiszuk"/>
  </r>
  <r>
    <n v="87"/>
    <x v="10"/>
    <x v="4"/>
    <s v="mm"/>
    <x v="0"/>
    <n v="22.1"/>
    <n v="43054"/>
    <s v="Stance Analysis oczy otwarte bez butow 2"/>
    <x v="0"/>
    <x v="1"/>
    <x v="1"/>
    <x v="0"/>
    <s v="Weronika Karpiszuk"/>
  </r>
  <r>
    <n v="87"/>
    <x v="10"/>
    <x v="5"/>
    <s v="mm/sec"/>
    <x v="0"/>
    <n v="2.2000000000000002"/>
    <n v="43054"/>
    <s v="Stance Analysis oczy otwarte bez butow 2"/>
    <x v="0"/>
    <x v="1"/>
    <x v="1"/>
    <x v="0"/>
    <s v="Weronika Karpiszuk"/>
  </r>
  <r>
    <n v="87"/>
    <x v="10"/>
    <x v="6"/>
    <s v="mm"/>
    <x v="3"/>
    <n v="10"/>
    <n v="43054"/>
    <s v="Stance Analysis oczy otwarte bez butow 2"/>
    <x v="0"/>
    <x v="1"/>
    <x v="1"/>
    <x v="0"/>
    <s v="Weronika Karpiszuk"/>
  </r>
  <r>
    <n v="87"/>
    <x v="10"/>
    <x v="7"/>
    <s v="mm"/>
    <x v="2"/>
    <n v="16.100000000000001"/>
    <n v="43054"/>
    <s v="Stance Analysis oczy otwarte bez butow 2"/>
    <x v="0"/>
    <x v="1"/>
    <x v="1"/>
    <x v="0"/>
    <s v="Weronika Karpiszuk"/>
  </r>
  <r>
    <n v="88"/>
    <x v="10"/>
    <x v="0"/>
    <s v="mm"/>
    <x v="0"/>
    <n v="3.8"/>
    <n v="43054"/>
    <s v="Stance Analysis oczy otwarte bez butow 1 2"/>
    <x v="0"/>
    <x v="1"/>
    <x v="6"/>
    <x v="0"/>
    <s v="Weronika Karpiszuk"/>
  </r>
  <r>
    <n v="88"/>
    <x v="10"/>
    <x v="1"/>
    <s v="mm"/>
    <x v="0"/>
    <n v="9.1"/>
    <n v="43054"/>
    <s v="Stance Analysis oczy otwarte bez butow 1 2"/>
    <x v="0"/>
    <x v="1"/>
    <x v="6"/>
    <x v="0"/>
    <s v="Weronika Karpiszuk"/>
  </r>
  <r>
    <n v="88"/>
    <x v="10"/>
    <x v="2"/>
    <s v="deg"/>
    <x v="1"/>
    <n v="18"/>
    <n v="43054"/>
    <s v="Stance Analysis oczy otwarte bez butow 1 2"/>
    <x v="0"/>
    <x v="1"/>
    <x v="6"/>
    <x v="0"/>
    <s v="Weronika Karpiszuk"/>
  </r>
  <r>
    <n v="88"/>
    <x v="10"/>
    <x v="3"/>
    <s v="mm*mm"/>
    <x v="0"/>
    <n v="26.9"/>
    <n v="43054"/>
    <s v="Stance Analysis oczy otwarte bez butow 1 2"/>
    <x v="0"/>
    <x v="1"/>
    <x v="6"/>
    <x v="0"/>
    <s v="Weronika Karpiszuk"/>
  </r>
  <r>
    <n v="88"/>
    <x v="10"/>
    <x v="4"/>
    <s v="mm"/>
    <x v="0"/>
    <n v="82.4"/>
    <n v="43054"/>
    <s v="Stance Analysis oczy otwarte bez butow 1 2"/>
    <x v="0"/>
    <x v="1"/>
    <x v="6"/>
    <x v="0"/>
    <s v="Weronika Karpiszuk"/>
  </r>
  <r>
    <n v="88"/>
    <x v="10"/>
    <x v="5"/>
    <s v="mm/sec"/>
    <x v="0"/>
    <n v="8.4"/>
    <n v="43054"/>
    <s v="Stance Analysis oczy otwarte bez butow 1 2"/>
    <x v="0"/>
    <x v="1"/>
    <x v="6"/>
    <x v="0"/>
    <s v="Weronika Karpiszuk"/>
  </r>
  <r>
    <n v="88"/>
    <x v="10"/>
    <x v="6"/>
    <s v="mm"/>
    <x v="3"/>
    <n v="10"/>
    <n v="43054"/>
    <s v="Stance Analysis oczy otwarte bez butow 1 2"/>
    <x v="0"/>
    <x v="1"/>
    <x v="6"/>
    <x v="0"/>
    <s v="Weronika Karpiszuk"/>
  </r>
  <r>
    <n v="88"/>
    <x v="10"/>
    <x v="7"/>
    <s v="mm"/>
    <x v="2"/>
    <n v="16.399999999999999"/>
    <n v="43054"/>
    <s v="Stance Analysis oczy otwarte bez butow 1 2"/>
    <x v="0"/>
    <x v="1"/>
    <x v="6"/>
    <x v="0"/>
    <s v="Weronika Karpiszuk"/>
  </r>
  <r>
    <n v="89"/>
    <x v="10"/>
    <x v="0"/>
    <s v="mm"/>
    <x v="0"/>
    <n v="5.8"/>
    <n v="43054"/>
    <s v="Stance Analysis oczy zamkniete buty 1"/>
    <x v="1"/>
    <x v="0"/>
    <x v="0"/>
    <x v="0"/>
    <s v="Weronika Karpiszuk"/>
  </r>
  <r>
    <n v="89"/>
    <x v="10"/>
    <x v="1"/>
    <s v="mm"/>
    <x v="0"/>
    <n v="13"/>
    <n v="43054"/>
    <s v="Stance Analysis oczy zamkniete buty 1"/>
    <x v="1"/>
    <x v="0"/>
    <x v="0"/>
    <x v="0"/>
    <s v="Weronika Karpiszuk"/>
  </r>
  <r>
    <n v="89"/>
    <x v="10"/>
    <x v="2"/>
    <s v="deg"/>
    <x v="3"/>
    <n v="11.5"/>
    <n v="43054"/>
    <s v="Stance Analysis oczy zamkniete buty 1"/>
    <x v="1"/>
    <x v="0"/>
    <x v="0"/>
    <x v="0"/>
    <s v="Weronika Karpiszuk"/>
  </r>
  <r>
    <n v="89"/>
    <x v="10"/>
    <x v="3"/>
    <s v="mm*mm"/>
    <x v="0"/>
    <n v="59.3"/>
    <n v="43054"/>
    <s v="Stance Analysis oczy zamkniete buty 1"/>
    <x v="1"/>
    <x v="0"/>
    <x v="0"/>
    <x v="0"/>
    <s v="Weronika Karpiszuk"/>
  </r>
  <r>
    <n v="89"/>
    <x v="10"/>
    <x v="4"/>
    <s v="mm"/>
    <x v="0"/>
    <n v="126.8"/>
    <n v="43054"/>
    <s v="Stance Analysis oczy zamkniete buty 1"/>
    <x v="1"/>
    <x v="0"/>
    <x v="0"/>
    <x v="0"/>
    <s v="Weronika Karpiszuk"/>
  </r>
  <r>
    <n v="89"/>
    <x v="10"/>
    <x v="5"/>
    <s v="mm/sec"/>
    <x v="0"/>
    <n v="12.9"/>
    <n v="43054"/>
    <s v="Stance Analysis oczy zamkniete buty 1"/>
    <x v="1"/>
    <x v="0"/>
    <x v="0"/>
    <x v="0"/>
    <s v="Weronika Karpiszuk"/>
  </r>
  <r>
    <n v="89"/>
    <x v="10"/>
    <x v="6"/>
    <s v="mm"/>
    <x v="3"/>
    <n v="13.5"/>
    <n v="43054"/>
    <s v="Stance Analysis oczy zamkniete buty 1"/>
    <x v="1"/>
    <x v="0"/>
    <x v="0"/>
    <x v="0"/>
    <s v="Weronika Karpiszuk"/>
  </r>
  <r>
    <n v="89"/>
    <x v="10"/>
    <x v="7"/>
    <s v="mm"/>
    <x v="4"/>
    <n v="7.4"/>
    <n v="43054"/>
    <s v="Stance Analysis oczy zamkniete buty 1"/>
    <x v="1"/>
    <x v="0"/>
    <x v="0"/>
    <x v="0"/>
    <s v="Weronika Karpiszuk"/>
  </r>
  <r>
    <n v="90"/>
    <x v="10"/>
    <x v="0"/>
    <s v="mm"/>
    <x v="0"/>
    <n v="3.8"/>
    <n v="43054"/>
    <s v="Stance Analysis oczy zamknite buty 2"/>
    <x v="1"/>
    <x v="0"/>
    <x v="1"/>
    <x v="0"/>
    <s v="Weronika Karpiszuk"/>
  </r>
  <r>
    <n v="90"/>
    <x v="10"/>
    <x v="1"/>
    <s v="mm"/>
    <x v="0"/>
    <n v="12.9"/>
    <n v="43054"/>
    <s v="Stance Analysis oczy zamknite buty 2"/>
    <x v="1"/>
    <x v="0"/>
    <x v="1"/>
    <x v="0"/>
    <s v="Weronika Karpiszuk"/>
  </r>
  <r>
    <n v="90"/>
    <x v="10"/>
    <x v="2"/>
    <s v="deg"/>
    <x v="1"/>
    <n v="8"/>
    <n v="43054"/>
    <s v="Stance Analysis oczy zamknite buty 2"/>
    <x v="1"/>
    <x v="0"/>
    <x v="1"/>
    <x v="0"/>
    <s v="Weronika Karpiszuk"/>
  </r>
  <r>
    <n v="90"/>
    <x v="10"/>
    <x v="3"/>
    <s v="mm*mm"/>
    <x v="0"/>
    <n v="38"/>
    <n v="43054"/>
    <s v="Stance Analysis oczy zamknite buty 2"/>
    <x v="1"/>
    <x v="0"/>
    <x v="1"/>
    <x v="0"/>
    <s v="Weronika Karpiszuk"/>
  </r>
  <r>
    <n v="90"/>
    <x v="10"/>
    <x v="4"/>
    <s v="mm"/>
    <x v="0"/>
    <n v="88.7"/>
    <n v="43054"/>
    <s v="Stance Analysis oczy zamknite buty 2"/>
    <x v="1"/>
    <x v="0"/>
    <x v="1"/>
    <x v="0"/>
    <s v="Weronika Karpiszuk"/>
  </r>
  <r>
    <n v="90"/>
    <x v="10"/>
    <x v="5"/>
    <s v="mm/sec"/>
    <x v="0"/>
    <n v="9.1"/>
    <n v="43054"/>
    <s v="Stance Analysis oczy zamknite buty 2"/>
    <x v="1"/>
    <x v="0"/>
    <x v="1"/>
    <x v="0"/>
    <s v="Weronika Karpiszuk"/>
  </r>
  <r>
    <n v="90"/>
    <x v="10"/>
    <x v="6"/>
    <s v="mm"/>
    <x v="3"/>
    <n v="13.1"/>
    <n v="43054"/>
    <s v="Stance Analysis oczy zamknite buty 2"/>
    <x v="1"/>
    <x v="0"/>
    <x v="1"/>
    <x v="0"/>
    <s v="Weronika Karpiszuk"/>
  </r>
  <r>
    <n v="90"/>
    <x v="10"/>
    <x v="7"/>
    <s v="mm"/>
    <x v="4"/>
    <n v="5.5"/>
    <n v="43054"/>
    <s v="Stance Analysis oczy zamknite buty 2"/>
    <x v="1"/>
    <x v="0"/>
    <x v="1"/>
    <x v="0"/>
    <s v="Weronika Karpiszuk"/>
  </r>
  <r>
    <n v="91"/>
    <x v="10"/>
    <x v="0"/>
    <s v="mm"/>
    <x v="0"/>
    <n v="3.8"/>
    <n v="43054"/>
    <s v="Stance Analysis oczy otwarte bez butow 1 2"/>
    <x v="1"/>
    <x v="1"/>
    <x v="0"/>
    <x v="0"/>
    <s v="Weronika Karpiszuk"/>
  </r>
  <r>
    <n v="91"/>
    <x v="10"/>
    <x v="1"/>
    <s v="mm"/>
    <x v="0"/>
    <n v="9.1"/>
    <n v="43054"/>
    <s v="Stance Analysis oczy otwarte bez butow 1 2"/>
    <x v="1"/>
    <x v="1"/>
    <x v="0"/>
    <x v="0"/>
    <s v="Weronika Karpiszuk"/>
  </r>
  <r>
    <n v="91"/>
    <x v="10"/>
    <x v="2"/>
    <s v="deg"/>
    <x v="1"/>
    <n v="18"/>
    <n v="43054"/>
    <s v="Stance Analysis oczy otwarte bez butow 1 2"/>
    <x v="1"/>
    <x v="1"/>
    <x v="0"/>
    <x v="0"/>
    <s v="Weronika Karpiszuk"/>
  </r>
  <r>
    <n v="91"/>
    <x v="10"/>
    <x v="3"/>
    <s v="mm*mm"/>
    <x v="0"/>
    <n v="26.9"/>
    <n v="43054"/>
    <s v="Stance Analysis oczy otwarte bez butow 1 2"/>
    <x v="1"/>
    <x v="1"/>
    <x v="0"/>
    <x v="0"/>
    <s v="Weronika Karpiszuk"/>
  </r>
  <r>
    <n v="91"/>
    <x v="10"/>
    <x v="4"/>
    <s v="mm"/>
    <x v="0"/>
    <n v="82.4"/>
    <n v="43054"/>
    <s v="Stance Analysis oczy otwarte bez butow 1 2"/>
    <x v="1"/>
    <x v="1"/>
    <x v="0"/>
    <x v="0"/>
    <s v="Weronika Karpiszuk"/>
  </r>
  <r>
    <n v="91"/>
    <x v="10"/>
    <x v="5"/>
    <s v="mm/sec"/>
    <x v="0"/>
    <n v="8.4"/>
    <n v="43054"/>
    <s v="Stance Analysis oczy otwarte bez butow 1 2"/>
    <x v="1"/>
    <x v="1"/>
    <x v="0"/>
    <x v="0"/>
    <s v="Weronika Karpiszuk"/>
  </r>
  <r>
    <n v="91"/>
    <x v="10"/>
    <x v="6"/>
    <s v="mm"/>
    <x v="3"/>
    <n v="10"/>
    <n v="43054"/>
    <s v="Stance Analysis oczy otwarte bez butow 1 2"/>
    <x v="1"/>
    <x v="1"/>
    <x v="0"/>
    <x v="0"/>
    <s v="Weronika Karpiszuk"/>
  </r>
  <r>
    <n v="91"/>
    <x v="10"/>
    <x v="7"/>
    <s v="mm"/>
    <x v="2"/>
    <n v="16.399999999999999"/>
    <n v="43054"/>
    <s v="Stance Analysis oczy otwarte bez butow 1 2"/>
    <x v="1"/>
    <x v="1"/>
    <x v="0"/>
    <x v="0"/>
    <s v="Weronika Karpiszuk"/>
  </r>
  <r>
    <n v="92"/>
    <x v="10"/>
    <x v="0"/>
    <s v="mm"/>
    <x v="0"/>
    <n v="3.7"/>
    <n v="43054"/>
    <s v="Stance Analysis oczy zamknite bez butow 2"/>
    <x v="1"/>
    <x v="1"/>
    <x v="1"/>
    <x v="0"/>
    <s v="Weronika Karpiszuk"/>
  </r>
  <r>
    <n v="92"/>
    <x v="10"/>
    <x v="1"/>
    <s v="mm"/>
    <x v="0"/>
    <n v="7.9"/>
    <n v="43054"/>
    <s v="Stance Analysis oczy zamknite bez butow 2"/>
    <x v="1"/>
    <x v="1"/>
    <x v="1"/>
    <x v="0"/>
    <s v="Weronika Karpiszuk"/>
  </r>
  <r>
    <n v="92"/>
    <x v="10"/>
    <x v="2"/>
    <s v="deg"/>
    <x v="1"/>
    <n v="6"/>
    <n v="43054"/>
    <s v="Stance Analysis oczy zamknite bez butow 2"/>
    <x v="1"/>
    <x v="1"/>
    <x v="1"/>
    <x v="0"/>
    <s v="Weronika Karpiszuk"/>
  </r>
  <r>
    <n v="92"/>
    <x v="10"/>
    <x v="3"/>
    <s v="mm*mm"/>
    <x v="0"/>
    <n v="23.1"/>
    <n v="43054"/>
    <s v="Stance Analysis oczy zamknite bez butow 2"/>
    <x v="1"/>
    <x v="1"/>
    <x v="1"/>
    <x v="0"/>
    <s v="Weronika Karpiszuk"/>
  </r>
  <r>
    <n v="92"/>
    <x v="10"/>
    <x v="4"/>
    <s v="mm"/>
    <x v="0"/>
    <n v="57.3"/>
    <n v="43054"/>
    <s v="Stance Analysis oczy zamknite bez butow 2"/>
    <x v="1"/>
    <x v="1"/>
    <x v="1"/>
    <x v="0"/>
    <s v="Weronika Karpiszuk"/>
  </r>
  <r>
    <n v="92"/>
    <x v="10"/>
    <x v="5"/>
    <s v="mm/sec"/>
    <x v="0"/>
    <n v="5.8"/>
    <n v="43054"/>
    <s v="Stance Analysis oczy zamknite bez butow 2"/>
    <x v="1"/>
    <x v="1"/>
    <x v="1"/>
    <x v="0"/>
    <s v="Weronika Karpiszuk"/>
  </r>
  <r>
    <n v="92"/>
    <x v="10"/>
    <x v="6"/>
    <s v="mm"/>
    <x v="3"/>
    <n v="11.3"/>
    <n v="43054"/>
    <s v="Stance Analysis oczy zamknite bez butow 2"/>
    <x v="1"/>
    <x v="1"/>
    <x v="1"/>
    <x v="0"/>
    <s v="Weronika Karpiszuk"/>
  </r>
  <r>
    <n v="92"/>
    <x v="10"/>
    <x v="7"/>
    <s v="mm"/>
    <x v="2"/>
    <n v="12.3"/>
    <n v="43054"/>
    <s v="Stance Analysis oczy zamknite bez butow 2"/>
    <x v="1"/>
    <x v="1"/>
    <x v="1"/>
    <x v="0"/>
    <s v="Weronika Karpiszuk"/>
  </r>
  <r>
    <n v="93"/>
    <x v="11"/>
    <x v="0"/>
    <s v="mm"/>
    <x v="0"/>
    <n v="5.3"/>
    <n v="43054"/>
    <s v="Stance Analysis oczy otwarte buty 1"/>
    <x v="0"/>
    <x v="0"/>
    <x v="0"/>
    <x v="0"/>
    <s v="Patrycja Kirsz"/>
  </r>
  <r>
    <n v="93"/>
    <x v="11"/>
    <x v="1"/>
    <s v="mm"/>
    <x v="0"/>
    <n v="10.8"/>
    <n v="43054"/>
    <s v="Stance Analysis oczy otwarte buty 1"/>
    <x v="0"/>
    <x v="0"/>
    <x v="0"/>
    <x v="0"/>
    <s v="Patrycja Kirsz"/>
  </r>
  <r>
    <n v="93"/>
    <x v="11"/>
    <x v="2"/>
    <s v="deg"/>
    <x v="1"/>
    <n v="10.7"/>
    <n v="43054"/>
    <s v="Stance Analysis oczy otwarte buty 1"/>
    <x v="0"/>
    <x v="0"/>
    <x v="0"/>
    <x v="0"/>
    <s v="Patrycja Kirsz"/>
  </r>
  <r>
    <n v="93"/>
    <x v="11"/>
    <x v="3"/>
    <s v="mm*mm"/>
    <x v="0"/>
    <n v="45.1"/>
    <n v="43054"/>
    <s v="Stance Analysis oczy otwarte buty 1"/>
    <x v="0"/>
    <x v="0"/>
    <x v="0"/>
    <x v="0"/>
    <s v="Patrycja Kirsz"/>
  </r>
  <r>
    <n v="93"/>
    <x v="11"/>
    <x v="4"/>
    <s v="mm"/>
    <x v="0"/>
    <n v="84.5"/>
    <n v="43054"/>
    <s v="Stance Analysis oczy otwarte buty 1"/>
    <x v="0"/>
    <x v="0"/>
    <x v="0"/>
    <x v="0"/>
    <s v="Patrycja Kirsz"/>
  </r>
  <r>
    <n v="93"/>
    <x v="11"/>
    <x v="5"/>
    <s v="mm/sec"/>
    <x v="0"/>
    <n v="8.6"/>
    <n v="43054"/>
    <s v="Stance Analysis oczy otwarte buty 1"/>
    <x v="0"/>
    <x v="0"/>
    <x v="0"/>
    <x v="0"/>
    <s v="Patrycja Kirsz"/>
  </r>
  <r>
    <n v="93"/>
    <x v="11"/>
    <x v="6"/>
    <s v="mm"/>
    <x v="3"/>
    <n v="0.3"/>
    <n v="43054"/>
    <s v="Stance Analysis oczy otwarte buty 1"/>
    <x v="0"/>
    <x v="0"/>
    <x v="0"/>
    <x v="0"/>
    <s v="Patrycja Kirsz"/>
  </r>
  <r>
    <n v="93"/>
    <x v="11"/>
    <x v="7"/>
    <s v="mm"/>
    <x v="2"/>
    <n v="24.7"/>
    <n v="43054"/>
    <s v="Stance Analysis oczy otwarte buty 1"/>
    <x v="0"/>
    <x v="0"/>
    <x v="0"/>
    <x v="0"/>
    <s v="Patrycja Kirsz"/>
  </r>
  <r>
    <n v="94"/>
    <x v="11"/>
    <x v="0"/>
    <s v="mm"/>
    <x v="0"/>
    <n v="5.4"/>
    <n v="43054"/>
    <s v="Stance Analysis oczy otwarte buty 2"/>
    <x v="0"/>
    <x v="0"/>
    <x v="1"/>
    <x v="0"/>
    <s v="Patrycja Kirsz"/>
  </r>
  <r>
    <n v="94"/>
    <x v="11"/>
    <x v="1"/>
    <s v="mm"/>
    <x v="0"/>
    <n v="9.4"/>
    <n v="43054"/>
    <s v="Stance Analysis oczy otwarte buty 2"/>
    <x v="0"/>
    <x v="0"/>
    <x v="1"/>
    <x v="0"/>
    <s v="Patrycja Kirsz"/>
  </r>
  <r>
    <n v="94"/>
    <x v="11"/>
    <x v="2"/>
    <s v="deg"/>
    <x v="3"/>
    <n v="8.9"/>
    <n v="43054"/>
    <s v="Stance Analysis oczy otwarte buty 2"/>
    <x v="0"/>
    <x v="0"/>
    <x v="1"/>
    <x v="0"/>
    <s v="Patrycja Kirsz"/>
  </r>
  <r>
    <n v="94"/>
    <x v="11"/>
    <x v="3"/>
    <s v="mm*mm"/>
    <x v="0"/>
    <n v="39.700000000000003"/>
    <n v="43054"/>
    <s v="Stance Analysis oczy otwarte buty 2"/>
    <x v="0"/>
    <x v="0"/>
    <x v="1"/>
    <x v="0"/>
    <s v="Patrycja Kirsz"/>
  </r>
  <r>
    <n v="94"/>
    <x v="11"/>
    <x v="4"/>
    <s v="mm"/>
    <x v="0"/>
    <n v="49.3"/>
    <n v="43054"/>
    <s v="Stance Analysis oczy otwarte buty 2"/>
    <x v="0"/>
    <x v="0"/>
    <x v="1"/>
    <x v="0"/>
    <s v="Patrycja Kirsz"/>
  </r>
  <r>
    <n v="94"/>
    <x v="11"/>
    <x v="5"/>
    <s v="mm/sec"/>
    <x v="0"/>
    <n v="5"/>
    <n v="43054"/>
    <s v="Stance Analysis oczy otwarte buty 2"/>
    <x v="0"/>
    <x v="0"/>
    <x v="1"/>
    <x v="0"/>
    <s v="Patrycja Kirsz"/>
  </r>
  <r>
    <n v="94"/>
    <x v="11"/>
    <x v="6"/>
    <s v="mm"/>
    <x v="3"/>
    <n v="2.7"/>
    <n v="43054"/>
    <s v="Stance Analysis oczy otwarte buty 2"/>
    <x v="0"/>
    <x v="0"/>
    <x v="1"/>
    <x v="0"/>
    <s v="Patrycja Kirsz"/>
  </r>
  <r>
    <n v="94"/>
    <x v="11"/>
    <x v="7"/>
    <s v="mm"/>
    <x v="2"/>
    <n v="33.5"/>
    <n v="43054"/>
    <s v="Stance Analysis oczy otwarte buty 2"/>
    <x v="0"/>
    <x v="0"/>
    <x v="1"/>
    <x v="0"/>
    <s v="Patrycja Kirsz"/>
  </r>
  <r>
    <n v="95"/>
    <x v="11"/>
    <x v="0"/>
    <s v="mm"/>
    <x v="0"/>
    <n v="4.3"/>
    <n v="43054"/>
    <s v="Stance Analysis oczy otwarte bez butow 1"/>
    <x v="0"/>
    <x v="1"/>
    <x v="0"/>
    <x v="0"/>
    <s v="Patrycja Kirsz"/>
  </r>
  <r>
    <n v="95"/>
    <x v="11"/>
    <x v="1"/>
    <s v="mm"/>
    <x v="0"/>
    <n v="7.5"/>
    <n v="43054"/>
    <s v="Stance Analysis oczy otwarte bez butow 1"/>
    <x v="0"/>
    <x v="1"/>
    <x v="0"/>
    <x v="0"/>
    <s v="Patrycja Kirsz"/>
  </r>
  <r>
    <n v="95"/>
    <x v="11"/>
    <x v="2"/>
    <s v="deg"/>
    <x v="3"/>
    <n v="2.5"/>
    <n v="43054"/>
    <s v="Stance Analysis oczy otwarte bez butow 1"/>
    <x v="0"/>
    <x v="1"/>
    <x v="0"/>
    <x v="0"/>
    <s v="Patrycja Kirsz"/>
  </r>
  <r>
    <n v="95"/>
    <x v="11"/>
    <x v="3"/>
    <s v="mm*mm"/>
    <x v="0"/>
    <n v="25.1"/>
    <n v="43054"/>
    <s v="Stance Analysis oczy otwarte bez butow 1"/>
    <x v="0"/>
    <x v="1"/>
    <x v="0"/>
    <x v="0"/>
    <s v="Patrycja Kirsz"/>
  </r>
  <r>
    <n v="95"/>
    <x v="11"/>
    <x v="4"/>
    <s v="mm"/>
    <x v="0"/>
    <n v="58.7"/>
    <n v="43054"/>
    <s v="Stance Analysis oczy otwarte bez butow 1"/>
    <x v="0"/>
    <x v="1"/>
    <x v="0"/>
    <x v="0"/>
    <s v="Patrycja Kirsz"/>
  </r>
  <r>
    <n v="95"/>
    <x v="11"/>
    <x v="5"/>
    <s v="mm/sec"/>
    <x v="0"/>
    <n v="6"/>
    <n v="43054"/>
    <s v="Stance Analysis oczy otwarte bez butow 1"/>
    <x v="0"/>
    <x v="1"/>
    <x v="0"/>
    <x v="0"/>
    <s v="Patrycja Kirsz"/>
  </r>
  <r>
    <n v="95"/>
    <x v="11"/>
    <x v="6"/>
    <s v="mm"/>
    <x v="1"/>
    <n v="6.1"/>
    <n v="43054"/>
    <s v="Stance Analysis oczy otwarte bez butow 1"/>
    <x v="0"/>
    <x v="1"/>
    <x v="0"/>
    <x v="0"/>
    <s v="Patrycja Kirsz"/>
  </r>
  <r>
    <n v="95"/>
    <x v="11"/>
    <x v="7"/>
    <s v="mm"/>
    <x v="2"/>
    <n v="37.9"/>
    <n v="43054"/>
    <s v="Stance Analysis oczy otwarte bez butow 1"/>
    <x v="0"/>
    <x v="1"/>
    <x v="0"/>
    <x v="0"/>
    <s v="Patrycja Kirsz"/>
  </r>
  <r>
    <n v="96"/>
    <x v="11"/>
    <x v="0"/>
    <s v="mm"/>
    <x v="0"/>
    <n v="2"/>
    <n v="43054"/>
    <s v="Stance Analysis oczy otwarte bez butow 2"/>
    <x v="0"/>
    <x v="1"/>
    <x v="1"/>
    <x v="0"/>
    <s v="Patrycja Kirsz"/>
  </r>
  <r>
    <n v="96"/>
    <x v="11"/>
    <x v="1"/>
    <s v="mm"/>
    <x v="0"/>
    <n v="7.3"/>
    <n v="43054"/>
    <s v="Stance Analysis oczy otwarte bez butow 2"/>
    <x v="0"/>
    <x v="1"/>
    <x v="1"/>
    <x v="0"/>
    <s v="Patrycja Kirsz"/>
  </r>
  <r>
    <n v="96"/>
    <x v="11"/>
    <x v="2"/>
    <s v="deg"/>
    <x v="1"/>
    <n v="1.9"/>
    <n v="43054"/>
    <s v="Stance Analysis oczy otwarte bez butow 2"/>
    <x v="0"/>
    <x v="1"/>
    <x v="1"/>
    <x v="0"/>
    <s v="Patrycja Kirsz"/>
  </r>
  <r>
    <n v="96"/>
    <x v="11"/>
    <x v="3"/>
    <s v="mm*mm"/>
    <x v="0"/>
    <n v="11.6"/>
    <n v="43054"/>
    <s v="Stance Analysis oczy otwarte bez butow 2"/>
    <x v="0"/>
    <x v="1"/>
    <x v="1"/>
    <x v="0"/>
    <s v="Patrycja Kirsz"/>
  </r>
  <r>
    <n v="96"/>
    <x v="11"/>
    <x v="4"/>
    <s v="mm"/>
    <x v="0"/>
    <n v="38.4"/>
    <n v="43054"/>
    <s v="Stance Analysis oczy otwarte bez butow 2"/>
    <x v="0"/>
    <x v="1"/>
    <x v="1"/>
    <x v="0"/>
    <s v="Patrycja Kirsz"/>
  </r>
  <r>
    <n v="96"/>
    <x v="11"/>
    <x v="5"/>
    <s v="mm/sec"/>
    <x v="0"/>
    <n v="3.9"/>
    <n v="43054"/>
    <s v="Stance Analysis oczy otwarte bez butow 2"/>
    <x v="0"/>
    <x v="1"/>
    <x v="1"/>
    <x v="0"/>
    <s v="Patrycja Kirsz"/>
  </r>
  <r>
    <n v="96"/>
    <x v="11"/>
    <x v="6"/>
    <s v="mm"/>
    <x v="1"/>
    <n v="0.5"/>
    <n v="43054"/>
    <s v="Stance Analysis oczy otwarte bez butow 2"/>
    <x v="0"/>
    <x v="1"/>
    <x v="1"/>
    <x v="0"/>
    <s v="Patrycja Kirsz"/>
  </r>
  <r>
    <n v="96"/>
    <x v="11"/>
    <x v="7"/>
    <s v="mm"/>
    <x v="2"/>
    <n v="37.299999999999997"/>
    <n v="43054"/>
    <s v="Stance Analysis oczy otwarte bez butow 2"/>
    <x v="0"/>
    <x v="1"/>
    <x v="1"/>
    <x v="0"/>
    <s v="Patrycja Kirsz"/>
  </r>
  <r>
    <n v="97"/>
    <x v="11"/>
    <x v="0"/>
    <s v="mm"/>
    <x v="0"/>
    <n v="4.0999999999999996"/>
    <n v="43054"/>
    <s v="Stance Analysis oczy zamkniete buty 1"/>
    <x v="1"/>
    <x v="0"/>
    <x v="0"/>
    <x v="0"/>
    <s v="Patrycja Kirsz"/>
  </r>
  <r>
    <n v="97"/>
    <x v="11"/>
    <x v="1"/>
    <s v="mm"/>
    <x v="0"/>
    <n v="15.6"/>
    <n v="43054"/>
    <s v="Stance Analysis oczy zamkniete buty 1"/>
    <x v="1"/>
    <x v="0"/>
    <x v="0"/>
    <x v="0"/>
    <s v="Patrycja Kirsz"/>
  </r>
  <r>
    <n v="97"/>
    <x v="11"/>
    <x v="2"/>
    <s v="deg"/>
    <x v="1"/>
    <n v="6.6"/>
    <n v="43054"/>
    <s v="Stance Analysis oczy zamkniete buty 1"/>
    <x v="1"/>
    <x v="0"/>
    <x v="0"/>
    <x v="0"/>
    <s v="Patrycja Kirsz"/>
  </r>
  <r>
    <n v="97"/>
    <x v="11"/>
    <x v="3"/>
    <s v="mm*mm"/>
    <x v="0"/>
    <n v="50.4"/>
    <n v="43054"/>
    <s v="Stance Analysis oczy zamkniete buty 1"/>
    <x v="1"/>
    <x v="0"/>
    <x v="0"/>
    <x v="0"/>
    <s v="Patrycja Kirsz"/>
  </r>
  <r>
    <n v="97"/>
    <x v="11"/>
    <x v="4"/>
    <s v="mm"/>
    <x v="0"/>
    <n v="101.8"/>
    <n v="43054"/>
    <s v="Stance Analysis oczy zamkniete buty 1"/>
    <x v="1"/>
    <x v="0"/>
    <x v="0"/>
    <x v="0"/>
    <s v="Patrycja Kirsz"/>
  </r>
  <r>
    <n v="97"/>
    <x v="11"/>
    <x v="5"/>
    <s v="mm/sec"/>
    <x v="0"/>
    <n v="10.4"/>
    <n v="43054"/>
    <s v="Stance Analysis oczy zamkniete buty 1"/>
    <x v="1"/>
    <x v="0"/>
    <x v="0"/>
    <x v="0"/>
    <s v="Patrycja Kirsz"/>
  </r>
  <r>
    <n v="97"/>
    <x v="11"/>
    <x v="6"/>
    <s v="mm"/>
    <x v="1"/>
    <n v="1.2"/>
    <n v="43054"/>
    <s v="Stance Analysis oczy zamkniete buty 1"/>
    <x v="1"/>
    <x v="0"/>
    <x v="0"/>
    <x v="0"/>
    <s v="Patrycja Kirsz"/>
  </r>
  <r>
    <n v="97"/>
    <x v="11"/>
    <x v="7"/>
    <s v="mm"/>
    <x v="2"/>
    <n v="39.6"/>
    <n v="43054"/>
    <s v="Stance Analysis oczy zamkniete buty 1"/>
    <x v="1"/>
    <x v="0"/>
    <x v="0"/>
    <x v="0"/>
    <s v="Patrycja Kirsz"/>
  </r>
  <r>
    <n v="98"/>
    <x v="11"/>
    <x v="0"/>
    <s v="mm"/>
    <x v="0"/>
    <n v="6.2"/>
    <n v="43054"/>
    <s v="Stance Analysis oczy zamkniete buty 2"/>
    <x v="1"/>
    <x v="0"/>
    <x v="1"/>
    <x v="0"/>
    <s v="Patrycja Kirsz"/>
  </r>
  <r>
    <n v="98"/>
    <x v="11"/>
    <x v="1"/>
    <s v="mm"/>
    <x v="0"/>
    <n v="9.1"/>
    <n v="43054"/>
    <s v="Stance Analysis oczy zamkniete buty 2"/>
    <x v="1"/>
    <x v="0"/>
    <x v="1"/>
    <x v="0"/>
    <s v="Patrycja Kirsz"/>
  </r>
  <r>
    <n v="98"/>
    <x v="11"/>
    <x v="2"/>
    <s v="deg"/>
    <x v="1"/>
    <n v="7.8"/>
    <n v="43054"/>
    <s v="Stance Analysis oczy zamkniete buty 2"/>
    <x v="1"/>
    <x v="0"/>
    <x v="1"/>
    <x v="0"/>
    <s v="Patrycja Kirsz"/>
  </r>
  <r>
    <n v="98"/>
    <x v="11"/>
    <x v="3"/>
    <s v="mm*mm"/>
    <x v="0"/>
    <n v="44.6"/>
    <n v="43054"/>
    <s v="Stance Analysis oczy zamkniete buty 2"/>
    <x v="1"/>
    <x v="0"/>
    <x v="1"/>
    <x v="0"/>
    <s v="Patrycja Kirsz"/>
  </r>
  <r>
    <n v="98"/>
    <x v="11"/>
    <x v="4"/>
    <s v="mm"/>
    <x v="0"/>
    <n v="95.9"/>
    <n v="43054"/>
    <s v="Stance Analysis oczy zamkniete buty 2"/>
    <x v="1"/>
    <x v="0"/>
    <x v="1"/>
    <x v="0"/>
    <s v="Patrycja Kirsz"/>
  </r>
  <r>
    <n v="98"/>
    <x v="11"/>
    <x v="5"/>
    <s v="mm/sec"/>
    <x v="0"/>
    <n v="9.8000000000000007"/>
    <n v="43054"/>
    <s v="Stance Analysis oczy zamkniete buty 2"/>
    <x v="1"/>
    <x v="0"/>
    <x v="1"/>
    <x v="0"/>
    <s v="Patrycja Kirsz"/>
  </r>
  <r>
    <n v="98"/>
    <x v="11"/>
    <x v="6"/>
    <s v="mm"/>
    <x v="3"/>
    <n v="6.7"/>
    <n v="43054"/>
    <s v="Stance Analysis oczy zamkniete buty 2"/>
    <x v="1"/>
    <x v="0"/>
    <x v="1"/>
    <x v="0"/>
    <s v="Patrycja Kirsz"/>
  </r>
  <r>
    <n v="98"/>
    <x v="11"/>
    <x v="7"/>
    <s v="mm"/>
    <x v="2"/>
    <n v="30.3"/>
    <n v="43054"/>
    <s v="Stance Analysis oczy zamkniete buty 2"/>
    <x v="1"/>
    <x v="0"/>
    <x v="1"/>
    <x v="0"/>
    <s v="Patrycja Kirsz"/>
  </r>
  <r>
    <n v="99"/>
    <x v="11"/>
    <x v="0"/>
    <s v="mm"/>
    <x v="0"/>
    <n v="2.7"/>
    <n v="43054"/>
    <s v="Stance Analysis oczy zamkniete bez butow 1"/>
    <x v="1"/>
    <x v="1"/>
    <x v="0"/>
    <x v="0"/>
    <s v="Patrycja Kirsz"/>
  </r>
  <r>
    <n v="99"/>
    <x v="11"/>
    <x v="1"/>
    <s v="mm"/>
    <x v="0"/>
    <n v="3.8"/>
    <n v="43054"/>
    <s v="Stance Analysis oczy zamkniete bez butow 1"/>
    <x v="1"/>
    <x v="1"/>
    <x v="0"/>
    <x v="0"/>
    <s v="Patrycja Kirsz"/>
  </r>
  <r>
    <n v="99"/>
    <x v="11"/>
    <x v="2"/>
    <s v="deg"/>
    <x v="1"/>
    <n v="10"/>
    <n v="43054"/>
    <s v="Stance Analysis oczy zamkniete bez butow 1"/>
    <x v="1"/>
    <x v="1"/>
    <x v="0"/>
    <x v="0"/>
    <s v="Patrycja Kirsz"/>
  </r>
  <r>
    <n v="99"/>
    <x v="11"/>
    <x v="3"/>
    <s v="mm*mm"/>
    <x v="0"/>
    <n v="8.1"/>
    <n v="43054"/>
    <s v="Stance Analysis oczy zamkniete bez butow 1"/>
    <x v="1"/>
    <x v="1"/>
    <x v="0"/>
    <x v="0"/>
    <s v="Patrycja Kirsz"/>
  </r>
  <r>
    <n v="99"/>
    <x v="11"/>
    <x v="4"/>
    <s v="mm"/>
    <x v="0"/>
    <n v="29.3"/>
    <n v="43054"/>
    <s v="Stance Analysis oczy zamkniete bez butow 1"/>
    <x v="1"/>
    <x v="1"/>
    <x v="0"/>
    <x v="0"/>
    <s v="Patrycja Kirsz"/>
  </r>
  <r>
    <n v="99"/>
    <x v="11"/>
    <x v="5"/>
    <s v="mm/sec"/>
    <x v="0"/>
    <n v="3"/>
    <n v="43054"/>
    <s v="Stance Analysis oczy zamkniete bez butow 1"/>
    <x v="1"/>
    <x v="1"/>
    <x v="0"/>
    <x v="0"/>
    <s v="Patrycja Kirsz"/>
  </r>
  <r>
    <n v="99"/>
    <x v="11"/>
    <x v="6"/>
    <s v="mm"/>
    <x v="1"/>
    <n v="4.4000000000000004"/>
    <n v="43054"/>
    <s v="Stance Analysis oczy zamkniete bez butow 1"/>
    <x v="1"/>
    <x v="1"/>
    <x v="0"/>
    <x v="0"/>
    <s v="Patrycja Kirsz"/>
  </r>
  <r>
    <n v="99"/>
    <x v="11"/>
    <x v="7"/>
    <s v="mm"/>
    <x v="2"/>
    <n v="47.2"/>
    <n v="43054"/>
    <s v="Stance Analysis oczy zamkniete bez butow 1"/>
    <x v="1"/>
    <x v="1"/>
    <x v="0"/>
    <x v="0"/>
    <s v="Patrycja Kirsz"/>
  </r>
  <r>
    <n v="100"/>
    <x v="11"/>
    <x v="0"/>
    <s v="mm"/>
    <x v="0"/>
    <n v="2.6"/>
    <n v="43054"/>
    <s v="Stance Analysis oczy zamkniete bez butow 2"/>
    <x v="1"/>
    <x v="1"/>
    <x v="1"/>
    <x v="0"/>
    <s v="Patrycja Kirsz"/>
  </r>
  <r>
    <n v="100"/>
    <x v="11"/>
    <x v="1"/>
    <s v="mm"/>
    <x v="0"/>
    <n v="6.4"/>
    <n v="43054"/>
    <s v="Stance Analysis oczy zamkniete bez butow 2"/>
    <x v="1"/>
    <x v="1"/>
    <x v="1"/>
    <x v="0"/>
    <s v="Patrycja Kirsz"/>
  </r>
  <r>
    <n v="100"/>
    <x v="11"/>
    <x v="2"/>
    <s v="deg"/>
    <x v="1"/>
    <n v="7.7"/>
    <n v="43054"/>
    <s v="Stance Analysis oczy zamkniete bez butow 2"/>
    <x v="1"/>
    <x v="1"/>
    <x v="1"/>
    <x v="0"/>
    <s v="Patrycja Kirsz"/>
  </r>
  <r>
    <n v="100"/>
    <x v="11"/>
    <x v="3"/>
    <s v="mm*mm"/>
    <x v="0"/>
    <n v="13.1"/>
    <n v="43054"/>
    <s v="Stance Analysis oczy zamkniete bez butow 2"/>
    <x v="1"/>
    <x v="1"/>
    <x v="1"/>
    <x v="0"/>
    <s v="Patrycja Kirsz"/>
  </r>
  <r>
    <n v="100"/>
    <x v="11"/>
    <x v="4"/>
    <s v="mm"/>
    <x v="0"/>
    <n v="54.6"/>
    <n v="43054"/>
    <s v="Stance Analysis oczy zamkniete bez butow 2"/>
    <x v="1"/>
    <x v="1"/>
    <x v="1"/>
    <x v="0"/>
    <s v="Patrycja Kirsz"/>
  </r>
  <r>
    <n v="100"/>
    <x v="11"/>
    <x v="5"/>
    <s v="mm/sec"/>
    <x v="0"/>
    <n v="5.5"/>
    <n v="43054"/>
    <s v="Stance Analysis oczy zamkniete bez butow 2"/>
    <x v="1"/>
    <x v="1"/>
    <x v="1"/>
    <x v="0"/>
    <s v="Patrycja Kirsz"/>
  </r>
  <r>
    <n v="100"/>
    <x v="11"/>
    <x v="6"/>
    <s v="mm"/>
    <x v="1"/>
    <n v="4.9000000000000004"/>
    <n v="43054"/>
    <s v="Stance Analysis oczy zamkniete bez butow 2"/>
    <x v="1"/>
    <x v="1"/>
    <x v="1"/>
    <x v="0"/>
    <s v="Patrycja Kirsz"/>
  </r>
  <r>
    <n v="100"/>
    <x v="11"/>
    <x v="7"/>
    <s v="mm"/>
    <x v="2"/>
    <n v="49.5"/>
    <n v="43054"/>
    <s v="Stance Analysis oczy zamkniete bez butow 2"/>
    <x v="1"/>
    <x v="1"/>
    <x v="1"/>
    <x v="0"/>
    <s v="Patrycja Kirsz"/>
  </r>
  <r>
    <n v="101"/>
    <x v="12"/>
    <x v="0"/>
    <s v="mm"/>
    <x v="0"/>
    <n v="2.2000000000000002"/>
    <n v="43054"/>
    <s v="Stance Analysis oczy otwarte buty 1"/>
    <x v="0"/>
    <x v="0"/>
    <x v="0"/>
    <x v="0"/>
    <s v="Natalia Klimczyk"/>
  </r>
  <r>
    <n v="101"/>
    <x v="12"/>
    <x v="1"/>
    <s v="mm"/>
    <x v="0"/>
    <n v="5.7"/>
    <n v="43054"/>
    <s v="Stance Analysis oczy otwarte buty 1"/>
    <x v="0"/>
    <x v="0"/>
    <x v="0"/>
    <x v="0"/>
    <s v="Natalia Klimczyk"/>
  </r>
  <r>
    <n v="101"/>
    <x v="12"/>
    <x v="2"/>
    <s v="deg"/>
    <x v="1"/>
    <n v="3.6"/>
    <n v="43054"/>
    <s v="Stance Analysis oczy otwarte buty 1"/>
    <x v="0"/>
    <x v="0"/>
    <x v="0"/>
    <x v="0"/>
    <s v="Natalia Klimczyk"/>
  </r>
  <r>
    <n v="101"/>
    <x v="12"/>
    <x v="3"/>
    <s v="mm*mm"/>
    <x v="0"/>
    <n v="9.9"/>
    <n v="43054"/>
    <s v="Stance Analysis oczy otwarte buty 1"/>
    <x v="0"/>
    <x v="0"/>
    <x v="0"/>
    <x v="0"/>
    <s v="Natalia Klimczyk"/>
  </r>
  <r>
    <n v="101"/>
    <x v="12"/>
    <x v="4"/>
    <s v="mm"/>
    <x v="0"/>
    <n v="22"/>
    <n v="43054"/>
    <s v="Stance Analysis oczy otwarte buty 1"/>
    <x v="0"/>
    <x v="0"/>
    <x v="0"/>
    <x v="0"/>
    <s v="Natalia Klimczyk"/>
  </r>
  <r>
    <n v="101"/>
    <x v="12"/>
    <x v="5"/>
    <s v="mm/sec"/>
    <x v="0"/>
    <n v="2.2000000000000002"/>
    <n v="43054"/>
    <s v="Stance Analysis oczy otwarte buty 1"/>
    <x v="0"/>
    <x v="0"/>
    <x v="0"/>
    <x v="0"/>
    <s v="Natalia Klimczyk"/>
  </r>
  <r>
    <n v="101"/>
    <x v="12"/>
    <x v="6"/>
    <s v="mm"/>
    <x v="3"/>
    <n v="14.9"/>
    <n v="43054"/>
    <s v="Stance Analysis oczy otwarte buty 1"/>
    <x v="0"/>
    <x v="0"/>
    <x v="0"/>
    <x v="0"/>
    <s v="Natalia Klimczyk"/>
  </r>
  <r>
    <n v="101"/>
    <x v="12"/>
    <x v="7"/>
    <s v="mm"/>
    <x v="2"/>
    <n v="29.8"/>
    <n v="43054"/>
    <s v="Stance Analysis oczy otwarte buty 1"/>
    <x v="0"/>
    <x v="0"/>
    <x v="0"/>
    <x v="0"/>
    <s v="Natalia Klimczyk"/>
  </r>
  <r>
    <n v="102"/>
    <x v="12"/>
    <x v="0"/>
    <s v="mm"/>
    <x v="0"/>
    <n v="1.1000000000000001"/>
    <n v="43054"/>
    <s v="Stance Analysis oczy otwarte buty 2"/>
    <x v="0"/>
    <x v="0"/>
    <x v="1"/>
    <x v="0"/>
    <s v="Natalia Klimczyk"/>
  </r>
  <r>
    <n v="102"/>
    <x v="12"/>
    <x v="1"/>
    <s v="mm"/>
    <x v="0"/>
    <n v="7"/>
    <n v="43054"/>
    <s v="Stance Analysis oczy otwarte buty 2"/>
    <x v="0"/>
    <x v="0"/>
    <x v="1"/>
    <x v="0"/>
    <s v="Natalia Klimczyk"/>
  </r>
  <r>
    <n v="102"/>
    <x v="12"/>
    <x v="2"/>
    <s v="deg"/>
    <x v="3"/>
    <n v="4.8"/>
    <n v="43054"/>
    <s v="Stance Analysis oczy otwarte buty 2"/>
    <x v="0"/>
    <x v="0"/>
    <x v="1"/>
    <x v="0"/>
    <s v="Natalia Klimczyk"/>
  </r>
  <r>
    <n v="102"/>
    <x v="12"/>
    <x v="3"/>
    <s v="mm*mm"/>
    <x v="0"/>
    <n v="6.1"/>
    <n v="43054"/>
    <s v="Stance Analysis oczy otwarte buty 2"/>
    <x v="0"/>
    <x v="0"/>
    <x v="1"/>
    <x v="0"/>
    <s v="Natalia Klimczyk"/>
  </r>
  <r>
    <n v="102"/>
    <x v="12"/>
    <x v="4"/>
    <s v="mm"/>
    <x v="0"/>
    <n v="26.2"/>
    <n v="43054"/>
    <s v="Stance Analysis oczy otwarte buty 2"/>
    <x v="0"/>
    <x v="0"/>
    <x v="1"/>
    <x v="0"/>
    <s v="Natalia Klimczyk"/>
  </r>
  <r>
    <n v="102"/>
    <x v="12"/>
    <x v="5"/>
    <s v="mm/sec"/>
    <x v="0"/>
    <n v="2.7"/>
    <n v="43054"/>
    <s v="Stance Analysis oczy otwarte buty 2"/>
    <x v="0"/>
    <x v="0"/>
    <x v="1"/>
    <x v="0"/>
    <s v="Natalia Klimczyk"/>
  </r>
  <r>
    <n v="102"/>
    <x v="12"/>
    <x v="6"/>
    <s v="mm"/>
    <x v="3"/>
    <n v="13.8"/>
    <n v="43054"/>
    <s v="Stance Analysis oczy otwarte buty 2"/>
    <x v="0"/>
    <x v="0"/>
    <x v="1"/>
    <x v="0"/>
    <s v="Natalia Klimczyk"/>
  </r>
  <r>
    <n v="102"/>
    <x v="12"/>
    <x v="7"/>
    <s v="mm"/>
    <x v="2"/>
    <n v="33.1"/>
    <n v="43054"/>
    <s v="Stance Analysis oczy otwarte buty 2"/>
    <x v="0"/>
    <x v="0"/>
    <x v="1"/>
    <x v="0"/>
    <s v="Natalia Klimczyk"/>
  </r>
  <r>
    <n v="103"/>
    <x v="12"/>
    <x v="0"/>
    <s v="mm"/>
    <x v="0"/>
    <n v="3.5"/>
    <n v="43054"/>
    <s v="Stance Analysis oczy otwarte bez butow 1"/>
    <x v="0"/>
    <x v="1"/>
    <x v="0"/>
    <x v="0"/>
    <s v="Natalia Klimczyk"/>
  </r>
  <r>
    <n v="103"/>
    <x v="12"/>
    <x v="1"/>
    <s v="mm"/>
    <x v="0"/>
    <n v="11.8"/>
    <n v="43054"/>
    <s v="Stance Analysis oczy otwarte bez butow 1"/>
    <x v="0"/>
    <x v="1"/>
    <x v="0"/>
    <x v="0"/>
    <s v="Natalia Klimczyk"/>
  </r>
  <r>
    <n v="103"/>
    <x v="12"/>
    <x v="2"/>
    <s v="deg"/>
    <x v="1"/>
    <n v="13.9"/>
    <n v="43054"/>
    <s v="Stance Analysis oczy otwarte bez butow 1"/>
    <x v="0"/>
    <x v="1"/>
    <x v="0"/>
    <x v="0"/>
    <s v="Natalia Klimczyk"/>
  </r>
  <r>
    <n v="103"/>
    <x v="12"/>
    <x v="3"/>
    <s v="mm*mm"/>
    <x v="0"/>
    <n v="32.700000000000003"/>
    <n v="43054"/>
    <s v="Stance Analysis oczy otwarte bez butow 1"/>
    <x v="0"/>
    <x v="1"/>
    <x v="0"/>
    <x v="0"/>
    <s v="Natalia Klimczyk"/>
  </r>
  <r>
    <n v="103"/>
    <x v="12"/>
    <x v="4"/>
    <s v="mm"/>
    <x v="0"/>
    <n v="59.3"/>
    <n v="43054"/>
    <s v="Stance Analysis oczy otwarte bez butow 1"/>
    <x v="0"/>
    <x v="1"/>
    <x v="0"/>
    <x v="0"/>
    <s v="Natalia Klimczyk"/>
  </r>
  <r>
    <n v="103"/>
    <x v="12"/>
    <x v="5"/>
    <s v="mm/sec"/>
    <x v="0"/>
    <n v="6"/>
    <n v="43054"/>
    <s v="Stance Analysis oczy otwarte bez butow 1"/>
    <x v="0"/>
    <x v="1"/>
    <x v="0"/>
    <x v="0"/>
    <s v="Natalia Klimczyk"/>
  </r>
  <r>
    <n v="103"/>
    <x v="12"/>
    <x v="6"/>
    <s v="mm"/>
    <x v="3"/>
    <n v="4.5999999999999996"/>
    <n v="43054"/>
    <s v="Stance Analysis oczy otwarte bez butow 1"/>
    <x v="0"/>
    <x v="1"/>
    <x v="0"/>
    <x v="0"/>
    <s v="Natalia Klimczyk"/>
  </r>
  <r>
    <n v="103"/>
    <x v="12"/>
    <x v="7"/>
    <s v="mm"/>
    <x v="2"/>
    <n v="59.1"/>
    <n v="43054"/>
    <s v="Stance Analysis oczy otwarte bez butow 1"/>
    <x v="0"/>
    <x v="1"/>
    <x v="0"/>
    <x v="0"/>
    <s v="Natalia Klimczyk"/>
  </r>
  <r>
    <n v="104"/>
    <x v="12"/>
    <x v="0"/>
    <s v="mm"/>
    <x v="0"/>
    <n v="1.9"/>
    <n v="43054"/>
    <s v="Stance Analysis oczy otwarte bez butow 2"/>
    <x v="0"/>
    <x v="1"/>
    <x v="1"/>
    <x v="0"/>
    <s v="Natalia Klimczyk"/>
  </r>
  <r>
    <n v="104"/>
    <x v="12"/>
    <x v="1"/>
    <s v="mm"/>
    <x v="0"/>
    <n v="20.7"/>
    <n v="43054"/>
    <s v="Stance Analysis oczy otwarte bez butow 2"/>
    <x v="0"/>
    <x v="1"/>
    <x v="1"/>
    <x v="0"/>
    <s v="Natalia Klimczyk"/>
  </r>
  <r>
    <n v="104"/>
    <x v="12"/>
    <x v="2"/>
    <s v="deg"/>
    <x v="1"/>
    <n v="1"/>
    <n v="43054"/>
    <s v="Stance Analysis oczy otwarte bez butow 2"/>
    <x v="0"/>
    <x v="1"/>
    <x v="1"/>
    <x v="0"/>
    <s v="Natalia Klimczyk"/>
  </r>
  <r>
    <n v="104"/>
    <x v="12"/>
    <x v="3"/>
    <s v="mm*mm"/>
    <x v="0"/>
    <n v="30.9"/>
    <n v="43054"/>
    <s v="Stance Analysis oczy otwarte bez butow 2"/>
    <x v="0"/>
    <x v="1"/>
    <x v="1"/>
    <x v="0"/>
    <s v="Natalia Klimczyk"/>
  </r>
  <r>
    <n v="104"/>
    <x v="12"/>
    <x v="4"/>
    <s v="mm"/>
    <x v="0"/>
    <n v="54.8"/>
    <n v="43054"/>
    <s v="Stance Analysis oczy otwarte bez butow 2"/>
    <x v="0"/>
    <x v="1"/>
    <x v="1"/>
    <x v="0"/>
    <s v="Natalia Klimczyk"/>
  </r>
  <r>
    <n v="104"/>
    <x v="12"/>
    <x v="5"/>
    <s v="mm/sec"/>
    <x v="0"/>
    <n v="5.6"/>
    <n v="43054"/>
    <s v="Stance Analysis oczy otwarte bez butow 2"/>
    <x v="0"/>
    <x v="1"/>
    <x v="1"/>
    <x v="0"/>
    <s v="Natalia Klimczyk"/>
  </r>
  <r>
    <n v="104"/>
    <x v="12"/>
    <x v="6"/>
    <s v="mm"/>
    <x v="3"/>
    <n v="7.7"/>
    <n v="43054"/>
    <s v="Stance Analysis oczy otwarte bez butow 2"/>
    <x v="0"/>
    <x v="1"/>
    <x v="1"/>
    <x v="0"/>
    <s v="Natalia Klimczyk"/>
  </r>
  <r>
    <n v="104"/>
    <x v="12"/>
    <x v="7"/>
    <s v="mm"/>
    <x v="2"/>
    <n v="58.7"/>
    <n v="43054"/>
    <s v="Stance Analysis oczy otwarte bez butow 2"/>
    <x v="0"/>
    <x v="1"/>
    <x v="1"/>
    <x v="0"/>
    <s v="Natalia Klimczyk"/>
  </r>
  <r>
    <n v="105"/>
    <x v="12"/>
    <x v="0"/>
    <s v="mm"/>
    <x v="0"/>
    <n v="1.3"/>
    <n v="43054"/>
    <s v="Stance Analysis oczy zamknite buty 1"/>
    <x v="1"/>
    <x v="0"/>
    <x v="0"/>
    <x v="0"/>
    <s v="Natalia Klimczyk"/>
  </r>
  <r>
    <n v="105"/>
    <x v="12"/>
    <x v="1"/>
    <s v="mm"/>
    <x v="0"/>
    <n v="7.2"/>
    <n v="43054"/>
    <s v="Stance Analysis oczy zamknite buty 1"/>
    <x v="1"/>
    <x v="0"/>
    <x v="0"/>
    <x v="0"/>
    <s v="Natalia Klimczyk"/>
  </r>
  <r>
    <n v="105"/>
    <x v="12"/>
    <x v="2"/>
    <s v="deg"/>
    <x v="1"/>
    <n v="4.5999999999999996"/>
    <n v="43054"/>
    <s v="Stance Analysis oczy zamknite buty 1"/>
    <x v="1"/>
    <x v="0"/>
    <x v="0"/>
    <x v="0"/>
    <s v="Natalia Klimczyk"/>
  </r>
  <r>
    <n v="105"/>
    <x v="12"/>
    <x v="3"/>
    <s v="mm*mm"/>
    <x v="0"/>
    <n v="7.3"/>
    <n v="43054"/>
    <s v="Stance Analysis oczy zamknite buty 1"/>
    <x v="1"/>
    <x v="0"/>
    <x v="0"/>
    <x v="0"/>
    <s v="Natalia Klimczyk"/>
  </r>
  <r>
    <n v="105"/>
    <x v="12"/>
    <x v="4"/>
    <s v="mm"/>
    <x v="0"/>
    <n v="36.799999999999997"/>
    <n v="43054"/>
    <s v="Stance Analysis oczy zamknite buty 1"/>
    <x v="1"/>
    <x v="0"/>
    <x v="0"/>
    <x v="0"/>
    <s v="Natalia Klimczyk"/>
  </r>
  <r>
    <n v="105"/>
    <x v="12"/>
    <x v="5"/>
    <s v="mm/sec"/>
    <x v="0"/>
    <n v="3.8"/>
    <n v="43054"/>
    <s v="Stance Analysis oczy zamknite buty 1"/>
    <x v="1"/>
    <x v="0"/>
    <x v="0"/>
    <x v="0"/>
    <s v="Natalia Klimczyk"/>
  </r>
  <r>
    <n v="105"/>
    <x v="12"/>
    <x v="6"/>
    <s v="mm"/>
    <x v="3"/>
    <n v="15.6"/>
    <n v="43054"/>
    <s v="Stance Analysis oczy zamknite buty 1"/>
    <x v="1"/>
    <x v="0"/>
    <x v="0"/>
    <x v="0"/>
    <s v="Natalia Klimczyk"/>
  </r>
  <r>
    <n v="105"/>
    <x v="12"/>
    <x v="7"/>
    <s v="mm"/>
    <x v="2"/>
    <n v="29"/>
    <n v="43054"/>
    <s v="Stance Analysis oczy zamknite buty 1"/>
    <x v="1"/>
    <x v="0"/>
    <x v="0"/>
    <x v="0"/>
    <s v="Natalia Klimczyk"/>
  </r>
  <r>
    <n v="106"/>
    <x v="12"/>
    <x v="0"/>
    <s v="mm"/>
    <x v="0"/>
    <n v="1.3"/>
    <n v="43054"/>
    <s v="Stance Analysis oczy zamknite buty 2"/>
    <x v="1"/>
    <x v="0"/>
    <x v="1"/>
    <x v="0"/>
    <s v="Natalia Klimczyk"/>
  </r>
  <r>
    <n v="106"/>
    <x v="12"/>
    <x v="1"/>
    <s v="mm"/>
    <x v="0"/>
    <n v="6.8"/>
    <n v="43054"/>
    <s v="Stance Analysis oczy zamknite buty 2"/>
    <x v="1"/>
    <x v="0"/>
    <x v="1"/>
    <x v="0"/>
    <s v="Natalia Klimczyk"/>
  </r>
  <r>
    <n v="106"/>
    <x v="12"/>
    <x v="2"/>
    <s v="deg"/>
    <x v="3"/>
    <n v="1.7"/>
    <n v="43054"/>
    <s v="Stance Analysis oczy zamknite buty 2"/>
    <x v="1"/>
    <x v="0"/>
    <x v="1"/>
    <x v="0"/>
    <s v="Natalia Klimczyk"/>
  </r>
  <r>
    <n v="106"/>
    <x v="12"/>
    <x v="3"/>
    <s v="mm*mm"/>
    <x v="0"/>
    <n v="7"/>
    <n v="43054"/>
    <s v="Stance Analysis oczy zamknite buty 2"/>
    <x v="1"/>
    <x v="0"/>
    <x v="1"/>
    <x v="0"/>
    <s v="Natalia Klimczyk"/>
  </r>
  <r>
    <n v="106"/>
    <x v="12"/>
    <x v="4"/>
    <s v="mm"/>
    <x v="0"/>
    <n v="24.9"/>
    <n v="43054"/>
    <s v="Stance Analysis oczy zamknite buty 2"/>
    <x v="1"/>
    <x v="0"/>
    <x v="1"/>
    <x v="0"/>
    <s v="Natalia Klimczyk"/>
  </r>
  <r>
    <n v="106"/>
    <x v="12"/>
    <x v="5"/>
    <s v="mm/sec"/>
    <x v="0"/>
    <n v="2.5"/>
    <n v="43054"/>
    <s v="Stance Analysis oczy zamknite buty 2"/>
    <x v="1"/>
    <x v="0"/>
    <x v="1"/>
    <x v="0"/>
    <s v="Natalia Klimczyk"/>
  </r>
  <r>
    <n v="106"/>
    <x v="12"/>
    <x v="6"/>
    <s v="mm"/>
    <x v="3"/>
    <n v="15.4"/>
    <n v="43054"/>
    <s v="Stance Analysis oczy zamknite buty 2"/>
    <x v="1"/>
    <x v="0"/>
    <x v="1"/>
    <x v="0"/>
    <s v="Natalia Klimczyk"/>
  </r>
  <r>
    <n v="106"/>
    <x v="12"/>
    <x v="7"/>
    <s v="mm"/>
    <x v="2"/>
    <n v="29.4"/>
    <n v="43054"/>
    <s v="Stance Analysis oczy zamknite buty 2"/>
    <x v="1"/>
    <x v="0"/>
    <x v="1"/>
    <x v="0"/>
    <s v="Natalia Klimczyk"/>
  </r>
  <r>
    <n v="107"/>
    <x v="12"/>
    <x v="0"/>
    <s v="mm"/>
    <x v="0"/>
    <n v="3.8"/>
    <n v="43054"/>
    <s v="Stance Analysis oczy zamkniete bez butow"/>
    <x v="1"/>
    <x v="1"/>
    <x v="0"/>
    <x v="0"/>
    <s v="Natalia Klimczyk"/>
  </r>
  <r>
    <n v="107"/>
    <x v="12"/>
    <x v="1"/>
    <s v="mm"/>
    <x v="0"/>
    <n v="8.9"/>
    <n v="43054"/>
    <s v="Stance Analysis oczy zamkniete bez butow"/>
    <x v="1"/>
    <x v="1"/>
    <x v="0"/>
    <x v="0"/>
    <s v="Natalia Klimczyk"/>
  </r>
  <r>
    <n v="107"/>
    <x v="12"/>
    <x v="2"/>
    <s v="deg"/>
    <x v="3"/>
    <n v="16.7"/>
    <n v="43054"/>
    <s v="Stance Analysis oczy zamkniete bez butow"/>
    <x v="1"/>
    <x v="1"/>
    <x v="0"/>
    <x v="0"/>
    <s v="Natalia Klimczyk"/>
  </r>
  <r>
    <n v="107"/>
    <x v="12"/>
    <x v="3"/>
    <s v="mm*mm"/>
    <x v="0"/>
    <n v="26.5"/>
    <n v="43054"/>
    <s v="Stance Analysis oczy zamkniete bez butow"/>
    <x v="1"/>
    <x v="1"/>
    <x v="0"/>
    <x v="0"/>
    <s v="Natalia Klimczyk"/>
  </r>
  <r>
    <n v="107"/>
    <x v="12"/>
    <x v="4"/>
    <s v="mm"/>
    <x v="0"/>
    <n v="41.6"/>
    <n v="43054"/>
    <s v="Stance Analysis oczy zamkniete bez butow"/>
    <x v="1"/>
    <x v="1"/>
    <x v="0"/>
    <x v="0"/>
    <s v="Natalia Klimczyk"/>
  </r>
  <r>
    <n v="107"/>
    <x v="12"/>
    <x v="5"/>
    <s v="mm/sec"/>
    <x v="0"/>
    <n v="4.2"/>
    <n v="43054"/>
    <s v="Stance Analysis oczy zamkniete bez butow"/>
    <x v="1"/>
    <x v="1"/>
    <x v="0"/>
    <x v="0"/>
    <s v="Natalia Klimczyk"/>
  </r>
  <r>
    <n v="107"/>
    <x v="12"/>
    <x v="6"/>
    <s v="mm"/>
    <x v="3"/>
    <n v="8.3000000000000007"/>
    <n v="43054"/>
    <s v="Stance Analysis oczy zamkniete bez butow"/>
    <x v="1"/>
    <x v="1"/>
    <x v="0"/>
    <x v="0"/>
    <s v="Natalia Klimczyk"/>
  </r>
  <r>
    <n v="107"/>
    <x v="12"/>
    <x v="7"/>
    <s v="mm"/>
    <x v="2"/>
    <n v="42"/>
    <n v="43054"/>
    <s v="Stance Analysis oczy zamkniete bez butow"/>
    <x v="1"/>
    <x v="1"/>
    <x v="0"/>
    <x v="0"/>
    <s v="Natalia Klimczyk"/>
  </r>
  <r>
    <n v="108"/>
    <x v="12"/>
    <x v="0"/>
    <s v="mm"/>
    <x v="0"/>
    <n v="1.4"/>
    <n v="43054"/>
    <s v="Stance Analysis oczy zamknite bez butow 2"/>
    <x v="1"/>
    <x v="1"/>
    <x v="1"/>
    <x v="0"/>
    <s v="Natalia Klimczyk"/>
  </r>
  <r>
    <n v="108"/>
    <x v="12"/>
    <x v="1"/>
    <s v="mm"/>
    <x v="0"/>
    <n v="6.2"/>
    <n v="43054"/>
    <s v="Stance Analysis oczy zamknite bez butow 2"/>
    <x v="1"/>
    <x v="1"/>
    <x v="1"/>
    <x v="0"/>
    <s v="Natalia Klimczyk"/>
  </r>
  <r>
    <n v="108"/>
    <x v="12"/>
    <x v="2"/>
    <s v="deg"/>
    <x v="1"/>
    <n v="4.0999999999999996"/>
    <n v="43054"/>
    <s v="Stance Analysis oczy zamknite bez butow 2"/>
    <x v="1"/>
    <x v="1"/>
    <x v="1"/>
    <x v="0"/>
    <s v="Natalia Klimczyk"/>
  </r>
  <r>
    <n v="108"/>
    <x v="12"/>
    <x v="3"/>
    <s v="mm*mm"/>
    <x v="0"/>
    <n v="6.9"/>
    <n v="43054"/>
    <s v="Stance Analysis oczy zamknite bez butow 2"/>
    <x v="1"/>
    <x v="1"/>
    <x v="1"/>
    <x v="0"/>
    <s v="Natalia Klimczyk"/>
  </r>
  <r>
    <n v="108"/>
    <x v="12"/>
    <x v="4"/>
    <s v="mm"/>
    <x v="0"/>
    <n v="18.399999999999999"/>
    <n v="43054"/>
    <s v="Stance Analysis oczy zamknite bez butow 2"/>
    <x v="1"/>
    <x v="1"/>
    <x v="1"/>
    <x v="0"/>
    <s v="Natalia Klimczyk"/>
  </r>
  <r>
    <n v="108"/>
    <x v="12"/>
    <x v="5"/>
    <s v="mm/sec"/>
    <x v="0"/>
    <n v="1.9"/>
    <n v="43054"/>
    <s v="Stance Analysis oczy zamknite bez butow 2"/>
    <x v="1"/>
    <x v="1"/>
    <x v="1"/>
    <x v="0"/>
    <s v="Natalia Klimczyk"/>
  </r>
  <r>
    <n v="108"/>
    <x v="12"/>
    <x v="6"/>
    <s v="mm"/>
    <x v="3"/>
    <n v="8.8000000000000007"/>
    <n v="43054"/>
    <s v="Stance Analysis oczy zamknite bez butow 2"/>
    <x v="1"/>
    <x v="1"/>
    <x v="1"/>
    <x v="0"/>
    <s v="Natalia Klimczyk"/>
  </r>
  <r>
    <n v="108"/>
    <x v="12"/>
    <x v="7"/>
    <s v="mm"/>
    <x v="2"/>
    <n v="53"/>
    <n v="43054"/>
    <s v="Stance Analysis oczy zamknite bez butow 2"/>
    <x v="1"/>
    <x v="1"/>
    <x v="1"/>
    <x v="0"/>
    <s v="Natalia Klimczyk"/>
  </r>
  <r>
    <n v="109"/>
    <x v="13"/>
    <x v="0"/>
    <s v="mm"/>
    <x v="0"/>
    <n v="4.9000000000000004"/>
    <n v="43074"/>
    <s v="Stance Analysis oczy otwarte buty 1"/>
    <x v="0"/>
    <x v="0"/>
    <x v="0"/>
    <x v="0"/>
    <s v="Adriana Kopciuch"/>
  </r>
  <r>
    <n v="109"/>
    <x v="13"/>
    <x v="1"/>
    <s v="mm"/>
    <x v="0"/>
    <n v="13.4"/>
    <n v="43074"/>
    <s v="Stance Analysis oczy otwarte buty 1"/>
    <x v="0"/>
    <x v="0"/>
    <x v="0"/>
    <x v="0"/>
    <s v="Adriana Kopciuch"/>
  </r>
  <r>
    <n v="109"/>
    <x v="13"/>
    <x v="2"/>
    <s v="deg"/>
    <x v="1"/>
    <n v="8.1999999999999993"/>
    <n v="43074"/>
    <s v="Stance Analysis oczy otwarte buty 1"/>
    <x v="0"/>
    <x v="0"/>
    <x v="0"/>
    <x v="0"/>
    <s v="Adriana Kopciuch"/>
  </r>
  <r>
    <n v="109"/>
    <x v="13"/>
    <x v="3"/>
    <s v="mm*mm"/>
    <x v="0"/>
    <n v="51.8"/>
    <n v="43074"/>
    <s v="Stance Analysis oczy otwarte buty 1"/>
    <x v="0"/>
    <x v="0"/>
    <x v="0"/>
    <x v="0"/>
    <s v="Adriana Kopciuch"/>
  </r>
  <r>
    <n v="109"/>
    <x v="13"/>
    <x v="4"/>
    <s v="mm"/>
    <x v="0"/>
    <n v="74.599999999999994"/>
    <n v="43074"/>
    <s v="Stance Analysis oczy otwarte buty 1"/>
    <x v="0"/>
    <x v="0"/>
    <x v="0"/>
    <x v="0"/>
    <s v="Adriana Kopciuch"/>
  </r>
  <r>
    <n v="109"/>
    <x v="13"/>
    <x v="5"/>
    <s v="mm/sec"/>
    <x v="0"/>
    <n v="7.6"/>
    <n v="43074"/>
    <s v="Stance Analysis oczy otwarte buty 1"/>
    <x v="0"/>
    <x v="0"/>
    <x v="0"/>
    <x v="0"/>
    <s v="Adriana Kopciuch"/>
  </r>
  <r>
    <n v="109"/>
    <x v="13"/>
    <x v="6"/>
    <s v="mm"/>
    <x v="3"/>
    <n v="18"/>
    <n v="43074"/>
    <s v="Stance Analysis oczy otwarte buty 1"/>
    <x v="0"/>
    <x v="0"/>
    <x v="0"/>
    <x v="0"/>
    <s v="Adriana Kopciuch"/>
  </r>
  <r>
    <n v="109"/>
    <x v="13"/>
    <x v="7"/>
    <s v="mm"/>
    <x v="2"/>
    <n v="37.5"/>
    <n v="43074"/>
    <s v="Stance Analysis oczy otwarte buty 1"/>
    <x v="0"/>
    <x v="0"/>
    <x v="0"/>
    <x v="0"/>
    <s v="Adriana Kopciuch"/>
  </r>
  <r>
    <n v="110"/>
    <x v="13"/>
    <x v="0"/>
    <s v="mm"/>
    <x v="0"/>
    <n v="2.5"/>
    <n v="43074"/>
    <s v="Stance Analysis oczy otwarte buty 2"/>
    <x v="0"/>
    <x v="0"/>
    <x v="1"/>
    <x v="0"/>
    <s v="Adriana Kopciuch"/>
  </r>
  <r>
    <n v="110"/>
    <x v="13"/>
    <x v="1"/>
    <s v="mm"/>
    <x v="0"/>
    <n v="6.1"/>
    <n v="43074"/>
    <s v="Stance Analysis oczy otwarte buty 2"/>
    <x v="0"/>
    <x v="0"/>
    <x v="1"/>
    <x v="0"/>
    <s v="Adriana Kopciuch"/>
  </r>
  <r>
    <n v="110"/>
    <x v="13"/>
    <x v="2"/>
    <s v="deg"/>
    <x v="3"/>
    <n v="2.5"/>
    <n v="43074"/>
    <s v="Stance Analysis oczy otwarte buty 2"/>
    <x v="0"/>
    <x v="0"/>
    <x v="1"/>
    <x v="0"/>
    <s v="Adriana Kopciuch"/>
  </r>
  <r>
    <n v="110"/>
    <x v="13"/>
    <x v="3"/>
    <s v="mm*mm"/>
    <x v="0"/>
    <n v="11.8"/>
    <n v="43074"/>
    <s v="Stance Analysis oczy otwarte buty 2"/>
    <x v="0"/>
    <x v="0"/>
    <x v="1"/>
    <x v="0"/>
    <s v="Adriana Kopciuch"/>
  </r>
  <r>
    <n v="110"/>
    <x v="13"/>
    <x v="4"/>
    <s v="mm"/>
    <x v="0"/>
    <n v="47.4"/>
    <n v="43074"/>
    <s v="Stance Analysis oczy otwarte buty 2"/>
    <x v="0"/>
    <x v="0"/>
    <x v="1"/>
    <x v="0"/>
    <s v="Adriana Kopciuch"/>
  </r>
  <r>
    <n v="110"/>
    <x v="13"/>
    <x v="5"/>
    <s v="mm/sec"/>
    <x v="0"/>
    <n v="4.8"/>
    <n v="43074"/>
    <s v="Stance Analysis oczy otwarte buty 2"/>
    <x v="0"/>
    <x v="0"/>
    <x v="1"/>
    <x v="0"/>
    <s v="Adriana Kopciuch"/>
  </r>
  <r>
    <n v="110"/>
    <x v="13"/>
    <x v="6"/>
    <s v="mm"/>
    <x v="3"/>
    <n v="18.5"/>
    <n v="43074"/>
    <s v="Stance Analysis oczy otwarte buty 2"/>
    <x v="0"/>
    <x v="0"/>
    <x v="1"/>
    <x v="0"/>
    <s v="Adriana Kopciuch"/>
  </r>
  <r>
    <n v="110"/>
    <x v="13"/>
    <x v="7"/>
    <s v="mm"/>
    <x v="2"/>
    <n v="37.5"/>
    <n v="43074"/>
    <s v="Stance Analysis oczy otwarte buty 2"/>
    <x v="0"/>
    <x v="0"/>
    <x v="1"/>
    <x v="0"/>
    <s v="Adriana Kopciuch"/>
  </r>
  <r>
    <n v="111"/>
    <x v="13"/>
    <x v="0"/>
    <s v="mm"/>
    <x v="0"/>
    <n v="3.6"/>
    <n v="43074"/>
    <s v="Stance Analysis oczy otwarte bez butow 1"/>
    <x v="0"/>
    <x v="1"/>
    <x v="0"/>
    <x v="0"/>
    <s v="Adriana Kopciuch"/>
  </r>
  <r>
    <n v="111"/>
    <x v="13"/>
    <x v="1"/>
    <s v="mm"/>
    <x v="0"/>
    <n v="9.4"/>
    <n v="43074"/>
    <s v="Stance Analysis oczy otwarte bez butow 1"/>
    <x v="0"/>
    <x v="1"/>
    <x v="0"/>
    <x v="0"/>
    <s v="Adriana Kopciuch"/>
  </r>
  <r>
    <n v="111"/>
    <x v="13"/>
    <x v="2"/>
    <s v="deg"/>
    <x v="1"/>
    <n v="2"/>
    <n v="43074"/>
    <s v="Stance Analysis oczy otwarte bez butow 1"/>
    <x v="0"/>
    <x v="1"/>
    <x v="0"/>
    <x v="0"/>
    <s v="Adriana Kopciuch"/>
  </r>
  <r>
    <n v="111"/>
    <x v="13"/>
    <x v="3"/>
    <s v="mm*mm"/>
    <x v="0"/>
    <n v="26.5"/>
    <n v="43074"/>
    <s v="Stance Analysis oczy otwarte bez butow 1"/>
    <x v="0"/>
    <x v="1"/>
    <x v="0"/>
    <x v="0"/>
    <s v="Adriana Kopciuch"/>
  </r>
  <r>
    <n v="111"/>
    <x v="13"/>
    <x v="4"/>
    <s v="mm"/>
    <x v="0"/>
    <n v="87.9"/>
    <n v="43074"/>
    <s v="Stance Analysis oczy otwarte bez butow 1"/>
    <x v="0"/>
    <x v="1"/>
    <x v="0"/>
    <x v="0"/>
    <s v="Adriana Kopciuch"/>
  </r>
  <r>
    <n v="111"/>
    <x v="13"/>
    <x v="5"/>
    <s v="mm/sec"/>
    <x v="0"/>
    <n v="8.9"/>
    <n v="43074"/>
    <s v="Stance Analysis oczy otwarte bez butow 1"/>
    <x v="0"/>
    <x v="1"/>
    <x v="0"/>
    <x v="0"/>
    <s v="Adriana Kopciuch"/>
  </r>
  <r>
    <n v="111"/>
    <x v="13"/>
    <x v="6"/>
    <s v="mm"/>
    <x v="3"/>
    <n v="22.6"/>
    <n v="43074"/>
    <s v="Stance Analysis oczy otwarte bez butow 1"/>
    <x v="0"/>
    <x v="1"/>
    <x v="0"/>
    <x v="0"/>
    <s v="Adriana Kopciuch"/>
  </r>
  <r>
    <n v="111"/>
    <x v="13"/>
    <x v="7"/>
    <s v="mm"/>
    <x v="2"/>
    <n v="53.8"/>
    <n v="43074"/>
    <s v="Stance Analysis oczy otwarte bez butow 1"/>
    <x v="0"/>
    <x v="1"/>
    <x v="0"/>
    <x v="0"/>
    <s v="Adriana Kopciuch"/>
  </r>
  <r>
    <n v="112"/>
    <x v="13"/>
    <x v="0"/>
    <s v="mm"/>
    <x v="0"/>
    <n v="8.5"/>
    <n v="43074"/>
    <s v="Stance Analysis oczy otwarte bez butow 2"/>
    <x v="0"/>
    <x v="1"/>
    <x v="1"/>
    <x v="0"/>
    <s v="Adriana Kopciuch"/>
  </r>
  <r>
    <n v="112"/>
    <x v="13"/>
    <x v="1"/>
    <s v="mm"/>
    <x v="0"/>
    <n v="14.4"/>
    <n v="43074"/>
    <s v="Stance Analysis oczy otwarte bez butow 2"/>
    <x v="0"/>
    <x v="1"/>
    <x v="1"/>
    <x v="0"/>
    <s v="Adriana Kopciuch"/>
  </r>
  <r>
    <n v="112"/>
    <x v="13"/>
    <x v="2"/>
    <s v="deg"/>
    <x v="3"/>
    <n v="66.900000000000006"/>
    <n v="43074"/>
    <s v="Stance Analysis oczy otwarte bez butow 2"/>
    <x v="0"/>
    <x v="1"/>
    <x v="1"/>
    <x v="0"/>
    <s v="Adriana Kopciuch"/>
  </r>
  <r>
    <n v="112"/>
    <x v="13"/>
    <x v="3"/>
    <s v="mm*mm"/>
    <x v="0"/>
    <n v="95.8"/>
    <n v="43074"/>
    <s v="Stance Analysis oczy otwarte bez butow 2"/>
    <x v="0"/>
    <x v="1"/>
    <x v="1"/>
    <x v="0"/>
    <s v="Adriana Kopciuch"/>
  </r>
  <r>
    <n v="112"/>
    <x v="13"/>
    <x v="4"/>
    <s v="mm"/>
    <x v="0"/>
    <n v="76.900000000000006"/>
    <n v="43074"/>
    <s v="Stance Analysis oczy otwarte bez butow 2"/>
    <x v="0"/>
    <x v="1"/>
    <x v="1"/>
    <x v="0"/>
    <s v="Adriana Kopciuch"/>
  </r>
  <r>
    <n v="112"/>
    <x v="13"/>
    <x v="5"/>
    <s v="mm/sec"/>
    <x v="0"/>
    <n v="7.8"/>
    <n v="43074"/>
    <s v="Stance Analysis oczy otwarte bez butow 2"/>
    <x v="0"/>
    <x v="1"/>
    <x v="1"/>
    <x v="0"/>
    <s v="Adriana Kopciuch"/>
  </r>
  <r>
    <n v="112"/>
    <x v="13"/>
    <x v="6"/>
    <s v="mm"/>
    <x v="3"/>
    <n v="21"/>
    <n v="43074"/>
    <s v="Stance Analysis oczy otwarte bez butow 2"/>
    <x v="0"/>
    <x v="1"/>
    <x v="1"/>
    <x v="0"/>
    <s v="Adriana Kopciuch"/>
  </r>
  <r>
    <n v="112"/>
    <x v="13"/>
    <x v="7"/>
    <s v="mm"/>
    <x v="2"/>
    <n v="55.7"/>
    <n v="43074"/>
    <s v="Stance Analysis oczy otwarte bez butow 2"/>
    <x v="0"/>
    <x v="1"/>
    <x v="1"/>
    <x v="0"/>
    <s v="Adriana Kopciuch"/>
  </r>
  <r>
    <n v="113"/>
    <x v="13"/>
    <x v="0"/>
    <s v="mm"/>
    <x v="0"/>
    <n v="2.7"/>
    <n v="43074"/>
    <s v="Stance Analysis oczy zamkniete buty 1"/>
    <x v="1"/>
    <x v="0"/>
    <x v="0"/>
    <x v="0"/>
    <s v="Adriana Kopciuch"/>
  </r>
  <r>
    <n v="113"/>
    <x v="13"/>
    <x v="1"/>
    <s v="mm"/>
    <x v="0"/>
    <n v="11.7"/>
    <n v="43074"/>
    <s v="Stance Analysis oczy zamkniete buty 1"/>
    <x v="1"/>
    <x v="0"/>
    <x v="0"/>
    <x v="0"/>
    <s v="Adriana Kopciuch"/>
  </r>
  <r>
    <n v="113"/>
    <x v="13"/>
    <x v="2"/>
    <s v="deg"/>
    <x v="1"/>
    <n v="5.2"/>
    <n v="43074"/>
    <s v="Stance Analysis oczy zamkniete buty 1"/>
    <x v="1"/>
    <x v="0"/>
    <x v="0"/>
    <x v="0"/>
    <s v="Adriana Kopciuch"/>
  </r>
  <r>
    <n v="113"/>
    <x v="13"/>
    <x v="3"/>
    <s v="mm*mm"/>
    <x v="0"/>
    <n v="24.5"/>
    <n v="43074"/>
    <s v="Stance Analysis oczy zamkniete buty 1"/>
    <x v="1"/>
    <x v="0"/>
    <x v="0"/>
    <x v="0"/>
    <s v="Adriana Kopciuch"/>
  </r>
  <r>
    <n v="113"/>
    <x v="13"/>
    <x v="4"/>
    <s v="mm"/>
    <x v="0"/>
    <n v="124.2"/>
    <n v="43074"/>
    <s v="Stance Analysis oczy zamkniete buty 1"/>
    <x v="1"/>
    <x v="0"/>
    <x v="0"/>
    <x v="0"/>
    <s v="Adriana Kopciuch"/>
  </r>
  <r>
    <n v="113"/>
    <x v="13"/>
    <x v="5"/>
    <s v="mm/sec"/>
    <x v="0"/>
    <n v="12.6"/>
    <n v="43074"/>
    <s v="Stance Analysis oczy zamkniete buty 1"/>
    <x v="1"/>
    <x v="0"/>
    <x v="0"/>
    <x v="0"/>
    <s v="Adriana Kopciuch"/>
  </r>
  <r>
    <n v="113"/>
    <x v="13"/>
    <x v="6"/>
    <s v="mm"/>
    <x v="3"/>
    <n v="18.399999999999999"/>
    <n v="43074"/>
    <s v="Stance Analysis oczy zamkniete buty 1"/>
    <x v="1"/>
    <x v="0"/>
    <x v="0"/>
    <x v="0"/>
    <s v="Adriana Kopciuch"/>
  </r>
  <r>
    <n v="113"/>
    <x v="13"/>
    <x v="7"/>
    <s v="mm"/>
    <x v="2"/>
    <n v="31.9"/>
    <n v="43074"/>
    <s v="Stance Analysis oczy zamkniete buty 1"/>
    <x v="1"/>
    <x v="0"/>
    <x v="0"/>
    <x v="0"/>
    <s v="Adriana Kopciuch"/>
  </r>
  <r>
    <n v="114"/>
    <x v="13"/>
    <x v="0"/>
    <s v="mm"/>
    <x v="0"/>
    <n v="3.5"/>
    <n v="43074"/>
    <s v="Stance Analysis oczy zamkniete buty 2"/>
    <x v="1"/>
    <x v="0"/>
    <x v="1"/>
    <x v="0"/>
    <s v="Adriana Kopciuch"/>
  </r>
  <r>
    <n v="114"/>
    <x v="13"/>
    <x v="1"/>
    <s v="mm"/>
    <x v="0"/>
    <n v="15.8"/>
    <n v="43074"/>
    <s v="Stance Analysis oczy zamkniete buty 2"/>
    <x v="1"/>
    <x v="0"/>
    <x v="1"/>
    <x v="0"/>
    <s v="Adriana Kopciuch"/>
  </r>
  <r>
    <n v="114"/>
    <x v="13"/>
    <x v="2"/>
    <s v="deg"/>
    <x v="1"/>
    <n v="7.6"/>
    <n v="43074"/>
    <s v="Stance Analysis oczy zamkniete buty 2"/>
    <x v="1"/>
    <x v="0"/>
    <x v="1"/>
    <x v="0"/>
    <s v="Adriana Kopciuch"/>
  </r>
  <r>
    <n v="114"/>
    <x v="13"/>
    <x v="3"/>
    <s v="mm*mm"/>
    <x v="0"/>
    <n v="43.6"/>
    <n v="43074"/>
    <s v="Stance Analysis oczy zamkniete buty 2"/>
    <x v="1"/>
    <x v="0"/>
    <x v="1"/>
    <x v="0"/>
    <s v="Adriana Kopciuch"/>
  </r>
  <r>
    <n v="114"/>
    <x v="13"/>
    <x v="4"/>
    <s v="mm"/>
    <x v="0"/>
    <n v="125.9"/>
    <n v="43074"/>
    <s v="Stance Analysis oczy zamkniete buty 2"/>
    <x v="1"/>
    <x v="0"/>
    <x v="1"/>
    <x v="0"/>
    <s v="Adriana Kopciuch"/>
  </r>
  <r>
    <n v="114"/>
    <x v="13"/>
    <x v="5"/>
    <s v="mm/sec"/>
    <x v="0"/>
    <n v="12.8"/>
    <n v="43074"/>
    <s v="Stance Analysis oczy zamkniete buty 2"/>
    <x v="1"/>
    <x v="0"/>
    <x v="1"/>
    <x v="0"/>
    <s v="Adriana Kopciuch"/>
  </r>
  <r>
    <n v="114"/>
    <x v="13"/>
    <x v="6"/>
    <s v="mm"/>
    <x v="3"/>
    <n v="20.399999999999999"/>
    <n v="43074"/>
    <s v="Stance Analysis oczy zamkniete buty 2"/>
    <x v="1"/>
    <x v="0"/>
    <x v="1"/>
    <x v="0"/>
    <s v="Adriana Kopciuch"/>
  </r>
  <r>
    <n v="114"/>
    <x v="13"/>
    <x v="7"/>
    <s v="mm"/>
    <x v="2"/>
    <n v="31.1"/>
    <n v="43074"/>
    <s v="Stance Analysis oczy zamkniete buty 2"/>
    <x v="1"/>
    <x v="0"/>
    <x v="1"/>
    <x v="0"/>
    <s v="Adriana Kopciuch"/>
  </r>
  <r>
    <n v="115"/>
    <x v="13"/>
    <x v="0"/>
    <s v="mm"/>
    <x v="0"/>
    <n v="4.8"/>
    <n v="43074"/>
    <s v="Stance Analysis oczy zamkniete bez butow 1"/>
    <x v="1"/>
    <x v="1"/>
    <x v="0"/>
    <x v="0"/>
    <s v="Adriana Kopciuch"/>
  </r>
  <r>
    <n v="115"/>
    <x v="13"/>
    <x v="1"/>
    <s v="mm"/>
    <x v="0"/>
    <n v="16.600000000000001"/>
    <n v="43074"/>
    <s v="Stance Analysis oczy zamkniete bez butow 1"/>
    <x v="1"/>
    <x v="1"/>
    <x v="0"/>
    <x v="0"/>
    <s v="Adriana Kopciuch"/>
  </r>
  <r>
    <n v="115"/>
    <x v="13"/>
    <x v="2"/>
    <s v="deg"/>
    <x v="3"/>
    <n v="4.3"/>
    <n v="43074"/>
    <s v="Stance Analysis oczy zamkniete bez butow 1"/>
    <x v="1"/>
    <x v="1"/>
    <x v="0"/>
    <x v="0"/>
    <s v="Adriana Kopciuch"/>
  </r>
  <r>
    <n v="115"/>
    <x v="13"/>
    <x v="3"/>
    <s v="mm*mm"/>
    <x v="0"/>
    <n v="62.5"/>
    <n v="43074"/>
    <s v="Stance Analysis oczy zamkniete bez butow 1"/>
    <x v="1"/>
    <x v="1"/>
    <x v="0"/>
    <x v="0"/>
    <s v="Adriana Kopciuch"/>
  </r>
  <r>
    <n v="115"/>
    <x v="13"/>
    <x v="4"/>
    <s v="mm"/>
    <x v="0"/>
    <n v="124.4"/>
    <n v="43074"/>
    <s v="Stance Analysis oczy zamkniete bez butow 1"/>
    <x v="1"/>
    <x v="1"/>
    <x v="0"/>
    <x v="0"/>
    <s v="Adriana Kopciuch"/>
  </r>
  <r>
    <n v="115"/>
    <x v="13"/>
    <x v="5"/>
    <s v="mm/sec"/>
    <x v="0"/>
    <n v="12.7"/>
    <n v="43074"/>
    <s v="Stance Analysis oczy zamkniete bez butow 1"/>
    <x v="1"/>
    <x v="1"/>
    <x v="0"/>
    <x v="0"/>
    <s v="Adriana Kopciuch"/>
  </r>
  <r>
    <n v="115"/>
    <x v="13"/>
    <x v="6"/>
    <s v="mm"/>
    <x v="3"/>
    <n v="20.7"/>
    <n v="43074"/>
    <s v="Stance Analysis oczy zamkniete bez butow 1"/>
    <x v="1"/>
    <x v="1"/>
    <x v="0"/>
    <x v="0"/>
    <s v="Adriana Kopciuch"/>
  </r>
  <r>
    <n v="115"/>
    <x v="13"/>
    <x v="7"/>
    <s v="mm"/>
    <x v="2"/>
    <n v="49.9"/>
    <n v="43074"/>
    <s v="Stance Analysis oczy zamkniete bez butow 1"/>
    <x v="1"/>
    <x v="1"/>
    <x v="0"/>
    <x v="0"/>
    <s v="Adriana Kopciuch"/>
  </r>
  <r>
    <n v="116"/>
    <x v="13"/>
    <x v="0"/>
    <s v="mm"/>
    <x v="0"/>
    <n v="3.1"/>
    <n v="43074"/>
    <s v="Stance Analysis oczy zamknite bez butow 2"/>
    <x v="1"/>
    <x v="1"/>
    <x v="1"/>
    <x v="0"/>
    <s v="Adriana Kopciuch"/>
  </r>
  <r>
    <n v="116"/>
    <x v="13"/>
    <x v="1"/>
    <s v="mm"/>
    <x v="0"/>
    <n v="6.6"/>
    <n v="43074"/>
    <s v="Stance Analysis oczy zamknite bez butow 2"/>
    <x v="1"/>
    <x v="1"/>
    <x v="1"/>
    <x v="0"/>
    <s v="Adriana Kopciuch"/>
  </r>
  <r>
    <n v="116"/>
    <x v="13"/>
    <x v="2"/>
    <s v="deg"/>
    <x v="3"/>
    <n v="0.9"/>
    <n v="43074"/>
    <s v="Stance Analysis oczy zamknite bez butow 2"/>
    <x v="1"/>
    <x v="1"/>
    <x v="1"/>
    <x v="0"/>
    <s v="Adriana Kopciuch"/>
  </r>
  <r>
    <n v="116"/>
    <x v="13"/>
    <x v="3"/>
    <s v="mm*mm"/>
    <x v="0"/>
    <n v="16"/>
    <n v="43074"/>
    <s v="Stance Analysis oczy zamknite bez butow 2"/>
    <x v="1"/>
    <x v="1"/>
    <x v="1"/>
    <x v="0"/>
    <s v="Adriana Kopciuch"/>
  </r>
  <r>
    <n v="116"/>
    <x v="13"/>
    <x v="4"/>
    <s v="mm"/>
    <x v="0"/>
    <n v="67.3"/>
    <n v="43074"/>
    <s v="Stance Analysis oczy zamknite bez butow 2"/>
    <x v="1"/>
    <x v="1"/>
    <x v="1"/>
    <x v="0"/>
    <s v="Adriana Kopciuch"/>
  </r>
  <r>
    <n v="116"/>
    <x v="13"/>
    <x v="5"/>
    <s v="mm/sec"/>
    <x v="0"/>
    <n v="6.9"/>
    <n v="43074"/>
    <s v="Stance Analysis oczy zamknite bez butow 2"/>
    <x v="1"/>
    <x v="1"/>
    <x v="1"/>
    <x v="0"/>
    <s v="Adriana Kopciuch"/>
  </r>
  <r>
    <n v="116"/>
    <x v="13"/>
    <x v="6"/>
    <s v="mm"/>
    <x v="3"/>
    <n v="21.3"/>
    <n v="43074"/>
    <s v="Stance Analysis oczy zamknite bez butow 2"/>
    <x v="1"/>
    <x v="1"/>
    <x v="1"/>
    <x v="0"/>
    <s v="Adriana Kopciuch"/>
  </r>
  <r>
    <n v="116"/>
    <x v="13"/>
    <x v="7"/>
    <s v="mm"/>
    <x v="2"/>
    <n v="56.1"/>
    <n v="43074"/>
    <s v="Stance Analysis oczy zamknite bez butow 2"/>
    <x v="1"/>
    <x v="1"/>
    <x v="1"/>
    <x v="0"/>
    <s v="Adriana Kopciuch"/>
  </r>
  <r>
    <n v="117"/>
    <x v="14"/>
    <x v="0"/>
    <s v="mm"/>
    <x v="0"/>
    <n v="4.3"/>
    <n v="43074"/>
    <s v="Stance Analysis statyka buty 1 oczy otwarte"/>
    <x v="0"/>
    <x v="0"/>
    <x v="0"/>
    <x v="0"/>
    <s v="Patrycja Krzyszczak"/>
  </r>
  <r>
    <n v="117"/>
    <x v="14"/>
    <x v="1"/>
    <s v="mm"/>
    <x v="0"/>
    <n v="7.9"/>
    <n v="43074"/>
    <s v="Stance Analysis statyka buty 1 oczy otwarte"/>
    <x v="0"/>
    <x v="0"/>
    <x v="0"/>
    <x v="0"/>
    <s v="Patrycja Krzyszczak"/>
  </r>
  <r>
    <n v="117"/>
    <x v="14"/>
    <x v="2"/>
    <s v="deg"/>
    <x v="1"/>
    <n v="39"/>
    <n v="43074"/>
    <s v="Stance Analysis statyka buty 1 oczy otwarte"/>
    <x v="0"/>
    <x v="0"/>
    <x v="0"/>
    <x v="0"/>
    <s v="Patrycja Krzyszczak"/>
  </r>
  <r>
    <n v="117"/>
    <x v="14"/>
    <x v="3"/>
    <s v="mm*mm"/>
    <x v="0"/>
    <n v="26.7"/>
    <n v="43074"/>
    <s v="Stance Analysis statyka buty 1 oczy otwarte"/>
    <x v="0"/>
    <x v="0"/>
    <x v="0"/>
    <x v="0"/>
    <s v="Patrycja Krzyszczak"/>
  </r>
  <r>
    <n v="117"/>
    <x v="14"/>
    <x v="4"/>
    <s v="mm"/>
    <x v="0"/>
    <n v="49.9"/>
    <n v="43074"/>
    <s v="Stance Analysis statyka buty 1 oczy otwarte"/>
    <x v="0"/>
    <x v="0"/>
    <x v="0"/>
    <x v="0"/>
    <s v="Patrycja Krzyszczak"/>
  </r>
  <r>
    <n v="117"/>
    <x v="14"/>
    <x v="5"/>
    <s v="mm/sec"/>
    <x v="0"/>
    <n v="5.0999999999999996"/>
    <n v="43074"/>
    <s v="Stance Analysis statyka buty 1 oczy otwarte"/>
    <x v="0"/>
    <x v="0"/>
    <x v="0"/>
    <x v="0"/>
    <s v="Patrycja Krzyszczak"/>
  </r>
  <r>
    <n v="117"/>
    <x v="14"/>
    <x v="6"/>
    <s v="mm"/>
    <x v="3"/>
    <n v="12.6"/>
    <n v="43074"/>
    <s v="Stance Analysis statyka buty 1 oczy otwarte"/>
    <x v="0"/>
    <x v="0"/>
    <x v="0"/>
    <x v="0"/>
    <s v="Patrycja Krzyszczak"/>
  </r>
  <r>
    <n v="117"/>
    <x v="14"/>
    <x v="7"/>
    <s v="mm"/>
    <x v="2"/>
    <n v="49.8"/>
    <n v="43074"/>
    <s v="Stance Analysis statyka buty 1 oczy otwarte"/>
    <x v="0"/>
    <x v="0"/>
    <x v="0"/>
    <x v="0"/>
    <s v="Patrycja Krzyszczak"/>
  </r>
  <r>
    <n v="118"/>
    <x v="14"/>
    <x v="0"/>
    <s v="mm"/>
    <x v="0"/>
    <n v="3.7"/>
    <n v="43074"/>
    <s v="Stance Analysis statyka buty 2 oczy otwarte"/>
    <x v="0"/>
    <x v="0"/>
    <x v="1"/>
    <x v="0"/>
    <s v="Patrycja Krzyszczak"/>
  </r>
  <r>
    <n v="118"/>
    <x v="14"/>
    <x v="1"/>
    <s v="mm"/>
    <x v="0"/>
    <n v="15.7"/>
    <n v="43074"/>
    <s v="Stance Analysis statyka buty 2 oczy otwarte"/>
    <x v="0"/>
    <x v="0"/>
    <x v="1"/>
    <x v="0"/>
    <s v="Patrycja Krzyszczak"/>
  </r>
  <r>
    <n v="118"/>
    <x v="14"/>
    <x v="2"/>
    <s v="deg"/>
    <x v="3"/>
    <n v="7"/>
    <n v="43074"/>
    <s v="Stance Analysis statyka buty 2 oczy otwarte"/>
    <x v="0"/>
    <x v="0"/>
    <x v="1"/>
    <x v="0"/>
    <s v="Patrycja Krzyszczak"/>
  </r>
  <r>
    <n v="118"/>
    <x v="14"/>
    <x v="3"/>
    <s v="mm*mm"/>
    <x v="0"/>
    <n v="45.8"/>
    <n v="43074"/>
    <s v="Stance Analysis statyka buty 2 oczy otwarte"/>
    <x v="0"/>
    <x v="0"/>
    <x v="1"/>
    <x v="0"/>
    <s v="Patrycja Krzyszczak"/>
  </r>
  <r>
    <n v="118"/>
    <x v="14"/>
    <x v="4"/>
    <s v="mm"/>
    <x v="0"/>
    <n v="80.900000000000006"/>
    <n v="43074"/>
    <s v="Stance Analysis statyka buty 2 oczy otwarte"/>
    <x v="0"/>
    <x v="0"/>
    <x v="1"/>
    <x v="0"/>
    <s v="Patrycja Krzyszczak"/>
  </r>
  <r>
    <n v="118"/>
    <x v="14"/>
    <x v="5"/>
    <s v="mm/sec"/>
    <x v="0"/>
    <n v="8.1999999999999993"/>
    <n v="43074"/>
    <s v="Stance Analysis statyka buty 2 oczy otwarte"/>
    <x v="0"/>
    <x v="0"/>
    <x v="1"/>
    <x v="0"/>
    <s v="Patrycja Krzyszczak"/>
  </r>
  <r>
    <n v="118"/>
    <x v="14"/>
    <x v="6"/>
    <s v="mm"/>
    <x v="3"/>
    <n v="15.7"/>
    <n v="43074"/>
    <s v="Stance Analysis statyka buty 2 oczy otwarte"/>
    <x v="0"/>
    <x v="0"/>
    <x v="1"/>
    <x v="0"/>
    <s v="Patrycja Krzyszczak"/>
  </r>
  <r>
    <n v="118"/>
    <x v="14"/>
    <x v="7"/>
    <s v="mm"/>
    <x v="2"/>
    <n v="52.6"/>
    <n v="43074"/>
    <s v="Stance Analysis statyka buty 2 oczy otwarte"/>
    <x v="0"/>
    <x v="0"/>
    <x v="1"/>
    <x v="0"/>
    <s v="Patrycja Krzyszczak"/>
  </r>
  <r>
    <n v="119"/>
    <x v="14"/>
    <x v="0"/>
    <s v="mm"/>
    <x v="0"/>
    <n v="3.4"/>
    <n v="43074"/>
    <s v="Stance Analysis statyka bez but�w oczy otwarte 1"/>
    <x v="0"/>
    <x v="1"/>
    <x v="0"/>
    <x v="0"/>
    <s v="Patrycja Krzyszczak"/>
  </r>
  <r>
    <n v="119"/>
    <x v="14"/>
    <x v="1"/>
    <s v="mm"/>
    <x v="0"/>
    <n v="6.8"/>
    <n v="43074"/>
    <s v="Stance Analysis statyka bez but�w oczy otwarte 1"/>
    <x v="0"/>
    <x v="1"/>
    <x v="0"/>
    <x v="0"/>
    <s v="Patrycja Krzyszczak"/>
  </r>
  <r>
    <n v="119"/>
    <x v="14"/>
    <x v="2"/>
    <s v="deg"/>
    <x v="3"/>
    <n v="26.1"/>
    <n v="43074"/>
    <s v="Stance Analysis statyka bez but�w oczy otwarte 1"/>
    <x v="0"/>
    <x v="1"/>
    <x v="0"/>
    <x v="0"/>
    <s v="Patrycja Krzyszczak"/>
  </r>
  <r>
    <n v="119"/>
    <x v="14"/>
    <x v="3"/>
    <s v="mm*mm"/>
    <x v="0"/>
    <n v="18.5"/>
    <n v="43074"/>
    <s v="Stance Analysis statyka bez but�w oczy otwarte 1"/>
    <x v="0"/>
    <x v="1"/>
    <x v="0"/>
    <x v="0"/>
    <s v="Patrycja Krzyszczak"/>
  </r>
  <r>
    <n v="119"/>
    <x v="14"/>
    <x v="4"/>
    <s v="mm"/>
    <x v="0"/>
    <n v="57.8"/>
    <n v="43074"/>
    <s v="Stance Analysis statyka bez but�w oczy otwarte 1"/>
    <x v="0"/>
    <x v="1"/>
    <x v="0"/>
    <x v="0"/>
    <s v="Patrycja Krzyszczak"/>
  </r>
  <r>
    <n v="119"/>
    <x v="14"/>
    <x v="5"/>
    <s v="mm/sec"/>
    <x v="0"/>
    <n v="5.9"/>
    <n v="43074"/>
    <s v="Stance Analysis statyka bez but�w oczy otwarte 1"/>
    <x v="0"/>
    <x v="1"/>
    <x v="0"/>
    <x v="0"/>
    <s v="Patrycja Krzyszczak"/>
  </r>
  <r>
    <n v="119"/>
    <x v="14"/>
    <x v="6"/>
    <s v="mm"/>
    <x v="3"/>
    <n v="9.1999999999999993"/>
    <n v="43074"/>
    <s v="Stance Analysis statyka bez but�w oczy otwarte 1"/>
    <x v="0"/>
    <x v="1"/>
    <x v="0"/>
    <x v="0"/>
    <s v="Patrycja Krzyszczak"/>
  </r>
  <r>
    <n v="119"/>
    <x v="14"/>
    <x v="7"/>
    <s v="mm"/>
    <x v="2"/>
    <n v="47.7"/>
    <n v="43074"/>
    <s v="Stance Analysis statyka bez but�w oczy otwarte 1"/>
    <x v="0"/>
    <x v="1"/>
    <x v="0"/>
    <x v="0"/>
    <s v="Patrycja Krzyszczak"/>
  </r>
  <r>
    <n v="120"/>
    <x v="14"/>
    <x v="0"/>
    <s v="mm"/>
    <x v="0"/>
    <n v="3.7"/>
    <n v="43074"/>
    <s v="Stance Analysis statyka bez but�w oczy otwarte 2"/>
    <x v="0"/>
    <x v="1"/>
    <x v="1"/>
    <x v="0"/>
    <s v="Patrycja Krzyszczak"/>
  </r>
  <r>
    <n v="120"/>
    <x v="14"/>
    <x v="1"/>
    <s v="mm"/>
    <x v="0"/>
    <n v="12.9"/>
    <n v="43074"/>
    <s v="Stance Analysis statyka bez but�w oczy otwarte 2"/>
    <x v="0"/>
    <x v="1"/>
    <x v="1"/>
    <x v="0"/>
    <s v="Patrycja Krzyszczak"/>
  </r>
  <r>
    <n v="120"/>
    <x v="14"/>
    <x v="2"/>
    <s v="deg"/>
    <x v="3"/>
    <n v="2.6"/>
    <n v="43074"/>
    <s v="Stance Analysis statyka bez but�w oczy otwarte 2"/>
    <x v="0"/>
    <x v="1"/>
    <x v="1"/>
    <x v="0"/>
    <s v="Patrycja Krzyszczak"/>
  </r>
  <r>
    <n v="120"/>
    <x v="14"/>
    <x v="3"/>
    <s v="mm*mm"/>
    <x v="0"/>
    <n v="37.700000000000003"/>
    <n v="43074"/>
    <s v="Stance Analysis statyka bez but�w oczy otwarte 2"/>
    <x v="0"/>
    <x v="1"/>
    <x v="1"/>
    <x v="0"/>
    <s v="Patrycja Krzyszczak"/>
  </r>
  <r>
    <n v="120"/>
    <x v="14"/>
    <x v="4"/>
    <s v="mm"/>
    <x v="0"/>
    <n v="53.7"/>
    <n v="43074"/>
    <s v="Stance Analysis statyka bez but�w oczy otwarte 2"/>
    <x v="0"/>
    <x v="1"/>
    <x v="1"/>
    <x v="0"/>
    <s v="Patrycja Krzyszczak"/>
  </r>
  <r>
    <n v="120"/>
    <x v="14"/>
    <x v="5"/>
    <s v="mm/sec"/>
    <x v="0"/>
    <n v="5.5"/>
    <n v="43074"/>
    <s v="Stance Analysis statyka bez but�w oczy otwarte 2"/>
    <x v="0"/>
    <x v="1"/>
    <x v="1"/>
    <x v="0"/>
    <s v="Patrycja Krzyszczak"/>
  </r>
  <r>
    <n v="120"/>
    <x v="14"/>
    <x v="6"/>
    <s v="mm"/>
    <x v="3"/>
    <n v="8.9"/>
    <n v="43074"/>
    <s v="Stance Analysis statyka bez but�w oczy otwarte 2"/>
    <x v="0"/>
    <x v="1"/>
    <x v="1"/>
    <x v="0"/>
    <s v="Patrycja Krzyszczak"/>
  </r>
  <r>
    <n v="120"/>
    <x v="14"/>
    <x v="7"/>
    <s v="mm"/>
    <x v="2"/>
    <n v="48.4"/>
    <n v="43074"/>
    <s v="Stance Analysis statyka bez but�w oczy otwarte 2"/>
    <x v="0"/>
    <x v="1"/>
    <x v="1"/>
    <x v="0"/>
    <s v="Patrycja Krzyszczak"/>
  </r>
  <r>
    <n v="121"/>
    <x v="14"/>
    <x v="0"/>
    <s v="mm"/>
    <x v="0"/>
    <n v="2.5"/>
    <n v="43074"/>
    <s v="Stance Analysis statyka buty 1 oczy zamkniete"/>
    <x v="1"/>
    <x v="0"/>
    <x v="0"/>
    <x v="0"/>
    <s v="Patrycja Krzyszczak"/>
  </r>
  <r>
    <n v="121"/>
    <x v="14"/>
    <x v="1"/>
    <s v="mm"/>
    <x v="0"/>
    <n v="20.9"/>
    <n v="43074"/>
    <s v="Stance Analysis statyka buty 1 oczy zamkniete"/>
    <x v="1"/>
    <x v="0"/>
    <x v="0"/>
    <x v="0"/>
    <s v="Patrycja Krzyszczak"/>
  </r>
  <r>
    <n v="121"/>
    <x v="14"/>
    <x v="2"/>
    <s v="deg"/>
    <x v="3"/>
    <n v="2.4"/>
    <n v="43074"/>
    <s v="Stance Analysis statyka buty 1 oczy zamkniete"/>
    <x v="1"/>
    <x v="0"/>
    <x v="0"/>
    <x v="0"/>
    <s v="Patrycja Krzyszczak"/>
  </r>
  <r>
    <n v="121"/>
    <x v="14"/>
    <x v="3"/>
    <s v="mm*mm"/>
    <x v="0"/>
    <n v="41.3"/>
    <n v="43074"/>
    <s v="Stance Analysis statyka buty 1 oczy zamkniete"/>
    <x v="1"/>
    <x v="0"/>
    <x v="0"/>
    <x v="0"/>
    <s v="Patrycja Krzyszczak"/>
  </r>
  <r>
    <n v="121"/>
    <x v="14"/>
    <x v="4"/>
    <s v="mm"/>
    <x v="0"/>
    <n v="86.2"/>
    <n v="43074"/>
    <s v="Stance Analysis statyka buty 1 oczy zamkniete"/>
    <x v="1"/>
    <x v="0"/>
    <x v="0"/>
    <x v="0"/>
    <s v="Patrycja Krzyszczak"/>
  </r>
  <r>
    <n v="121"/>
    <x v="14"/>
    <x v="5"/>
    <s v="mm/sec"/>
    <x v="0"/>
    <n v="8.8000000000000007"/>
    <n v="43074"/>
    <s v="Stance Analysis statyka buty 1 oczy zamkniete"/>
    <x v="1"/>
    <x v="0"/>
    <x v="0"/>
    <x v="0"/>
    <s v="Patrycja Krzyszczak"/>
  </r>
  <r>
    <n v="121"/>
    <x v="14"/>
    <x v="6"/>
    <s v="mm"/>
    <x v="3"/>
    <n v="16.8"/>
    <n v="43074"/>
    <s v="Stance Analysis statyka buty 1 oczy zamkniete"/>
    <x v="1"/>
    <x v="0"/>
    <x v="0"/>
    <x v="0"/>
    <s v="Patrycja Krzyszczak"/>
  </r>
  <r>
    <n v="121"/>
    <x v="14"/>
    <x v="7"/>
    <s v="mm"/>
    <x v="2"/>
    <n v="58.9"/>
    <n v="43074"/>
    <s v="Stance Analysis statyka buty 1 oczy zamkniete"/>
    <x v="1"/>
    <x v="0"/>
    <x v="0"/>
    <x v="0"/>
    <s v="Patrycja Krzyszczak"/>
  </r>
  <r>
    <n v="122"/>
    <x v="14"/>
    <x v="0"/>
    <s v="mm"/>
    <x v="0"/>
    <n v="1.9"/>
    <n v="43074"/>
    <s v="Stance Analysis statyka buty 2 oczy zamkniete"/>
    <x v="1"/>
    <x v="0"/>
    <x v="1"/>
    <x v="0"/>
    <s v="Patrycja Krzyszczak"/>
  </r>
  <r>
    <n v="122"/>
    <x v="14"/>
    <x v="1"/>
    <s v="mm"/>
    <x v="0"/>
    <n v="6.2"/>
    <n v="43074"/>
    <s v="Stance Analysis statyka buty 2 oczy zamkniete"/>
    <x v="1"/>
    <x v="0"/>
    <x v="1"/>
    <x v="0"/>
    <s v="Patrycja Krzyszczak"/>
  </r>
  <r>
    <n v="122"/>
    <x v="14"/>
    <x v="2"/>
    <s v="deg"/>
    <x v="1"/>
    <n v="1.2"/>
    <n v="43074"/>
    <s v="Stance Analysis statyka buty 2 oczy zamkniete"/>
    <x v="1"/>
    <x v="0"/>
    <x v="1"/>
    <x v="0"/>
    <s v="Patrycja Krzyszczak"/>
  </r>
  <r>
    <n v="122"/>
    <x v="14"/>
    <x v="3"/>
    <s v="mm*mm"/>
    <x v="0"/>
    <n v="9.1999999999999993"/>
    <n v="43074"/>
    <s v="Stance Analysis statyka buty 2 oczy zamkniete"/>
    <x v="1"/>
    <x v="0"/>
    <x v="1"/>
    <x v="0"/>
    <s v="Patrycja Krzyszczak"/>
  </r>
  <r>
    <n v="122"/>
    <x v="14"/>
    <x v="4"/>
    <s v="mm"/>
    <x v="0"/>
    <n v="42.6"/>
    <n v="43074"/>
    <s v="Stance Analysis statyka buty 2 oczy zamkniete"/>
    <x v="1"/>
    <x v="0"/>
    <x v="1"/>
    <x v="0"/>
    <s v="Patrycja Krzyszczak"/>
  </r>
  <r>
    <n v="122"/>
    <x v="14"/>
    <x v="5"/>
    <s v="mm/sec"/>
    <x v="0"/>
    <n v="4.3"/>
    <n v="43074"/>
    <s v="Stance Analysis statyka buty 2 oczy zamkniete"/>
    <x v="1"/>
    <x v="0"/>
    <x v="1"/>
    <x v="0"/>
    <s v="Patrycja Krzyszczak"/>
  </r>
  <r>
    <n v="122"/>
    <x v="14"/>
    <x v="6"/>
    <s v="mm"/>
    <x v="3"/>
    <n v="14"/>
    <n v="43074"/>
    <s v="Stance Analysis statyka buty 2 oczy zamkniete"/>
    <x v="1"/>
    <x v="0"/>
    <x v="1"/>
    <x v="0"/>
    <s v="Patrycja Krzyszczak"/>
  </r>
  <r>
    <n v="122"/>
    <x v="14"/>
    <x v="7"/>
    <s v="mm"/>
    <x v="2"/>
    <n v="51.9"/>
    <n v="43074"/>
    <s v="Stance Analysis statyka buty 2 oczy zamkniete"/>
    <x v="1"/>
    <x v="0"/>
    <x v="1"/>
    <x v="0"/>
    <s v="Patrycja Krzyszczak"/>
  </r>
  <r>
    <n v="123"/>
    <x v="14"/>
    <x v="0"/>
    <s v="mm"/>
    <x v="0"/>
    <n v="4.4000000000000004"/>
    <n v="43074"/>
    <s v="Stance Analysis statyka oczy zamkniete bez but�w 1"/>
    <x v="1"/>
    <x v="1"/>
    <x v="0"/>
    <x v="0"/>
    <s v="Patrycja Krzyszczak"/>
  </r>
  <r>
    <n v="123"/>
    <x v="14"/>
    <x v="1"/>
    <s v="mm"/>
    <x v="0"/>
    <n v="10.3"/>
    <n v="43074"/>
    <s v="Stance Analysis statyka oczy zamkniete bez but�w 1"/>
    <x v="1"/>
    <x v="1"/>
    <x v="0"/>
    <x v="0"/>
    <s v="Patrycja Krzyszczak"/>
  </r>
  <r>
    <n v="123"/>
    <x v="14"/>
    <x v="2"/>
    <s v="deg"/>
    <x v="3"/>
    <n v="12"/>
    <n v="43074"/>
    <s v="Stance Analysis statyka oczy zamkniete bez but�w 1"/>
    <x v="1"/>
    <x v="1"/>
    <x v="0"/>
    <x v="0"/>
    <s v="Patrycja Krzyszczak"/>
  </r>
  <r>
    <n v="123"/>
    <x v="14"/>
    <x v="3"/>
    <s v="mm*mm"/>
    <x v="0"/>
    <n v="35.5"/>
    <n v="43074"/>
    <s v="Stance Analysis statyka oczy zamkniete bez but�w 1"/>
    <x v="1"/>
    <x v="1"/>
    <x v="0"/>
    <x v="0"/>
    <s v="Patrycja Krzyszczak"/>
  </r>
  <r>
    <n v="123"/>
    <x v="14"/>
    <x v="4"/>
    <s v="mm"/>
    <x v="0"/>
    <n v="80.599999999999994"/>
    <n v="43074"/>
    <s v="Stance Analysis statyka oczy zamkniete bez but�w 1"/>
    <x v="1"/>
    <x v="1"/>
    <x v="0"/>
    <x v="0"/>
    <s v="Patrycja Krzyszczak"/>
  </r>
  <r>
    <n v="123"/>
    <x v="14"/>
    <x v="5"/>
    <s v="mm/sec"/>
    <x v="0"/>
    <n v="8.1999999999999993"/>
    <n v="43074"/>
    <s v="Stance Analysis statyka oczy zamkniete bez but�w 1"/>
    <x v="1"/>
    <x v="1"/>
    <x v="0"/>
    <x v="0"/>
    <s v="Patrycja Krzyszczak"/>
  </r>
  <r>
    <n v="123"/>
    <x v="14"/>
    <x v="6"/>
    <s v="mm"/>
    <x v="3"/>
    <n v="9.4"/>
    <n v="43074"/>
    <s v="Stance Analysis statyka oczy zamkniete bez but�w 1"/>
    <x v="1"/>
    <x v="1"/>
    <x v="0"/>
    <x v="0"/>
    <s v="Patrycja Krzyszczak"/>
  </r>
  <r>
    <n v="123"/>
    <x v="14"/>
    <x v="7"/>
    <s v="mm"/>
    <x v="2"/>
    <n v="53.1"/>
    <n v="43074"/>
    <s v="Stance Analysis statyka oczy zamkniete bez but�w 1"/>
    <x v="1"/>
    <x v="1"/>
    <x v="0"/>
    <x v="0"/>
    <s v="Patrycja Krzyszczak"/>
  </r>
  <r>
    <n v="124"/>
    <x v="14"/>
    <x v="0"/>
    <s v="mm"/>
    <x v="0"/>
    <n v="3"/>
    <n v="43074"/>
    <s v="Stance Analysis statyka oczy zamkniete bez but�w 2"/>
    <x v="1"/>
    <x v="1"/>
    <x v="1"/>
    <x v="0"/>
    <s v="Patrycja Krzyszczak"/>
  </r>
  <r>
    <n v="124"/>
    <x v="14"/>
    <x v="1"/>
    <s v="mm"/>
    <x v="0"/>
    <n v="8"/>
    <n v="43074"/>
    <s v="Stance Analysis statyka oczy zamkniete bez but�w 2"/>
    <x v="1"/>
    <x v="1"/>
    <x v="1"/>
    <x v="0"/>
    <s v="Patrycja Krzyszczak"/>
  </r>
  <r>
    <n v="124"/>
    <x v="14"/>
    <x v="2"/>
    <s v="deg"/>
    <x v="1"/>
    <n v="14.3"/>
    <n v="43074"/>
    <s v="Stance Analysis statyka oczy zamkniete bez but�w 2"/>
    <x v="1"/>
    <x v="1"/>
    <x v="1"/>
    <x v="0"/>
    <s v="Patrycja Krzyszczak"/>
  </r>
  <r>
    <n v="124"/>
    <x v="14"/>
    <x v="3"/>
    <s v="mm*mm"/>
    <x v="0"/>
    <n v="19.100000000000001"/>
    <n v="43074"/>
    <s v="Stance Analysis statyka oczy zamkniete bez but�w 2"/>
    <x v="1"/>
    <x v="1"/>
    <x v="1"/>
    <x v="0"/>
    <s v="Patrycja Krzyszczak"/>
  </r>
  <r>
    <n v="124"/>
    <x v="14"/>
    <x v="4"/>
    <s v="mm"/>
    <x v="0"/>
    <n v="70.2"/>
    <n v="43074"/>
    <s v="Stance Analysis statyka oczy zamkniete bez but�w 2"/>
    <x v="1"/>
    <x v="1"/>
    <x v="1"/>
    <x v="0"/>
    <s v="Patrycja Krzyszczak"/>
  </r>
  <r>
    <n v="124"/>
    <x v="14"/>
    <x v="5"/>
    <s v="mm/sec"/>
    <x v="0"/>
    <n v="7.1"/>
    <n v="43074"/>
    <s v="Stance Analysis statyka oczy zamkniete bez but�w 2"/>
    <x v="1"/>
    <x v="1"/>
    <x v="1"/>
    <x v="0"/>
    <s v="Patrycja Krzyszczak"/>
  </r>
  <r>
    <n v="124"/>
    <x v="14"/>
    <x v="6"/>
    <s v="mm"/>
    <x v="3"/>
    <n v="7.4"/>
    <n v="43074"/>
    <s v="Stance Analysis statyka oczy zamkniete bez but�w 2"/>
    <x v="1"/>
    <x v="1"/>
    <x v="1"/>
    <x v="0"/>
    <s v="Patrycja Krzyszczak"/>
  </r>
  <r>
    <n v="124"/>
    <x v="14"/>
    <x v="7"/>
    <s v="mm"/>
    <x v="2"/>
    <n v="57.9"/>
    <n v="43074"/>
    <s v="Stance Analysis statyka oczy zamkniete bez but�w 2"/>
    <x v="1"/>
    <x v="1"/>
    <x v="1"/>
    <x v="0"/>
    <s v="Patrycja Krzyszczak"/>
  </r>
  <r>
    <n v="125"/>
    <x v="15"/>
    <x v="0"/>
    <s v="mm"/>
    <x v="0"/>
    <n v="8.4"/>
    <n v="43074"/>
    <s v="Stance Analysis oczy otwarte buty 1"/>
    <x v="0"/>
    <x v="0"/>
    <x v="0"/>
    <x v="0"/>
    <s v="Ania Kudelska"/>
  </r>
  <r>
    <n v="125"/>
    <x v="15"/>
    <x v="1"/>
    <s v="mm"/>
    <x v="0"/>
    <n v="19.3"/>
    <n v="43074"/>
    <s v="Stance Analysis oczy otwarte buty 1"/>
    <x v="0"/>
    <x v="0"/>
    <x v="0"/>
    <x v="0"/>
    <s v="Ania Kudelska"/>
  </r>
  <r>
    <n v="125"/>
    <x v="15"/>
    <x v="2"/>
    <s v="deg"/>
    <x v="3"/>
    <n v="4.0999999999999996"/>
    <n v="43074"/>
    <s v="Stance Analysis oczy otwarte buty 1"/>
    <x v="0"/>
    <x v="0"/>
    <x v="0"/>
    <x v="0"/>
    <s v="Ania Kudelska"/>
  </r>
  <r>
    <n v="125"/>
    <x v="15"/>
    <x v="3"/>
    <s v="mm*mm"/>
    <x v="0"/>
    <n v="127.4"/>
    <n v="43074"/>
    <s v="Stance Analysis oczy otwarte buty 1"/>
    <x v="0"/>
    <x v="0"/>
    <x v="0"/>
    <x v="0"/>
    <s v="Ania Kudelska"/>
  </r>
  <r>
    <n v="125"/>
    <x v="15"/>
    <x v="4"/>
    <s v="mm"/>
    <x v="0"/>
    <n v="190.7"/>
    <n v="43074"/>
    <s v="Stance Analysis oczy otwarte buty 1"/>
    <x v="0"/>
    <x v="0"/>
    <x v="0"/>
    <x v="0"/>
    <s v="Ania Kudelska"/>
  </r>
  <r>
    <n v="125"/>
    <x v="15"/>
    <x v="5"/>
    <s v="mm/sec"/>
    <x v="0"/>
    <n v="19.399999999999999"/>
    <n v="43074"/>
    <s v="Stance Analysis oczy otwarte buty 1"/>
    <x v="0"/>
    <x v="0"/>
    <x v="0"/>
    <x v="0"/>
    <s v="Ania Kudelska"/>
  </r>
  <r>
    <n v="125"/>
    <x v="15"/>
    <x v="6"/>
    <s v="mm"/>
    <x v="3"/>
    <n v="2.1"/>
    <n v="43074"/>
    <s v="Stance Analysis oczy otwarte buty 1"/>
    <x v="0"/>
    <x v="0"/>
    <x v="0"/>
    <x v="0"/>
    <s v="Ania Kudelska"/>
  </r>
  <r>
    <n v="125"/>
    <x v="15"/>
    <x v="7"/>
    <s v="mm"/>
    <x v="2"/>
    <n v="23"/>
    <n v="43074"/>
    <s v="Stance Analysis oczy otwarte buty 1"/>
    <x v="0"/>
    <x v="0"/>
    <x v="0"/>
    <x v="0"/>
    <s v="Ania Kudelska"/>
  </r>
  <r>
    <n v="126"/>
    <x v="15"/>
    <x v="0"/>
    <s v="mm"/>
    <x v="0"/>
    <n v="2.9"/>
    <n v="43074"/>
    <s v="Stance Analysis oczy otwarte buty 2"/>
    <x v="0"/>
    <x v="0"/>
    <x v="1"/>
    <x v="0"/>
    <s v="Ania Kudelska"/>
  </r>
  <r>
    <n v="126"/>
    <x v="15"/>
    <x v="1"/>
    <s v="mm"/>
    <x v="0"/>
    <n v="10.6"/>
    <n v="43074"/>
    <s v="Stance Analysis oczy otwarte buty 2"/>
    <x v="0"/>
    <x v="0"/>
    <x v="1"/>
    <x v="0"/>
    <s v="Ania Kudelska"/>
  </r>
  <r>
    <n v="126"/>
    <x v="15"/>
    <x v="2"/>
    <s v="deg"/>
    <x v="3"/>
    <n v="3.5"/>
    <n v="43074"/>
    <s v="Stance Analysis oczy otwarte buty 2"/>
    <x v="0"/>
    <x v="0"/>
    <x v="1"/>
    <x v="0"/>
    <s v="Ania Kudelska"/>
  </r>
  <r>
    <n v="126"/>
    <x v="15"/>
    <x v="3"/>
    <s v="mm*mm"/>
    <x v="0"/>
    <n v="23.6"/>
    <n v="43074"/>
    <s v="Stance Analysis oczy otwarte buty 2"/>
    <x v="0"/>
    <x v="0"/>
    <x v="1"/>
    <x v="0"/>
    <s v="Ania Kudelska"/>
  </r>
  <r>
    <n v="126"/>
    <x v="15"/>
    <x v="4"/>
    <s v="mm"/>
    <x v="0"/>
    <n v="102.1"/>
    <n v="43074"/>
    <s v="Stance Analysis oczy otwarte buty 2"/>
    <x v="0"/>
    <x v="0"/>
    <x v="1"/>
    <x v="0"/>
    <s v="Ania Kudelska"/>
  </r>
  <r>
    <n v="126"/>
    <x v="15"/>
    <x v="5"/>
    <s v="mm/sec"/>
    <x v="0"/>
    <n v="10.4"/>
    <n v="43074"/>
    <s v="Stance Analysis oczy otwarte buty 2"/>
    <x v="0"/>
    <x v="0"/>
    <x v="1"/>
    <x v="0"/>
    <s v="Ania Kudelska"/>
  </r>
  <r>
    <n v="126"/>
    <x v="15"/>
    <x v="6"/>
    <s v="mm"/>
    <x v="3"/>
    <n v="7.1"/>
    <n v="43074"/>
    <s v="Stance Analysis oczy otwarte buty 2"/>
    <x v="0"/>
    <x v="0"/>
    <x v="1"/>
    <x v="0"/>
    <s v="Ania Kudelska"/>
  </r>
  <r>
    <n v="126"/>
    <x v="15"/>
    <x v="7"/>
    <s v="mm"/>
    <x v="2"/>
    <n v="19.600000000000001"/>
    <n v="43074"/>
    <s v="Stance Analysis oczy otwarte buty 2"/>
    <x v="0"/>
    <x v="0"/>
    <x v="1"/>
    <x v="0"/>
    <s v="Ania Kudelska"/>
  </r>
  <r>
    <n v="127"/>
    <x v="15"/>
    <x v="0"/>
    <s v="mm"/>
    <x v="0"/>
    <n v="5.0999999999999996"/>
    <n v="43074"/>
    <s v="Stance Analysis oczy otwarte bez butow 1"/>
    <x v="0"/>
    <x v="1"/>
    <x v="0"/>
    <x v="0"/>
    <s v="Ania Kudelska"/>
  </r>
  <r>
    <n v="127"/>
    <x v="15"/>
    <x v="1"/>
    <s v="mm"/>
    <x v="0"/>
    <n v="6.4"/>
    <n v="43074"/>
    <s v="Stance Analysis oczy otwarte bez butow 1"/>
    <x v="0"/>
    <x v="1"/>
    <x v="0"/>
    <x v="0"/>
    <s v="Ania Kudelska"/>
  </r>
  <r>
    <n v="127"/>
    <x v="15"/>
    <x v="2"/>
    <s v="deg"/>
    <x v="3"/>
    <n v="30.6"/>
    <n v="43074"/>
    <s v="Stance Analysis oczy otwarte bez butow 1"/>
    <x v="0"/>
    <x v="1"/>
    <x v="0"/>
    <x v="0"/>
    <s v="Ania Kudelska"/>
  </r>
  <r>
    <n v="127"/>
    <x v="15"/>
    <x v="3"/>
    <s v="mm*mm"/>
    <x v="0"/>
    <n v="25.7"/>
    <n v="43074"/>
    <s v="Stance Analysis oczy otwarte bez butow 1"/>
    <x v="0"/>
    <x v="1"/>
    <x v="0"/>
    <x v="0"/>
    <s v="Ania Kudelska"/>
  </r>
  <r>
    <n v="127"/>
    <x v="15"/>
    <x v="4"/>
    <s v="mm"/>
    <x v="0"/>
    <n v="88.9"/>
    <n v="43074"/>
    <s v="Stance Analysis oczy otwarte bez butow 1"/>
    <x v="0"/>
    <x v="1"/>
    <x v="0"/>
    <x v="0"/>
    <s v="Ania Kudelska"/>
  </r>
  <r>
    <n v="127"/>
    <x v="15"/>
    <x v="5"/>
    <s v="mm/sec"/>
    <x v="0"/>
    <n v="9"/>
    <n v="43074"/>
    <s v="Stance Analysis oczy otwarte bez butow 1"/>
    <x v="0"/>
    <x v="1"/>
    <x v="0"/>
    <x v="0"/>
    <s v="Ania Kudelska"/>
  </r>
  <r>
    <n v="127"/>
    <x v="15"/>
    <x v="6"/>
    <s v="mm"/>
    <x v="3"/>
    <n v="4.5999999999999996"/>
    <n v="43074"/>
    <s v="Stance Analysis oczy otwarte bez butow 1"/>
    <x v="0"/>
    <x v="1"/>
    <x v="0"/>
    <x v="0"/>
    <s v="Ania Kudelska"/>
  </r>
  <r>
    <n v="127"/>
    <x v="15"/>
    <x v="7"/>
    <s v="mm"/>
    <x v="2"/>
    <n v="32.6"/>
    <n v="43074"/>
    <s v="Stance Analysis oczy otwarte bez butow 1"/>
    <x v="0"/>
    <x v="1"/>
    <x v="0"/>
    <x v="0"/>
    <s v="Ania Kudelska"/>
  </r>
  <r>
    <n v="128"/>
    <x v="15"/>
    <x v="0"/>
    <s v="mm"/>
    <x v="0"/>
    <n v="3.7"/>
    <n v="43074"/>
    <s v="Stance Analysis oczy otwarte bez butow 2"/>
    <x v="0"/>
    <x v="1"/>
    <x v="1"/>
    <x v="0"/>
    <s v="Ania Kudelska"/>
  </r>
  <r>
    <n v="128"/>
    <x v="15"/>
    <x v="1"/>
    <s v="mm"/>
    <x v="0"/>
    <n v="7.7"/>
    <n v="43074"/>
    <s v="Stance Analysis oczy otwarte bez butow 2"/>
    <x v="0"/>
    <x v="1"/>
    <x v="1"/>
    <x v="0"/>
    <s v="Ania Kudelska"/>
  </r>
  <r>
    <n v="128"/>
    <x v="15"/>
    <x v="2"/>
    <s v="deg"/>
    <x v="3"/>
    <n v="8.6"/>
    <n v="43074"/>
    <s v="Stance Analysis oczy otwarte bez butow 2"/>
    <x v="0"/>
    <x v="1"/>
    <x v="1"/>
    <x v="0"/>
    <s v="Ania Kudelska"/>
  </r>
  <r>
    <n v="128"/>
    <x v="15"/>
    <x v="3"/>
    <s v="mm*mm"/>
    <x v="0"/>
    <n v="22.5"/>
    <n v="43074"/>
    <s v="Stance Analysis oczy otwarte bez butow 2"/>
    <x v="0"/>
    <x v="1"/>
    <x v="1"/>
    <x v="0"/>
    <s v="Ania Kudelska"/>
  </r>
  <r>
    <n v="128"/>
    <x v="15"/>
    <x v="4"/>
    <s v="mm"/>
    <x v="0"/>
    <n v="53.1"/>
    <n v="43074"/>
    <s v="Stance Analysis oczy otwarte bez butow 2"/>
    <x v="0"/>
    <x v="1"/>
    <x v="1"/>
    <x v="0"/>
    <s v="Ania Kudelska"/>
  </r>
  <r>
    <n v="128"/>
    <x v="15"/>
    <x v="5"/>
    <s v="mm/sec"/>
    <x v="0"/>
    <n v="5.4"/>
    <n v="43074"/>
    <s v="Stance Analysis oczy otwarte bez butow 2"/>
    <x v="0"/>
    <x v="1"/>
    <x v="1"/>
    <x v="0"/>
    <s v="Ania Kudelska"/>
  </r>
  <r>
    <n v="128"/>
    <x v="15"/>
    <x v="6"/>
    <s v="mm"/>
    <x v="3"/>
    <n v="6.7"/>
    <n v="43074"/>
    <s v="Stance Analysis oczy otwarte bez butow 2"/>
    <x v="0"/>
    <x v="1"/>
    <x v="1"/>
    <x v="0"/>
    <s v="Ania Kudelska"/>
  </r>
  <r>
    <n v="128"/>
    <x v="15"/>
    <x v="7"/>
    <s v="mm"/>
    <x v="2"/>
    <n v="32.200000000000003"/>
    <n v="43074"/>
    <s v="Stance Analysis oczy otwarte bez butow 2"/>
    <x v="0"/>
    <x v="1"/>
    <x v="1"/>
    <x v="0"/>
    <s v="Ania Kudelska"/>
  </r>
  <r>
    <n v="129"/>
    <x v="15"/>
    <x v="0"/>
    <s v="mm"/>
    <x v="0"/>
    <n v="3"/>
    <n v="43074"/>
    <s v="Stance Analysis oczy zamkniete buty 1"/>
    <x v="1"/>
    <x v="0"/>
    <x v="0"/>
    <x v="0"/>
    <s v="Ania Kudelska"/>
  </r>
  <r>
    <n v="129"/>
    <x v="15"/>
    <x v="1"/>
    <s v="mm"/>
    <x v="0"/>
    <n v="10.199999999999999"/>
    <n v="43074"/>
    <s v="Stance Analysis oczy zamkniete buty 1"/>
    <x v="1"/>
    <x v="0"/>
    <x v="0"/>
    <x v="0"/>
    <s v="Ania Kudelska"/>
  </r>
  <r>
    <n v="129"/>
    <x v="15"/>
    <x v="2"/>
    <s v="deg"/>
    <x v="3"/>
    <n v="3.4"/>
    <n v="43074"/>
    <s v="Stance Analysis oczy zamkniete buty 1"/>
    <x v="1"/>
    <x v="0"/>
    <x v="0"/>
    <x v="0"/>
    <s v="Ania Kudelska"/>
  </r>
  <r>
    <n v="129"/>
    <x v="15"/>
    <x v="3"/>
    <s v="mm*mm"/>
    <x v="0"/>
    <n v="24.1"/>
    <n v="43074"/>
    <s v="Stance Analysis oczy zamkniete buty 1"/>
    <x v="1"/>
    <x v="0"/>
    <x v="0"/>
    <x v="0"/>
    <s v="Ania Kudelska"/>
  </r>
  <r>
    <n v="129"/>
    <x v="15"/>
    <x v="4"/>
    <s v="mm"/>
    <x v="0"/>
    <n v="94.6"/>
    <n v="43074"/>
    <s v="Stance Analysis oczy zamkniete buty 1"/>
    <x v="1"/>
    <x v="0"/>
    <x v="0"/>
    <x v="0"/>
    <s v="Ania Kudelska"/>
  </r>
  <r>
    <n v="129"/>
    <x v="15"/>
    <x v="5"/>
    <s v="mm/sec"/>
    <x v="0"/>
    <n v="9.6"/>
    <n v="43074"/>
    <s v="Stance Analysis oczy zamkniete buty 1"/>
    <x v="1"/>
    <x v="0"/>
    <x v="0"/>
    <x v="0"/>
    <s v="Ania Kudelska"/>
  </r>
  <r>
    <n v="129"/>
    <x v="15"/>
    <x v="6"/>
    <s v="mm"/>
    <x v="3"/>
    <n v="3.8"/>
    <n v="43074"/>
    <s v="Stance Analysis oczy zamkniete buty 1"/>
    <x v="1"/>
    <x v="0"/>
    <x v="0"/>
    <x v="0"/>
    <s v="Ania Kudelska"/>
  </r>
  <r>
    <n v="129"/>
    <x v="15"/>
    <x v="7"/>
    <s v="mm"/>
    <x v="2"/>
    <n v="15.5"/>
    <n v="43074"/>
    <s v="Stance Analysis oczy zamkniete buty 1"/>
    <x v="1"/>
    <x v="0"/>
    <x v="0"/>
    <x v="0"/>
    <s v="Ania Kudelska"/>
  </r>
  <r>
    <n v="130"/>
    <x v="15"/>
    <x v="0"/>
    <s v="mm"/>
    <x v="0"/>
    <n v="3.6"/>
    <n v="43074"/>
    <s v="Stance Analysis oczy zamknite buty 2"/>
    <x v="1"/>
    <x v="0"/>
    <x v="1"/>
    <x v="0"/>
    <s v="Ania Kudelska"/>
  </r>
  <r>
    <n v="130"/>
    <x v="15"/>
    <x v="1"/>
    <s v="mm"/>
    <x v="0"/>
    <n v="14.6"/>
    <n v="43074"/>
    <s v="Stance Analysis oczy zamknite buty 2"/>
    <x v="1"/>
    <x v="0"/>
    <x v="1"/>
    <x v="0"/>
    <s v="Ania Kudelska"/>
  </r>
  <r>
    <n v="130"/>
    <x v="15"/>
    <x v="2"/>
    <s v="deg"/>
    <x v="3"/>
    <n v="1.4"/>
    <n v="43074"/>
    <s v="Stance Analysis oczy zamknite buty 2"/>
    <x v="1"/>
    <x v="0"/>
    <x v="1"/>
    <x v="0"/>
    <s v="Ania Kudelska"/>
  </r>
  <r>
    <n v="130"/>
    <x v="15"/>
    <x v="3"/>
    <s v="mm*mm"/>
    <x v="0"/>
    <n v="41"/>
    <n v="43074"/>
    <s v="Stance Analysis oczy zamknite buty 2"/>
    <x v="1"/>
    <x v="0"/>
    <x v="1"/>
    <x v="0"/>
    <s v="Ania Kudelska"/>
  </r>
  <r>
    <n v="130"/>
    <x v="15"/>
    <x v="4"/>
    <s v="mm"/>
    <x v="0"/>
    <n v="107.8"/>
    <n v="43074"/>
    <s v="Stance Analysis oczy zamknite buty 2"/>
    <x v="1"/>
    <x v="0"/>
    <x v="1"/>
    <x v="0"/>
    <s v="Ania Kudelska"/>
  </r>
  <r>
    <n v="130"/>
    <x v="15"/>
    <x v="5"/>
    <s v="mm/sec"/>
    <x v="0"/>
    <n v="11"/>
    <n v="43074"/>
    <s v="Stance Analysis oczy zamknite buty 2"/>
    <x v="1"/>
    <x v="0"/>
    <x v="1"/>
    <x v="0"/>
    <s v="Ania Kudelska"/>
  </r>
  <r>
    <n v="130"/>
    <x v="15"/>
    <x v="6"/>
    <s v="mm"/>
    <x v="3"/>
    <n v="5.8"/>
    <n v="43074"/>
    <s v="Stance Analysis oczy zamknite buty 2"/>
    <x v="1"/>
    <x v="0"/>
    <x v="1"/>
    <x v="0"/>
    <s v="Ania Kudelska"/>
  </r>
  <r>
    <n v="130"/>
    <x v="15"/>
    <x v="7"/>
    <s v="mm"/>
    <x v="2"/>
    <n v="14.4"/>
    <n v="43074"/>
    <s v="Stance Analysis oczy zamknite buty 2"/>
    <x v="1"/>
    <x v="0"/>
    <x v="1"/>
    <x v="0"/>
    <s v="Ania Kudelska"/>
  </r>
  <r>
    <n v="131"/>
    <x v="15"/>
    <x v="0"/>
    <s v="mm"/>
    <x v="0"/>
    <n v="2.5"/>
    <n v="43074"/>
    <s v="Stance Analysis oczy zamknite bez butow 1"/>
    <x v="1"/>
    <x v="1"/>
    <x v="0"/>
    <x v="0"/>
    <s v="Ania Kudelska"/>
  </r>
  <r>
    <n v="131"/>
    <x v="15"/>
    <x v="1"/>
    <s v="mm"/>
    <x v="0"/>
    <n v="13.5"/>
    <n v="43074"/>
    <s v="Stance Analysis oczy zamknite bez butow 1"/>
    <x v="1"/>
    <x v="1"/>
    <x v="0"/>
    <x v="0"/>
    <s v="Ania Kudelska"/>
  </r>
  <r>
    <n v="131"/>
    <x v="15"/>
    <x v="2"/>
    <s v="deg"/>
    <x v="3"/>
    <n v="4"/>
    <n v="43074"/>
    <s v="Stance Analysis oczy zamknite bez butow 1"/>
    <x v="1"/>
    <x v="1"/>
    <x v="0"/>
    <x v="0"/>
    <s v="Ania Kudelska"/>
  </r>
  <r>
    <n v="131"/>
    <x v="15"/>
    <x v="3"/>
    <s v="mm*mm"/>
    <x v="0"/>
    <n v="27"/>
    <n v="43074"/>
    <s v="Stance Analysis oczy zamknite bez butow 1"/>
    <x v="1"/>
    <x v="1"/>
    <x v="0"/>
    <x v="0"/>
    <s v="Ania Kudelska"/>
  </r>
  <r>
    <n v="131"/>
    <x v="15"/>
    <x v="4"/>
    <s v="mm"/>
    <x v="0"/>
    <n v="111.3"/>
    <n v="43074"/>
    <s v="Stance Analysis oczy zamknite bez butow 1"/>
    <x v="1"/>
    <x v="1"/>
    <x v="0"/>
    <x v="0"/>
    <s v="Ania Kudelska"/>
  </r>
  <r>
    <n v="131"/>
    <x v="15"/>
    <x v="5"/>
    <s v="mm/sec"/>
    <x v="0"/>
    <n v="11.4"/>
    <n v="43074"/>
    <s v="Stance Analysis oczy zamknite bez butow 1"/>
    <x v="1"/>
    <x v="1"/>
    <x v="0"/>
    <x v="0"/>
    <s v="Ania Kudelska"/>
  </r>
  <r>
    <n v="131"/>
    <x v="15"/>
    <x v="6"/>
    <s v="mm"/>
    <x v="3"/>
    <n v="6.3"/>
    <n v="43074"/>
    <s v="Stance Analysis oczy zamknite bez butow 1"/>
    <x v="1"/>
    <x v="1"/>
    <x v="0"/>
    <x v="0"/>
    <s v="Ania Kudelska"/>
  </r>
  <r>
    <n v="131"/>
    <x v="15"/>
    <x v="7"/>
    <s v="mm"/>
    <x v="2"/>
    <n v="25.7"/>
    <n v="43074"/>
    <s v="Stance Analysis oczy zamknite bez butow 1"/>
    <x v="1"/>
    <x v="1"/>
    <x v="0"/>
    <x v="0"/>
    <s v="Ania Kudelska"/>
  </r>
  <r>
    <n v="132"/>
    <x v="15"/>
    <x v="0"/>
    <s v="mm"/>
    <x v="0"/>
    <n v="4"/>
    <n v="43074"/>
    <s v="Stance Analysis oczy zamknite bez butow 2"/>
    <x v="1"/>
    <x v="1"/>
    <x v="1"/>
    <x v="0"/>
    <s v="Ania Kudelska"/>
  </r>
  <r>
    <n v="132"/>
    <x v="15"/>
    <x v="1"/>
    <s v="mm"/>
    <x v="0"/>
    <n v="17.899999999999999"/>
    <n v="43074"/>
    <s v="Stance Analysis oczy zamknite bez butow 2"/>
    <x v="1"/>
    <x v="1"/>
    <x v="1"/>
    <x v="0"/>
    <s v="Ania Kudelska"/>
  </r>
  <r>
    <n v="132"/>
    <x v="15"/>
    <x v="2"/>
    <s v="deg"/>
    <x v="3"/>
    <n v="3.2"/>
    <n v="43074"/>
    <s v="Stance Analysis oczy zamknite bez butow 2"/>
    <x v="1"/>
    <x v="1"/>
    <x v="1"/>
    <x v="0"/>
    <s v="Ania Kudelska"/>
  </r>
  <r>
    <n v="132"/>
    <x v="15"/>
    <x v="3"/>
    <s v="mm*mm"/>
    <x v="0"/>
    <n v="56.1"/>
    <n v="43074"/>
    <s v="Stance Analysis oczy zamknite bez butow 2"/>
    <x v="1"/>
    <x v="1"/>
    <x v="1"/>
    <x v="0"/>
    <s v="Ania Kudelska"/>
  </r>
  <r>
    <n v="132"/>
    <x v="15"/>
    <x v="4"/>
    <s v="mm"/>
    <x v="0"/>
    <n v="125.1"/>
    <n v="43074"/>
    <s v="Stance Analysis oczy zamknite bez butow 2"/>
    <x v="1"/>
    <x v="1"/>
    <x v="1"/>
    <x v="0"/>
    <s v="Ania Kudelska"/>
  </r>
  <r>
    <n v="132"/>
    <x v="15"/>
    <x v="5"/>
    <s v="mm/sec"/>
    <x v="0"/>
    <n v="12.7"/>
    <n v="43074"/>
    <s v="Stance Analysis oczy zamknite bez butow 2"/>
    <x v="1"/>
    <x v="1"/>
    <x v="1"/>
    <x v="0"/>
    <s v="Ania Kudelska"/>
  </r>
  <r>
    <n v="132"/>
    <x v="15"/>
    <x v="6"/>
    <s v="mm"/>
    <x v="3"/>
    <n v="3.7"/>
    <n v="43074"/>
    <s v="Stance Analysis oczy zamknite bez butow 2"/>
    <x v="1"/>
    <x v="1"/>
    <x v="1"/>
    <x v="0"/>
    <s v="Ania Kudelska"/>
  </r>
  <r>
    <n v="132"/>
    <x v="15"/>
    <x v="7"/>
    <s v="mm"/>
    <x v="2"/>
    <n v="23"/>
    <n v="43074"/>
    <s v="Stance Analysis oczy zamknite bez butow 2"/>
    <x v="1"/>
    <x v="1"/>
    <x v="1"/>
    <x v="0"/>
    <s v="Ania Kudelska"/>
  </r>
  <r>
    <n v="133"/>
    <x v="16"/>
    <x v="0"/>
    <s v="mm"/>
    <x v="0"/>
    <n v="3.6"/>
    <n v="43074"/>
    <s v="Stance Analysis oczy otwarte buty 1"/>
    <x v="0"/>
    <x v="0"/>
    <x v="0"/>
    <x v="0"/>
    <s v="Weronika Lara"/>
  </r>
  <r>
    <n v="133"/>
    <x v="16"/>
    <x v="1"/>
    <s v="mm"/>
    <x v="0"/>
    <n v="9.8000000000000007"/>
    <n v="43074"/>
    <s v="Stance Analysis oczy otwarte buty 1"/>
    <x v="0"/>
    <x v="0"/>
    <x v="0"/>
    <x v="0"/>
    <s v="Weronika Lara"/>
  </r>
  <r>
    <n v="133"/>
    <x v="16"/>
    <x v="2"/>
    <s v="deg"/>
    <x v="1"/>
    <n v="3.3"/>
    <n v="43074"/>
    <s v="Stance Analysis oczy otwarte buty 1"/>
    <x v="0"/>
    <x v="0"/>
    <x v="0"/>
    <x v="0"/>
    <s v="Weronika Lara"/>
  </r>
  <r>
    <n v="133"/>
    <x v="16"/>
    <x v="3"/>
    <s v="mm*mm"/>
    <x v="0"/>
    <n v="27.4"/>
    <n v="43074"/>
    <s v="Stance Analysis oczy otwarte buty 1"/>
    <x v="0"/>
    <x v="0"/>
    <x v="0"/>
    <x v="0"/>
    <s v="Weronika Lara"/>
  </r>
  <r>
    <n v="133"/>
    <x v="16"/>
    <x v="4"/>
    <s v="mm"/>
    <x v="0"/>
    <n v="39"/>
    <n v="43074"/>
    <s v="Stance Analysis oczy otwarte buty 1"/>
    <x v="0"/>
    <x v="0"/>
    <x v="0"/>
    <x v="0"/>
    <s v="Weronika Lara"/>
  </r>
  <r>
    <n v="133"/>
    <x v="16"/>
    <x v="5"/>
    <s v="mm/sec"/>
    <x v="0"/>
    <n v="4"/>
    <n v="43074"/>
    <s v="Stance Analysis oczy otwarte buty 1"/>
    <x v="0"/>
    <x v="0"/>
    <x v="0"/>
    <x v="0"/>
    <s v="Weronika Lara"/>
  </r>
  <r>
    <n v="133"/>
    <x v="16"/>
    <x v="6"/>
    <s v="mm"/>
    <x v="1"/>
    <n v="6.1"/>
    <n v="43074"/>
    <s v="Stance Analysis oczy otwarte buty 1"/>
    <x v="0"/>
    <x v="0"/>
    <x v="0"/>
    <x v="0"/>
    <s v="Weronika Lara"/>
  </r>
  <r>
    <n v="133"/>
    <x v="16"/>
    <x v="7"/>
    <s v="mm"/>
    <x v="2"/>
    <n v="12"/>
    <n v="43074"/>
    <s v="Stance Analysis oczy otwarte buty 1"/>
    <x v="0"/>
    <x v="0"/>
    <x v="0"/>
    <x v="0"/>
    <s v="Weronika Lara"/>
  </r>
  <r>
    <n v="134"/>
    <x v="16"/>
    <x v="0"/>
    <s v="mm"/>
    <x v="0"/>
    <n v="1.9"/>
    <n v="43074"/>
    <s v="Stance Analysis oczy otwarte buty 2"/>
    <x v="0"/>
    <x v="0"/>
    <x v="1"/>
    <x v="0"/>
    <s v="Weronika Lara"/>
  </r>
  <r>
    <n v="134"/>
    <x v="16"/>
    <x v="1"/>
    <s v="mm"/>
    <x v="0"/>
    <n v="8.6999999999999993"/>
    <n v="43074"/>
    <s v="Stance Analysis oczy otwarte buty 2"/>
    <x v="0"/>
    <x v="0"/>
    <x v="1"/>
    <x v="0"/>
    <s v="Weronika Lara"/>
  </r>
  <r>
    <n v="134"/>
    <x v="16"/>
    <x v="2"/>
    <s v="deg"/>
    <x v="1"/>
    <n v="17"/>
    <n v="43074"/>
    <s v="Stance Analysis oczy otwarte buty 2"/>
    <x v="0"/>
    <x v="0"/>
    <x v="1"/>
    <x v="0"/>
    <s v="Weronika Lara"/>
  </r>
  <r>
    <n v="134"/>
    <x v="16"/>
    <x v="3"/>
    <s v="mm*mm"/>
    <x v="0"/>
    <n v="13.3"/>
    <n v="43074"/>
    <s v="Stance Analysis oczy otwarte buty 2"/>
    <x v="0"/>
    <x v="0"/>
    <x v="1"/>
    <x v="0"/>
    <s v="Weronika Lara"/>
  </r>
  <r>
    <n v="134"/>
    <x v="16"/>
    <x v="4"/>
    <s v="mm"/>
    <x v="0"/>
    <n v="28.8"/>
    <n v="43074"/>
    <s v="Stance Analysis oczy otwarte buty 2"/>
    <x v="0"/>
    <x v="0"/>
    <x v="1"/>
    <x v="0"/>
    <s v="Weronika Lara"/>
  </r>
  <r>
    <n v="134"/>
    <x v="16"/>
    <x v="5"/>
    <s v="mm/sec"/>
    <x v="0"/>
    <n v="2.9"/>
    <n v="43074"/>
    <s v="Stance Analysis oczy otwarte buty 2"/>
    <x v="0"/>
    <x v="0"/>
    <x v="1"/>
    <x v="0"/>
    <s v="Weronika Lara"/>
  </r>
  <r>
    <n v="134"/>
    <x v="16"/>
    <x v="6"/>
    <s v="mm"/>
    <x v="1"/>
    <n v="6.4"/>
    <n v="43074"/>
    <s v="Stance Analysis oczy otwarte buty 2"/>
    <x v="0"/>
    <x v="0"/>
    <x v="1"/>
    <x v="0"/>
    <s v="Weronika Lara"/>
  </r>
  <r>
    <n v="134"/>
    <x v="16"/>
    <x v="7"/>
    <s v="mm"/>
    <x v="2"/>
    <n v="14.3"/>
    <n v="43074"/>
    <s v="Stance Analysis oczy otwarte buty 2"/>
    <x v="0"/>
    <x v="0"/>
    <x v="1"/>
    <x v="0"/>
    <s v="Weronika Lara"/>
  </r>
  <r>
    <n v="135"/>
    <x v="16"/>
    <x v="0"/>
    <s v="mm"/>
    <x v="0"/>
    <n v="2.7"/>
    <n v="43074"/>
    <s v="Stance Analysis oczy otwarte bez butow 1"/>
    <x v="0"/>
    <x v="1"/>
    <x v="0"/>
    <x v="0"/>
    <s v="Weronika Lara"/>
  </r>
  <r>
    <n v="135"/>
    <x v="16"/>
    <x v="1"/>
    <s v="mm"/>
    <x v="0"/>
    <n v="4.7"/>
    <n v="43074"/>
    <s v="Stance Analysis oczy otwarte bez butow 1"/>
    <x v="0"/>
    <x v="1"/>
    <x v="0"/>
    <x v="0"/>
    <s v="Weronika Lara"/>
  </r>
  <r>
    <n v="135"/>
    <x v="16"/>
    <x v="2"/>
    <s v="deg"/>
    <x v="3"/>
    <n v="5.0999999999999996"/>
    <n v="43074"/>
    <s v="Stance Analysis oczy otwarte bez butow 1"/>
    <x v="0"/>
    <x v="1"/>
    <x v="0"/>
    <x v="0"/>
    <s v="Weronika Lara"/>
  </r>
  <r>
    <n v="135"/>
    <x v="16"/>
    <x v="3"/>
    <s v="mm*mm"/>
    <x v="0"/>
    <n v="9.9"/>
    <n v="43074"/>
    <s v="Stance Analysis oczy otwarte bez butow 1"/>
    <x v="0"/>
    <x v="1"/>
    <x v="0"/>
    <x v="0"/>
    <s v="Weronika Lara"/>
  </r>
  <r>
    <n v="135"/>
    <x v="16"/>
    <x v="4"/>
    <s v="mm"/>
    <x v="0"/>
    <n v="30.7"/>
    <n v="43074"/>
    <s v="Stance Analysis oczy otwarte bez butow 1"/>
    <x v="0"/>
    <x v="1"/>
    <x v="0"/>
    <x v="0"/>
    <s v="Weronika Lara"/>
  </r>
  <r>
    <n v="135"/>
    <x v="16"/>
    <x v="5"/>
    <s v="mm/sec"/>
    <x v="0"/>
    <n v="3.1"/>
    <n v="43074"/>
    <s v="Stance Analysis oczy otwarte bez butow 1"/>
    <x v="0"/>
    <x v="1"/>
    <x v="0"/>
    <x v="0"/>
    <s v="Weronika Lara"/>
  </r>
  <r>
    <n v="135"/>
    <x v="16"/>
    <x v="6"/>
    <s v="mm"/>
    <x v="3"/>
    <n v="9.1"/>
    <n v="43074"/>
    <s v="Stance Analysis oczy otwarte bez butow 1"/>
    <x v="0"/>
    <x v="1"/>
    <x v="0"/>
    <x v="0"/>
    <s v="Weronika Lara"/>
  </r>
  <r>
    <n v="135"/>
    <x v="16"/>
    <x v="7"/>
    <s v="mm"/>
    <x v="2"/>
    <n v="23.8"/>
    <n v="43074"/>
    <s v="Stance Analysis oczy otwarte bez butow 1"/>
    <x v="0"/>
    <x v="1"/>
    <x v="0"/>
    <x v="0"/>
    <s v="Weronika Lara"/>
  </r>
  <r>
    <n v="136"/>
    <x v="16"/>
    <x v="0"/>
    <s v="mm"/>
    <x v="0"/>
    <n v="3.2"/>
    <n v="43074"/>
    <s v="Stance Analysis oczy otwarte bez butow 2"/>
    <x v="0"/>
    <x v="1"/>
    <x v="1"/>
    <x v="0"/>
    <s v="Weronika Lara"/>
  </r>
  <r>
    <n v="136"/>
    <x v="16"/>
    <x v="1"/>
    <s v="mm"/>
    <x v="0"/>
    <n v="5.4"/>
    <n v="43074"/>
    <s v="Stance Analysis oczy otwarte bez butow 2"/>
    <x v="0"/>
    <x v="1"/>
    <x v="1"/>
    <x v="0"/>
    <s v="Weronika Lara"/>
  </r>
  <r>
    <n v="136"/>
    <x v="16"/>
    <x v="2"/>
    <s v="deg"/>
    <x v="3"/>
    <n v="2.4"/>
    <n v="43074"/>
    <s v="Stance Analysis oczy otwarte bez butow 2"/>
    <x v="0"/>
    <x v="1"/>
    <x v="1"/>
    <x v="0"/>
    <s v="Weronika Lara"/>
  </r>
  <r>
    <n v="136"/>
    <x v="16"/>
    <x v="3"/>
    <s v="mm*mm"/>
    <x v="0"/>
    <n v="13.3"/>
    <n v="43074"/>
    <s v="Stance Analysis oczy otwarte bez butow 2"/>
    <x v="0"/>
    <x v="1"/>
    <x v="1"/>
    <x v="0"/>
    <s v="Weronika Lara"/>
  </r>
  <r>
    <n v="136"/>
    <x v="16"/>
    <x v="4"/>
    <s v="mm"/>
    <x v="0"/>
    <n v="26.7"/>
    <n v="43074"/>
    <s v="Stance Analysis oczy otwarte bez butow 2"/>
    <x v="0"/>
    <x v="1"/>
    <x v="1"/>
    <x v="0"/>
    <s v="Weronika Lara"/>
  </r>
  <r>
    <n v="136"/>
    <x v="16"/>
    <x v="5"/>
    <s v="mm/sec"/>
    <x v="0"/>
    <n v="2.7"/>
    <n v="43074"/>
    <s v="Stance Analysis oczy otwarte bez butow 2"/>
    <x v="0"/>
    <x v="1"/>
    <x v="1"/>
    <x v="0"/>
    <s v="Weronika Lara"/>
  </r>
  <r>
    <n v="136"/>
    <x v="16"/>
    <x v="6"/>
    <s v="mm"/>
    <x v="1"/>
    <n v="3.8"/>
    <n v="43074"/>
    <s v="Stance Analysis oczy otwarte bez butow 2"/>
    <x v="0"/>
    <x v="1"/>
    <x v="1"/>
    <x v="0"/>
    <s v="Weronika Lara"/>
  </r>
  <r>
    <n v="136"/>
    <x v="16"/>
    <x v="7"/>
    <s v="mm"/>
    <x v="2"/>
    <n v="41.9"/>
    <n v="43074"/>
    <s v="Stance Analysis oczy otwarte bez butow 2"/>
    <x v="0"/>
    <x v="1"/>
    <x v="1"/>
    <x v="0"/>
    <s v="Weronika Lara"/>
  </r>
  <r>
    <n v="137"/>
    <x v="16"/>
    <x v="0"/>
    <s v="mm"/>
    <x v="0"/>
    <n v="2.2999999999999998"/>
    <n v="43074"/>
    <s v="Stance Analysis oczy zamkniete bez butow 1"/>
    <x v="1"/>
    <x v="2"/>
    <x v="0"/>
    <x v="0"/>
    <s v="Weronika Lara"/>
  </r>
  <r>
    <n v="137"/>
    <x v="16"/>
    <x v="1"/>
    <s v="mm"/>
    <x v="0"/>
    <n v="6.4"/>
    <n v="43074"/>
    <s v="Stance Analysis oczy zamkniete bez butow 1"/>
    <x v="1"/>
    <x v="2"/>
    <x v="0"/>
    <x v="0"/>
    <s v="Weronika Lara"/>
  </r>
  <r>
    <n v="137"/>
    <x v="16"/>
    <x v="2"/>
    <s v="deg"/>
    <x v="3"/>
    <n v="1.9"/>
    <n v="43074"/>
    <s v="Stance Analysis oczy zamkniete bez butow 1"/>
    <x v="1"/>
    <x v="2"/>
    <x v="0"/>
    <x v="0"/>
    <s v="Weronika Lara"/>
  </r>
  <r>
    <n v="137"/>
    <x v="16"/>
    <x v="3"/>
    <s v="mm*mm"/>
    <x v="0"/>
    <n v="11.5"/>
    <n v="43074"/>
    <s v="Stance Analysis oczy zamkniete bez butow 1"/>
    <x v="1"/>
    <x v="2"/>
    <x v="0"/>
    <x v="0"/>
    <s v="Weronika Lara"/>
  </r>
  <r>
    <n v="137"/>
    <x v="16"/>
    <x v="4"/>
    <s v="mm"/>
    <x v="0"/>
    <n v="35"/>
    <n v="43074"/>
    <s v="Stance Analysis oczy zamkniete bez butow 1"/>
    <x v="1"/>
    <x v="2"/>
    <x v="0"/>
    <x v="0"/>
    <s v="Weronika Lara"/>
  </r>
  <r>
    <n v="137"/>
    <x v="16"/>
    <x v="5"/>
    <s v="mm/sec"/>
    <x v="0"/>
    <n v="3.6"/>
    <n v="43074"/>
    <s v="Stance Analysis oczy zamkniete bez butow 1"/>
    <x v="1"/>
    <x v="2"/>
    <x v="0"/>
    <x v="0"/>
    <s v="Weronika Lara"/>
  </r>
  <r>
    <n v="137"/>
    <x v="16"/>
    <x v="6"/>
    <s v="mm"/>
    <x v="1"/>
    <n v="3.6"/>
    <n v="43074"/>
    <s v="Stance Analysis oczy zamkniete bez butow 1"/>
    <x v="1"/>
    <x v="2"/>
    <x v="0"/>
    <x v="0"/>
    <s v="Weronika Lara"/>
  </r>
  <r>
    <n v="137"/>
    <x v="16"/>
    <x v="7"/>
    <s v="mm"/>
    <x v="2"/>
    <n v="29.4"/>
    <n v="43074"/>
    <s v="Stance Analysis oczy zamkniete bez butow 1"/>
    <x v="1"/>
    <x v="2"/>
    <x v="0"/>
    <x v="0"/>
    <s v="Weronika Lara"/>
  </r>
  <r>
    <n v="138"/>
    <x v="16"/>
    <x v="0"/>
    <s v="mm"/>
    <x v="0"/>
    <n v="2.4"/>
    <n v="43074"/>
    <s v="Stance Analysis oczy zamkniete buty 1"/>
    <x v="1"/>
    <x v="0"/>
    <x v="0"/>
    <x v="0"/>
    <s v="Weronika Lara"/>
  </r>
  <r>
    <n v="138"/>
    <x v="16"/>
    <x v="1"/>
    <s v="mm"/>
    <x v="0"/>
    <n v="12.5"/>
    <n v="43074"/>
    <s v="Stance Analysis oczy zamkniete buty 1"/>
    <x v="1"/>
    <x v="0"/>
    <x v="0"/>
    <x v="0"/>
    <s v="Weronika Lara"/>
  </r>
  <r>
    <n v="138"/>
    <x v="16"/>
    <x v="2"/>
    <s v="deg"/>
    <x v="3"/>
    <n v="7.1"/>
    <n v="43074"/>
    <s v="Stance Analysis oczy zamkniete buty 1"/>
    <x v="1"/>
    <x v="0"/>
    <x v="0"/>
    <x v="0"/>
    <s v="Weronika Lara"/>
  </r>
  <r>
    <n v="138"/>
    <x v="16"/>
    <x v="3"/>
    <s v="mm*mm"/>
    <x v="0"/>
    <n v="23.9"/>
    <n v="43074"/>
    <s v="Stance Analysis oczy zamkniete buty 1"/>
    <x v="1"/>
    <x v="0"/>
    <x v="0"/>
    <x v="0"/>
    <s v="Weronika Lara"/>
  </r>
  <r>
    <n v="138"/>
    <x v="16"/>
    <x v="4"/>
    <s v="mm"/>
    <x v="0"/>
    <n v="31.1"/>
    <n v="43074"/>
    <s v="Stance Analysis oczy zamkniete buty 1"/>
    <x v="1"/>
    <x v="0"/>
    <x v="0"/>
    <x v="0"/>
    <s v="Weronika Lara"/>
  </r>
  <r>
    <n v="138"/>
    <x v="16"/>
    <x v="5"/>
    <s v="mm/sec"/>
    <x v="0"/>
    <n v="3.2"/>
    <n v="43074"/>
    <s v="Stance Analysis oczy zamkniete buty 1"/>
    <x v="1"/>
    <x v="0"/>
    <x v="0"/>
    <x v="0"/>
    <s v="Weronika Lara"/>
  </r>
  <r>
    <n v="138"/>
    <x v="16"/>
    <x v="6"/>
    <s v="mm"/>
    <x v="1"/>
    <n v="7.8"/>
    <n v="43074"/>
    <s v="Stance Analysis oczy zamkniete buty 1"/>
    <x v="1"/>
    <x v="0"/>
    <x v="0"/>
    <x v="0"/>
    <s v="Weronika Lara"/>
  </r>
  <r>
    <n v="138"/>
    <x v="16"/>
    <x v="7"/>
    <s v="mm"/>
    <x v="2"/>
    <n v="34.9"/>
    <n v="43074"/>
    <s v="Stance Analysis oczy zamkniete buty 1"/>
    <x v="1"/>
    <x v="0"/>
    <x v="0"/>
    <x v="0"/>
    <s v="Weronika Lara"/>
  </r>
  <r>
    <n v="139"/>
    <x v="16"/>
    <x v="0"/>
    <s v="mm"/>
    <x v="0"/>
    <n v="2.4"/>
    <n v="43074"/>
    <s v="Stance Analysis  oczy zamkniete buty2"/>
    <x v="1"/>
    <x v="0"/>
    <x v="1"/>
    <x v="0"/>
    <s v="Weronika Lara"/>
  </r>
  <r>
    <n v="139"/>
    <x v="16"/>
    <x v="1"/>
    <s v="mm"/>
    <x v="0"/>
    <n v="8.1"/>
    <n v="43074"/>
    <s v="Stance Analysis  oczy zamkniete buty2"/>
    <x v="1"/>
    <x v="0"/>
    <x v="1"/>
    <x v="0"/>
    <s v="Weronika Lara"/>
  </r>
  <r>
    <n v="139"/>
    <x v="16"/>
    <x v="2"/>
    <s v="deg"/>
    <x v="1"/>
    <n v="8.9"/>
    <n v="43074"/>
    <s v="Stance Analysis  oczy zamkniete buty2"/>
    <x v="1"/>
    <x v="0"/>
    <x v="1"/>
    <x v="0"/>
    <s v="Weronika Lara"/>
  </r>
  <r>
    <n v="139"/>
    <x v="16"/>
    <x v="3"/>
    <s v="mm*mm"/>
    <x v="0"/>
    <n v="15.3"/>
    <n v="43074"/>
    <s v="Stance Analysis  oczy zamkniete buty2"/>
    <x v="1"/>
    <x v="0"/>
    <x v="1"/>
    <x v="0"/>
    <s v="Weronika Lara"/>
  </r>
  <r>
    <n v="139"/>
    <x v="16"/>
    <x v="4"/>
    <s v="mm"/>
    <x v="0"/>
    <n v="52.5"/>
    <n v="43074"/>
    <s v="Stance Analysis  oczy zamkniete buty2"/>
    <x v="1"/>
    <x v="0"/>
    <x v="1"/>
    <x v="0"/>
    <s v="Weronika Lara"/>
  </r>
  <r>
    <n v="139"/>
    <x v="16"/>
    <x v="5"/>
    <s v="mm/sec"/>
    <x v="0"/>
    <n v="5.3"/>
    <n v="43074"/>
    <s v="Stance Analysis  oczy zamkniete buty2"/>
    <x v="1"/>
    <x v="0"/>
    <x v="1"/>
    <x v="0"/>
    <s v="Weronika Lara"/>
  </r>
  <r>
    <n v="139"/>
    <x v="16"/>
    <x v="6"/>
    <s v="mm"/>
    <x v="1"/>
    <n v="10.3"/>
    <n v="43074"/>
    <s v="Stance Analysis  oczy zamkniete buty2"/>
    <x v="1"/>
    <x v="0"/>
    <x v="1"/>
    <x v="0"/>
    <s v="Weronika Lara"/>
  </r>
  <r>
    <n v="139"/>
    <x v="16"/>
    <x v="7"/>
    <s v="mm"/>
    <x v="2"/>
    <n v="32"/>
    <n v="43074"/>
    <s v="Stance Analysis  oczy zamkniete buty2"/>
    <x v="1"/>
    <x v="0"/>
    <x v="1"/>
    <x v="0"/>
    <s v="Weronika Lara"/>
  </r>
  <r>
    <n v="140"/>
    <x v="16"/>
    <x v="0"/>
    <s v="mm"/>
    <x v="0"/>
    <n v="1.9"/>
    <n v="43074"/>
    <s v="Stance Analysis oczy zamknite bez butow 2"/>
    <x v="1"/>
    <x v="1"/>
    <x v="1"/>
    <x v="0"/>
    <s v="Weronika Lara"/>
  </r>
  <r>
    <n v="140"/>
    <x v="16"/>
    <x v="1"/>
    <s v="mm"/>
    <x v="0"/>
    <n v="5.9"/>
    <n v="43074"/>
    <s v="Stance Analysis oczy zamknite bez butow 2"/>
    <x v="1"/>
    <x v="1"/>
    <x v="1"/>
    <x v="0"/>
    <s v="Weronika Lara"/>
  </r>
  <r>
    <n v="140"/>
    <x v="16"/>
    <x v="2"/>
    <s v="deg"/>
    <x v="1"/>
    <n v="10.7"/>
    <n v="43074"/>
    <s v="Stance Analysis oczy zamknite bez butow 2"/>
    <x v="1"/>
    <x v="1"/>
    <x v="1"/>
    <x v="0"/>
    <s v="Weronika Lara"/>
  </r>
  <r>
    <n v="140"/>
    <x v="16"/>
    <x v="3"/>
    <s v="mm*mm"/>
    <x v="0"/>
    <n v="9"/>
    <n v="43074"/>
    <s v="Stance Analysis oczy zamknite bez butow 2"/>
    <x v="1"/>
    <x v="1"/>
    <x v="1"/>
    <x v="0"/>
    <s v="Weronika Lara"/>
  </r>
  <r>
    <n v="140"/>
    <x v="16"/>
    <x v="4"/>
    <s v="mm"/>
    <x v="0"/>
    <n v="45.3"/>
    <n v="43074"/>
    <s v="Stance Analysis oczy zamknite bez butow 2"/>
    <x v="1"/>
    <x v="1"/>
    <x v="1"/>
    <x v="0"/>
    <s v="Weronika Lara"/>
  </r>
  <r>
    <n v="140"/>
    <x v="16"/>
    <x v="5"/>
    <s v="mm/sec"/>
    <x v="0"/>
    <n v="4.5999999999999996"/>
    <n v="43074"/>
    <s v="Stance Analysis oczy zamknite bez butow 2"/>
    <x v="1"/>
    <x v="1"/>
    <x v="1"/>
    <x v="0"/>
    <s v="Weronika Lara"/>
  </r>
  <r>
    <n v="140"/>
    <x v="16"/>
    <x v="6"/>
    <s v="mm"/>
    <x v="1"/>
    <n v="5.3"/>
    <n v="43074"/>
    <s v="Stance Analysis oczy zamknite bez butow 2"/>
    <x v="1"/>
    <x v="1"/>
    <x v="1"/>
    <x v="0"/>
    <s v="Weronika Lara"/>
  </r>
  <r>
    <n v="140"/>
    <x v="16"/>
    <x v="7"/>
    <s v="mm"/>
    <x v="2"/>
    <n v="27.2"/>
    <n v="43074"/>
    <s v="Stance Analysis oczy zamknite bez butow 2"/>
    <x v="1"/>
    <x v="1"/>
    <x v="1"/>
    <x v="0"/>
    <s v="Weronika Lara"/>
  </r>
  <r>
    <n v="141"/>
    <x v="17"/>
    <x v="0"/>
    <s v="mm"/>
    <x v="0"/>
    <n v="3.3"/>
    <n v="43074"/>
    <s v="Stance Analysis oczy otwarte buty 1"/>
    <x v="0"/>
    <x v="0"/>
    <x v="0"/>
    <x v="0"/>
    <s v="Agata Maciejewska"/>
  </r>
  <r>
    <n v="141"/>
    <x v="17"/>
    <x v="1"/>
    <s v="mm"/>
    <x v="0"/>
    <n v="11.4"/>
    <n v="43074"/>
    <s v="Stance Analysis oczy otwarte buty 1"/>
    <x v="0"/>
    <x v="0"/>
    <x v="0"/>
    <x v="0"/>
    <s v="Agata Maciejewska"/>
  </r>
  <r>
    <n v="141"/>
    <x v="17"/>
    <x v="2"/>
    <s v="deg"/>
    <x v="3"/>
    <n v="13.1"/>
    <n v="43074"/>
    <s v="Stance Analysis oczy otwarte buty 1"/>
    <x v="0"/>
    <x v="0"/>
    <x v="0"/>
    <x v="0"/>
    <s v="Agata Maciejewska"/>
  </r>
  <r>
    <n v="141"/>
    <x v="17"/>
    <x v="3"/>
    <s v="mm*mm"/>
    <x v="0"/>
    <n v="29.4"/>
    <n v="43074"/>
    <s v="Stance Analysis oczy otwarte buty 1"/>
    <x v="0"/>
    <x v="0"/>
    <x v="0"/>
    <x v="0"/>
    <s v="Agata Maciejewska"/>
  </r>
  <r>
    <n v="141"/>
    <x v="17"/>
    <x v="4"/>
    <s v="mm"/>
    <x v="0"/>
    <n v="71.599999999999994"/>
    <n v="43074"/>
    <s v="Stance Analysis oczy otwarte buty 1"/>
    <x v="0"/>
    <x v="0"/>
    <x v="0"/>
    <x v="0"/>
    <s v="Agata Maciejewska"/>
  </r>
  <r>
    <n v="141"/>
    <x v="17"/>
    <x v="5"/>
    <s v="mm/sec"/>
    <x v="0"/>
    <n v="7.3"/>
    <n v="43074"/>
    <s v="Stance Analysis oczy otwarte buty 1"/>
    <x v="0"/>
    <x v="0"/>
    <x v="0"/>
    <x v="0"/>
    <s v="Agata Maciejewska"/>
  </r>
  <r>
    <n v="141"/>
    <x v="17"/>
    <x v="6"/>
    <s v="mm"/>
    <x v="1"/>
    <n v="1.2"/>
    <n v="43074"/>
    <s v="Stance Analysis oczy otwarte buty 1"/>
    <x v="0"/>
    <x v="0"/>
    <x v="0"/>
    <x v="0"/>
    <s v="Agata Maciejewska"/>
  </r>
  <r>
    <n v="141"/>
    <x v="17"/>
    <x v="7"/>
    <s v="mm"/>
    <x v="2"/>
    <n v="1.8"/>
    <n v="43074"/>
    <s v="Stance Analysis oczy otwarte buty 1"/>
    <x v="0"/>
    <x v="0"/>
    <x v="0"/>
    <x v="0"/>
    <s v="Agata Maciejewska"/>
  </r>
  <r>
    <n v="142"/>
    <x v="17"/>
    <x v="0"/>
    <s v="mm"/>
    <x v="0"/>
    <n v="3.3"/>
    <n v="43074"/>
    <s v="Stance Analysis oczy otwarte buty 2"/>
    <x v="0"/>
    <x v="0"/>
    <x v="1"/>
    <x v="0"/>
    <s v="Agata Maciejewska"/>
  </r>
  <r>
    <n v="142"/>
    <x v="17"/>
    <x v="1"/>
    <s v="mm"/>
    <x v="0"/>
    <n v="5.4"/>
    <n v="43074"/>
    <s v="Stance Analysis oczy otwarte buty 2"/>
    <x v="0"/>
    <x v="0"/>
    <x v="1"/>
    <x v="0"/>
    <s v="Agata Maciejewska"/>
  </r>
  <r>
    <n v="142"/>
    <x v="17"/>
    <x v="2"/>
    <s v="deg"/>
    <x v="1"/>
    <n v="13"/>
    <n v="43074"/>
    <s v="Stance Analysis oczy otwarte buty 2"/>
    <x v="0"/>
    <x v="0"/>
    <x v="1"/>
    <x v="0"/>
    <s v="Agata Maciejewska"/>
  </r>
  <r>
    <n v="142"/>
    <x v="17"/>
    <x v="3"/>
    <s v="mm*mm"/>
    <x v="0"/>
    <n v="13.9"/>
    <n v="43074"/>
    <s v="Stance Analysis oczy otwarte buty 2"/>
    <x v="0"/>
    <x v="0"/>
    <x v="1"/>
    <x v="0"/>
    <s v="Agata Maciejewska"/>
  </r>
  <r>
    <n v="142"/>
    <x v="17"/>
    <x v="4"/>
    <s v="mm"/>
    <x v="0"/>
    <n v="42.2"/>
    <n v="43074"/>
    <s v="Stance Analysis oczy otwarte buty 2"/>
    <x v="0"/>
    <x v="0"/>
    <x v="1"/>
    <x v="0"/>
    <s v="Agata Maciejewska"/>
  </r>
  <r>
    <n v="142"/>
    <x v="17"/>
    <x v="5"/>
    <s v="mm/sec"/>
    <x v="0"/>
    <n v="4.3"/>
    <n v="43074"/>
    <s v="Stance Analysis oczy otwarte buty 2"/>
    <x v="0"/>
    <x v="0"/>
    <x v="1"/>
    <x v="0"/>
    <s v="Agata Maciejewska"/>
  </r>
  <r>
    <n v="142"/>
    <x v="17"/>
    <x v="6"/>
    <s v="mm"/>
    <x v="3"/>
    <n v="5.4"/>
    <n v="43074"/>
    <s v="Stance Analysis oczy otwarte buty 2"/>
    <x v="0"/>
    <x v="0"/>
    <x v="1"/>
    <x v="0"/>
    <s v="Agata Maciejewska"/>
  </r>
  <r>
    <n v="142"/>
    <x v="17"/>
    <x v="7"/>
    <s v="mm"/>
    <x v="2"/>
    <n v="1.7"/>
    <n v="43074"/>
    <s v="Stance Analysis oczy otwarte buty 2"/>
    <x v="0"/>
    <x v="0"/>
    <x v="1"/>
    <x v="0"/>
    <s v="Agata Maciejewska"/>
  </r>
  <r>
    <n v="143"/>
    <x v="17"/>
    <x v="0"/>
    <s v="mm"/>
    <x v="0"/>
    <n v="3.7"/>
    <n v="43074"/>
    <s v="Stance Analysis oczy otwarte bez butow 1"/>
    <x v="0"/>
    <x v="1"/>
    <x v="0"/>
    <x v="0"/>
    <s v="Agata Maciejewska"/>
  </r>
  <r>
    <n v="143"/>
    <x v="17"/>
    <x v="1"/>
    <s v="mm"/>
    <x v="0"/>
    <n v="5.4"/>
    <n v="43074"/>
    <s v="Stance Analysis oczy otwarte bez butow 1"/>
    <x v="0"/>
    <x v="1"/>
    <x v="0"/>
    <x v="0"/>
    <s v="Agata Maciejewska"/>
  </r>
  <r>
    <n v="143"/>
    <x v="17"/>
    <x v="2"/>
    <s v="deg"/>
    <x v="1"/>
    <n v="14.2"/>
    <n v="43074"/>
    <s v="Stance Analysis oczy otwarte bez butow 1"/>
    <x v="0"/>
    <x v="1"/>
    <x v="0"/>
    <x v="0"/>
    <s v="Agata Maciejewska"/>
  </r>
  <r>
    <n v="143"/>
    <x v="17"/>
    <x v="3"/>
    <s v="mm*mm"/>
    <x v="0"/>
    <n v="15.8"/>
    <n v="43074"/>
    <s v="Stance Analysis oczy otwarte bez butow 1"/>
    <x v="0"/>
    <x v="1"/>
    <x v="0"/>
    <x v="0"/>
    <s v="Agata Maciejewska"/>
  </r>
  <r>
    <n v="143"/>
    <x v="17"/>
    <x v="4"/>
    <s v="mm"/>
    <x v="0"/>
    <n v="46.5"/>
    <n v="43074"/>
    <s v="Stance Analysis oczy otwarte bez butow 1"/>
    <x v="0"/>
    <x v="1"/>
    <x v="0"/>
    <x v="0"/>
    <s v="Agata Maciejewska"/>
  </r>
  <r>
    <n v="143"/>
    <x v="17"/>
    <x v="5"/>
    <s v="mm/sec"/>
    <x v="0"/>
    <n v="4.7"/>
    <n v="43074"/>
    <s v="Stance Analysis oczy otwarte bez butow 1"/>
    <x v="0"/>
    <x v="1"/>
    <x v="0"/>
    <x v="0"/>
    <s v="Agata Maciejewska"/>
  </r>
  <r>
    <n v="143"/>
    <x v="17"/>
    <x v="6"/>
    <s v="mm"/>
    <x v="3"/>
    <n v="7.5"/>
    <n v="43074"/>
    <s v="Stance Analysis oczy otwarte bez butow 1"/>
    <x v="0"/>
    <x v="1"/>
    <x v="0"/>
    <x v="0"/>
    <s v="Agata Maciejewska"/>
  </r>
  <r>
    <n v="143"/>
    <x v="17"/>
    <x v="7"/>
    <s v="mm"/>
    <x v="2"/>
    <n v="36.5"/>
    <n v="43074"/>
    <s v="Stance Analysis oczy otwarte bez butow 1"/>
    <x v="0"/>
    <x v="1"/>
    <x v="0"/>
    <x v="0"/>
    <s v="Agata Maciejewska"/>
  </r>
  <r>
    <n v="144"/>
    <x v="17"/>
    <x v="0"/>
    <s v="mm"/>
    <x v="0"/>
    <n v="3.2"/>
    <n v="43074"/>
    <s v="Stance Analysis oczy otwatere bez butow 2"/>
    <x v="0"/>
    <x v="1"/>
    <x v="1"/>
    <x v="0"/>
    <s v="Agata Maciejewska"/>
  </r>
  <r>
    <n v="144"/>
    <x v="17"/>
    <x v="1"/>
    <s v="mm"/>
    <x v="0"/>
    <n v="5.6"/>
    <n v="43074"/>
    <s v="Stance Analysis oczy otwatere bez butow 2"/>
    <x v="0"/>
    <x v="1"/>
    <x v="1"/>
    <x v="0"/>
    <s v="Agata Maciejewska"/>
  </r>
  <r>
    <n v="144"/>
    <x v="17"/>
    <x v="2"/>
    <s v="deg"/>
    <x v="1"/>
    <n v="3.6"/>
    <n v="43074"/>
    <s v="Stance Analysis oczy otwatere bez butow 2"/>
    <x v="0"/>
    <x v="1"/>
    <x v="1"/>
    <x v="0"/>
    <s v="Agata Maciejewska"/>
  </r>
  <r>
    <n v="144"/>
    <x v="17"/>
    <x v="3"/>
    <s v="mm*mm"/>
    <x v="0"/>
    <n v="14.1"/>
    <n v="43074"/>
    <s v="Stance Analysis oczy otwatere bez butow 2"/>
    <x v="0"/>
    <x v="1"/>
    <x v="1"/>
    <x v="0"/>
    <s v="Agata Maciejewska"/>
  </r>
  <r>
    <n v="144"/>
    <x v="17"/>
    <x v="4"/>
    <s v="mm"/>
    <x v="0"/>
    <n v="38.200000000000003"/>
    <n v="43074"/>
    <s v="Stance Analysis oczy otwatere bez butow 2"/>
    <x v="0"/>
    <x v="1"/>
    <x v="1"/>
    <x v="0"/>
    <s v="Agata Maciejewska"/>
  </r>
  <r>
    <n v="144"/>
    <x v="17"/>
    <x v="5"/>
    <s v="mm/sec"/>
    <x v="0"/>
    <n v="3.9"/>
    <n v="43074"/>
    <s v="Stance Analysis oczy otwatere bez butow 2"/>
    <x v="0"/>
    <x v="1"/>
    <x v="1"/>
    <x v="0"/>
    <s v="Agata Maciejewska"/>
  </r>
  <r>
    <n v="144"/>
    <x v="17"/>
    <x v="6"/>
    <s v="mm"/>
    <x v="3"/>
    <n v="7.6"/>
    <n v="43074"/>
    <s v="Stance Analysis oczy otwatere bez butow 2"/>
    <x v="0"/>
    <x v="1"/>
    <x v="1"/>
    <x v="0"/>
    <s v="Agata Maciejewska"/>
  </r>
  <r>
    <n v="144"/>
    <x v="17"/>
    <x v="7"/>
    <s v="mm"/>
    <x v="2"/>
    <n v="37.200000000000003"/>
    <n v="43074"/>
    <s v="Stance Analysis oczy otwatere bez butow 2"/>
    <x v="0"/>
    <x v="1"/>
    <x v="1"/>
    <x v="0"/>
    <s v="Agata Maciejewska"/>
  </r>
  <r>
    <n v="145"/>
    <x v="17"/>
    <x v="0"/>
    <s v="mm"/>
    <x v="0"/>
    <n v="2.8"/>
    <n v="43074"/>
    <s v="Stance Analysis  oczy zamkniete buty 1"/>
    <x v="1"/>
    <x v="0"/>
    <x v="0"/>
    <x v="0"/>
    <s v="Agata Maciejewska"/>
  </r>
  <r>
    <n v="145"/>
    <x v="17"/>
    <x v="1"/>
    <s v="mm"/>
    <x v="0"/>
    <n v="13.2"/>
    <n v="43074"/>
    <s v="Stance Analysis  oczy zamkniete buty 1"/>
    <x v="1"/>
    <x v="0"/>
    <x v="0"/>
    <x v="0"/>
    <s v="Agata Maciejewska"/>
  </r>
  <r>
    <n v="145"/>
    <x v="17"/>
    <x v="2"/>
    <s v="deg"/>
    <x v="1"/>
    <n v="3.3"/>
    <n v="43074"/>
    <s v="Stance Analysis  oczy zamkniete buty 1"/>
    <x v="1"/>
    <x v="0"/>
    <x v="0"/>
    <x v="0"/>
    <s v="Agata Maciejewska"/>
  </r>
  <r>
    <n v="145"/>
    <x v="17"/>
    <x v="3"/>
    <s v="mm*mm"/>
    <x v="0"/>
    <n v="29.2"/>
    <n v="43074"/>
    <s v="Stance Analysis  oczy zamkniete buty 1"/>
    <x v="1"/>
    <x v="0"/>
    <x v="0"/>
    <x v="0"/>
    <s v="Agata Maciejewska"/>
  </r>
  <r>
    <n v="145"/>
    <x v="17"/>
    <x v="4"/>
    <s v="mm"/>
    <x v="0"/>
    <n v="74.8"/>
    <n v="43074"/>
    <s v="Stance Analysis  oczy zamkniete buty 1"/>
    <x v="1"/>
    <x v="0"/>
    <x v="0"/>
    <x v="0"/>
    <s v="Agata Maciejewska"/>
  </r>
  <r>
    <n v="145"/>
    <x v="17"/>
    <x v="5"/>
    <s v="mm/sec"/>
    <x v="0"/>
    <n v="7.6"/>
    <n v="43074"/>
    <s v="Stance Analysis  oczy zamkniete buty 1"/>
    <x v="1"/>
    <x v="0"/>
    <x v="0"/>
    <x v="0"/>
    <s v="Agata Maciejewska"/>
  </r>
  <r>
    <n v="145"/>
    <x v="17"/>
    <x v="6"/>
    <s v="mm"/>
    <x v="3"/>
    <n v="10.9"/>
    <n v="43074"/>
    <s v="Stance Analysis  oczy zamkniete buty 1"/>
    <x v="1"/>
    <x v="0"/>
    <x v="0"/>
    <x v="0"/>
    <s v="Agata Maciejewska"/>
  </r>
  <r>
    <n v="145"/>
    <x v="17"/>
    <x v="7"/>
    <s v="mm"/>
    <x v="2"/>
    <n v="3.6"/>
    <n v="43074"/>
    <s v="Stance Analysis  oczy zamkniete buty 1"/>
    <x v="1"/>
    <x v="0"/>
    <x v="0"/>
    <x v="0"/>
    <s v="Agata Maciejewska"/>
  </r>
  <r>
    <n v="146"/>
    <x v="17"/>
    <x v="0"/>
    <s v="mm"/>
    <x v="0"/>
    <n v="2.6"/>
    <n v="43074"/>
    <s v="Stance Analysis oczy zamkniete buty 2"/>
    <x v="1"/>
    <x v="0"/>
    <x v="1"/>
    <x v="0"/>
    <s v="Agata Maciejewska"/>
  </r>
  <r>
    <n v="146"/>
    <x v="17"/>
    <x v="1"/>
    <s v="mm"/>
    <x v="0"/>
    <n v="8"/>
    <n v="43074"/>
    <s v="Stance Analysis oczy zamkniete buty 2"/>
    <x v="1"/>
    <x v="0"/>
    <x v="1"/>
    <x v="0"/>
    <s v="Agata Maciejewska"/>
  </r>
  <r>
    <n v="146"/>
    <x v="17"/>
    <x v="2"/>
    <s v="deg"/>
    <x v="3"/>
    <n v="2"/>
    <n v="43074"/>
    <s v="Stance Analysis oczy zamkniete buty 2"/>
    <x v="1"/>
    <x v="0"/>
    <x v="1"/>
    <x v="0"/>
    <s v="Agata Maciejewska"/>
  </r>
  <r>
    <n v="146"/>
    <x v="17"/>
    <x v="3"/>
    <s v="mm*mm"/>
    <x v="0"/>
    <n v="16.5"/>
    <n v="43074"/>
    <s v="Stance Analysis oczy zamkniete buty 2"/>
    <x v="1"/>
    <x v="0"/>
    <x v="1"/>
    <x v="0"/>
    <s v="Agata Maciejewska"/>
  </r>
  <r>
    <n v="146"/>
    <x v="17"/>
    <x v="4"/>
    <s v="mm"/>
    <x v="0"/>
    <n v="66.2"/>
    <n v="43074"/>
    <s v="Stance Analysis oczy zamkniete buty 2"/>
    <x v="1"/>
    <x v="0"/>
    <x v="1"/>
    <x v="0"/>
    <s v="Agata Maciejewska"/>
  </r>
  <r>
    <n v="146"/>
    <x v="17"/>
    <x v="5"/>
    <s v="mm/sec"/>
    <x v="0"/>
    <n v="6.8"/>
    <n v="43074"/>
    <s v="Stance Analysis oczy zamkniete buty 2"/>
    <x v="1"/>
    <x v="0"/>
    <x v="1"/>
    <x v="0"/>
    <s v="Agata Maciejewska"/>
  </r>
  <r>
    <n v="146"/>
    <x v="17"/>
    <x v="6"/>
    <s v="mm"/>
    <x v="3"/>
    <n v="16.2"/>
    <n v="43074"/>
    <s v="Stance Analysis oczy zamkniete buty 2"/>
    <x v="1"/>
    <x v="0"/>
    <x v="1"/>
    <x v="0"/>
    <s v="Agata Maciejewska"/>
  </r>
  <r>
    <n v="146"/>
    <x v="17"/>
    <x v="7"/>
    <s v="mm"/>
    <x v="2"/>
    <n v="1.1000000000000001"/>
    <n v="43074"/>
    <s v="Stance Analysis oczy zamkniete buty 2"/>
    <x v="1"/>
    <x v="0"/>
    <x v="1"/>
    <x v="0"/>
    <s v="Agata Maciejewska"/>
  </r>
  <r>
    <n v="147"/>
    <x v="17"/>
    <x v="0"/>
    <s v="mm"/>
    <x v="0"/>
    <n v="3.5"/>
    <n v="43074"/>
    <s v="Stance Analysis oczy zamkniete bez butow 1"/>
    <x v="1"/>
    <x v="1"/>
    <x v="0"/>
    <x v="0"/>
    <s v="Agata Maciejewska"/>
  </r>
  <r>
    <n v="147"/>
    <x v="17"/>
    <x v="1"/>
    <s v="mm"/>
    <x v="0"/>
    <n v="11.9"/>
    <n v="43074"/>
    <s v="Stance Analysis oczy zamkniete bez butow 1"/>
    <x v="1"/>
    <x v="1"/>
    <x v="0"/>
    <x v="0"/>
    <s v="Agata Maciejewska"/>
  </r>
  <r>
    <n v="147"/>
    <x v="17"/>
    <x v="2"/>
    <s v="deg"/>
    <x v="3"/>
    <n v="3.1"/>
    <n v="43074"/>
    <s v="Stance Analysis oczy zamkniete bez butow 1"/>
    <x v="1"/>
    <x v="1"/>
    <x v="0"/>
    <x v="0"/>
    <s v="Agata Maciejewska"/>
  </r>
  <r>
    <n v="147"/>
    <x v="17"/>
    <x v="3"/>
    <s v="mm*mm"/>
    <x v="0"/>
    <n v="32.700000000000003"/>
    <n v="43074"/>
    <s v="Stance Analysis oczy zamkniete bez butow 1"/>
    <x v="1"/>
    <x v="1"/>
    <x v="0"/>
    <x v="0"/>
    <s v="Agata Maciejewska"/>
  </r>
  <r>
    <n v="147"/>
    <x v="17"/>
    <x v="4"/>
    <s v="mm"/>
    <x v="0"/>
    <n v="124.5"/>
    <n v="43074"/>
    <s v="Stance Analysis oczy zamkniete bez butow 1"/>
    <x v="1"/>
    <x v="1"/>
    <x v="0"/>
    <x v="0"/>
    <s v="Agata Maciejewska"/>
  </r>
  <r>
    <n v="147"/>
    <x v="17"/>
    <x v="5"/>
    <s v="mm/sec"/>
    <x v="0"/>
    <n v="12.7"/>
    <n v="43074"/>
    <s v="Stance Analysis oczy zamkniete bez butow 1"/>
    <x v="1"/>
    <x v="1"/>
    <x v="0"/>
    <x v="0"/>
    <s v="Agata Maciejewska"/>
  </r>
  <r>
    <n v="147"/>
    <x v="17"/>
    <x v="6"/>
    <s v="mm"/>
    <x v="3"/>
    <n v="9.9"/>
    <n v="43074"/>
    <s v="Stance Analysis oczy zamkniete bez butow 1"/>
    <x v="1"/>
    <x v="1"/>
    <x v="0"/>
    <x v="0"/>
    <s v="Agata Maciejewska"/>
  </r>
  <r>
    <n v="147"/>
    <x v="17"/>
    <x v="7"/>
    <s v="mm"/>
    <x v="2"/>
    <n v="31"/>
    <n v="43074"/>
    <s v="Stance Analysis oczy zamkniete bez butow 1"/>
    <x v="1"/>
    <x v="1"/>
    <x v="0"/>
    <x v="0"/>
    <s v="Agata Maciejewska"/>
  </r>
  <r>
    <n v="148"/>
    <x v="17"/>
    <x v="0"/>
    <s v="mm"/>
    <x v="0"/>
    <n v="1.9"/>
    <n v="43074"/>
    <s v="Stance Analysis oczy zamkniete bez butow 2"/>
    <x v="1"/>
    <x v="1"/>
    <x v="1"/>
    <x v="0"/>
    <s v="Agata Maciejewska"/>
  </r>
  <r>
    <n v="148"/>
    <x v="17"/>
    <x v="1"/>
    <s v="mm"/>
    <x v="0"/>
    <n v="7.8"/>
    <n v="43074"/>
    <s v="Stance Analysis oczy zamkniete bez butow 2"/>
    <x v="1"/>
    <x v="1"/>
    <x v="1"/>
    <x v="0"/>
    <s v="Agata Maciejewska"/>
  </r>
  <r>
    <n v="148"/>
    <x v="17"/>
    <x v="2"/>
    <s v="deg"/>
    <x v="3"/>
    <n v="3.2"/>
    <n v="43074"/>
    <s v="Stance Analysis oczy zamkniete bez butow 2"/>
    <x v="1"/>
    <x v="1"/>
    <x v="1"/>
    <x v="0"/>
    <s v="Agata Maciejewska"/>
  </r>
  <r>
    <n v="148"/>
    <x v="17"/>
    <x v="3"/>
    <s v="mm*mm"/>
    <x v="0"/>
    <n v="11.6"/>
    <n v="43074"/>
    <s v="Stance Analysis oczy zamkniete bez butow 2"/>
    <x v="1"/>
    <x v="1"/>
    <x v="1"/>
    <x v="0"/>
    <s v="Agata Maciejewska"/>
  </r>
  <r>
    <n v="148"/>
    <x v="17"/>
    <x v="4"/>
    <s v="mm"/>
    <x v="0"/>
    <n v="26.8"/>
    <n v="43074"/>
    <s v="Stance Analysis oczy zamkniete bez butow 2"/>
    <x v="1"/>
    <x v="1"/>
    <x v="1"/>
    <x v="0"/>
    <s v="Agata Maciejewska"/>
  </r>
  <r>
    <n v="148"/>
    <x v="17"/>
    <x v="5"/>
    <s v="mm/sec"/>
    <x v="0"/>
    <n v="2.7"/>
    <n v="43074"/>
    <s v="Stance Analysis oczy zamkniete bez butow 2"/>
    <x v="1"/>
    <x v="1"/>
    <x v="1"/>
    <x v="0"/>
    <s v="Agata Maciejewska"/>
  </r>
  <r>
    <n v="148"/>
    <x v="17"/>
    <x v="6"/>
    <s v="mm"/>
    <x v="3"/>
    <n v="11.9"/>
    <n v="43074"/>
    <s v="Stance Analysis oczy zamkniete bez butow 2"/>
    <x v="1"/>
    <x v="1"/>
    <x v="1"/>
    <x v="0"/>
    <s v="Agata Maciejewska"/>
  </r>
  <r>
    <n v="148"/>
    <x v="17"/>
    <x v="7"/>
    <s v="mm"/>
    <x v="2"/>
    <n v="34.6"/>
    <n v="43074"/>
    <s v="Stance Analysis oczy zamkniete bez butow 2"/>
    <x v="1"/>
    <x v="1"/>
    <x v="1"/>
    <x v="0"/>
    <s v="Agata Maciejewska"/>
  </r>
  <r>
    <n v="149"/>
    <x v="18"/>
    <x v="0"/>
    <s v="mm"/>
    <x v="0"/>
    <n v="2.2999999999999998"/>
    <n v="43075"/>
    <s v="Stance Analysis oczy otwarte buty 1"/>
    <x v="0"/>
    <x v="0"/>
    <x v="0"/>
    <x v="0"/>
    <s v="Michalina Michalak"/>
  </r>
  <r>
    <n v="149"/>
    <x v="18"/>
    <x v="1"/>
    <s v="mm"/>
    <x v="0"/>
    <n v="8.3000000000000007"/>
    <n v="43075"/>
    <s v="Stance Analysis oczy otwarte buty 1"/>
    <x v="0"/>
    <x v="0"/>
    <x v="0"/>
    <x v="0"/>
    <s v="Michalina Michalak"/>
  </r>
  <r>
    <n v="149"/>
    <x v="18"/>
    <x v="2"/>
    <s v="deg"/>
    <x v="3"/>
    <n v="11.7"/>
    <n v="43075"/>
    <s v="Stance Analysis oczy otwarte buty 1"/>
    <x v="0"/>
    <x v="0"/>
    <x v="0"/>
    <x v="0"/>
    <s v="Michalina Michalak"/>
  </r>
  <r>
    <n v="149"/>
    <x v="18"/>
    <x v="3"/>
    <s v="mm*mm"/>
    <x v="0"/>
    <n v="15.2"/>
    <n v="43075"/>
    <s v="Stance Analysis oczy otwarte buty 1"/>
    <x v="0"/>
    <x v="0"/>
    <x v="0"/>
    <x v="0"/>
    <s v="Michalina Michalak"/>
  </r>
  <r>
    <n v="149"/>
    <x v="18"/>
    <x v="4"/>
    <s v="mm"/>
    <x v="0"/>
    <n v="40.5"/>
    <n v="43075"/>
    <s v="Stance Analysis oczy otwarte buty 1"/>
    <x v="0"/>
    <x v="0"/>
    <x v="0"/>
    <x v="0"/>
    <s v="Michalina Michalak"/>
  </r>
  <r>
    <n v="149"/>
    <x v="18"/>
    <x v="5"/>
    <s v="mm/sec"/>
    <x v="0"/>
    <n v="4.0999999999999996"/>
    <n v="43075"/>
    <s v="Stance Analysis oczy otwarte buty 1"/>
    <x v="0"/>
    <x v="0"/>
    <x v="0"/>
    <x v="0"/>
    <s v="Michalina Michalak"/>
  </r>
  <r>
    <n v="149"/>
    <x v="18"/>
    <x v="6"/>
    <s v="mm"/>
    <x v="3"/>
    <n v="2.7"/>
    <n v="43075"/>
    <s v="Stance Analysis oczy otwarte buty 1"/>
    <x v="0"/>
    <x v="0"/>
    <x v="0"/>
    <x v="0"/>
    <s v="Michalina Michalak"/>
  </r>
  <r>
    <n v="149"/>
    <x v="18"/>
    <x v="7"/>
    <s v="mm"/>
    <x v="2"/>
    <n v="44.5"/>
    <n v="43075"/>
    <s v="Stance Analysis oczy otwarte buty 1"/>
    <x v="0"/>
    <x v="0"/>
    <x v="0"/>
    <x v="0"/>
    <s v="Michalina Michalak"/>
  </r>
  <r>
    <n v="150"/>
    <x v="18"/>
    <x v="0"/>
    <s v="mm"/>
    <x v="0"/>
    <n v="3.5"/>
    <n v="43075"/>
    <s v="Stance Analysis oczy otwarte buty 2"/>
    <x v="0"/>
    <x v="0"/>
    <x v="1"/>
    <x v="0"/>
    <s v="Michalina Michalak"/>
  </r>
  <r>
    <n v="150"/>
    <x v="18"/>
    <x v="1"/>
    <s v="mm"/>
    <x v="0"/>
    <n v="18.8"/>
    <n v="43075"/>
    <s v="Stance Analysis oczy otwarte buty 2"/>
    <x v="0"/>
    <x v="0"/>
    <x v="1"/>
    <x v="0"/>
    <s v="Michalina Michalak"/>
  </r>
  <r>
    <n v="150"/>
    <x v="18"/>
    <x v="2"/>
    <s v="deg"/>
    <x v="3"/>
    <n v="2.1"/>
    <n v="43075"/>
    <s v="Stance Analysis oczy otwarte buty 2"/>
    <x v="0"/>
    <x v="0"/>
    <x v="1"/>
    <x v="0"/>
    <s v="Michalina Michalak"/>
  </r>
  <r>
    <n v="150"/>
    <x v="18"/>
    <x v="3"/>
    <s v="mm*mm"/>
    <x v="0"/>
    <n v="52.2"/>
    <n v="43075"/>
    <s v="Stance Analysis oczy otwarte buty 2"/>
    <x v="0"/>
    <x v="0"/>
    <x v="1"/>
    <x v="0"/>
    <s v="Michalina Michalak"/>
  </r>
  <r>
    <n v="150"/>
    <x v="18"/>
    <x v="4"/>
    <s v="mm"/>
    <x v="0"/>
    <n v="45.9"/>
    <n v="43075"/>
    <s v="Stance Analysis oczy otwarte buty 2"/>
    <x v="0"/>
    <x v="0"/>
    <x v="1"/>
    <x v="0"/>
    <s v="Michalina Michalak"/>
  </r>
  <r>
    <n v="150"/>
    <x v="18"/>
    <x v="5"/>
    <s v="mm/sec"/>
    <x v="0"/>
    <n v="4.7"/>
    <n v="43075"/>
    <s v="Stance Analysis oczy otwarte buty 2"/>
    <x v="0"/>
    <x v="0"/>
    <x v="1"/>
    <x v="0"/>
    <s v="Michalina Michalak"/>
  </r>
  <r>
    <n v="150"/>
    <x v="18"/>
    <x v="6"/>
    <s v="mm"/>
    <x v="3"/>
    <n v="8.1999999999999993"/>
    <n v="43075"/>
    <s v="Stance Analysis oczy otwarte buty 2"/>
    <x v="0"/>
    <x v="0"/>
    <x v="1"/>
    <x v="0"/>
    <s v="Michalina Michalak"/>
  </r>
  <r>
    <n v="150"/>
    <x v="18"/>
    <x v="7"/>
    <s v="mm"/>
    <x v="2"/>
    <n v="45"/>
    <n v="43075"/>
    <s v="Stance Analysis oczy otwarte buty 2"/>
    <x v="0"/>
    <x v="0"/>
    <x v="1"/>
    <x v="0"/>
    <s v="Michalina Michalak"/>
  </r>
  <r>
    <n v="151"/>
    <x v="18"/>
    <x v="0"/>
    <s v="mm"/>
    <x v="0"/>
    <n v="3.1"/>
    <n v="43075"/>
    <s v="Stance Analysis oczy otwarte bez butow 1"/>
    <x v="0"/>
    <x v="1"/>
    <x v="0"/>
    <x v="0"/>
    <s v="Michalina Michalak"/>
  </r>
  <r>
    <n v="151"/>
    <x v="18"/>
    <x v="1"/>
    <s v="mm"/>
    <x v="0"/>
    <n v="21.3"/>
    <n v="43075"/>
    <s v="Stance Analysis oczy otwarte bez butow 1"/>
    <x v="0"/>
    <x v="1"/>
    <x v="0"/>
    <x v="0"/>
    <s v="Michalina Michalak"/>
  </r>
  <r>
    <n v="151"/>
    <x v="18"/>
    <x v="2"/>
    <s v="deg"/>
    <x v="3"/>
    <n v="8.1"/>
    <n v="43075"/>
    <s v="Stance Analysis oczy otwarte bez butow 1"/>
    <x v="0"/>
    <x v="1"/>
    <x v="0"/>
    <x v="0"/>
    <s v="Michalina Michalak"/>
  </r>
  <r>
    <n v="151"/>
    <x v="18"/>
    <x v="3"/>
    <s v="mm*mm"/>
    <x v="0"/>
    <n v="52"/>
    <n v="43075"/>
    <s v="Stance Analysis oczy otwarte bez butow 1"/>
    <x v="0"/>
    <x v="1"/>
    <x v="0"/>
    <x v="0"/>
    <s v="Michalina Michalak"/>
  </r>
  <r>
    <n v="151"/>
    <x v="18"/>
    <x v="4"/>
    <s v="mm"/>
    <x v="0"/>
    <n v="41.8"/>
    <n v="43075"/>
    <s v="Stance Analysis oczy otwarte bez butow 1"/>
    <x v="0"/>
    <x v="1"/>
    <x v="0"/>
    <x v="0"/>
    <s v="Michalina Michalak"/>
  </r>
  <r>
    <n v="151"/>
    <x v="18"/>
    <x v="5"/>
    <s v="mm/sec"/>
    <x v="0"/>
    <n v="4.3"/>
    <n v="43075"/>
    <s v="Stance Analysis oczy otwarte bez butow 1"/>
    <x v="0"/>
    <x v="1"/>
    <x v="0"/>
    <x v="0"/>
    <s v="Michalina Michalak"/>
  </r>
  <r>
    <n v="151"/>
    <x v="18"/>
    <x v="6"/>
    <s v="mm"/>
    <x v="3"/>
    <n v="7.2"/>
    <n v="43075"/>
    <s v="Stance Analysis oczy otwarte bez butow 1"/>
    <x v="0"/>
    <x v="1"/>
    <x v="0"/>
    <x v="0"/>
    <s v="Michalina Michalak"/>
  </r>
  <r>
    <n v="151"/>
    <x v="18"/>
    <x v="7"/>
    <s v="mm"/>
    <x v="2"/>
    <n v="38.1"/>
    <n v="43075"/>
    <s v="Stance Analysis oczy otwarte bez butow 1"/>
    <x v="0"/>
    <x v="1"/>
    <x v="0"/>
    <x v="0"/>
    <s v="Michalina Michalak"/>
  </r>
  <r>
    <n v="152"/>
    <x v="18"/>
    <x v="0"/>
    <s v="mm"/>
    <x v="0"/>
    <n v="3.2"/>
    <n v="43075"/>
    <s v="Stance Analysis oczy otwarte bez butow 2"/>
    <x v="0"/>
    <x v="1"/>
    <x v="1"/>
    <x v="0"/>
    <s v="Michalina Michalak"/>
  </r>
  <r>
    <n v="152"/>
    <x v="18"/>
    <x v="1"/>
    <s v="mm"/>
    <x v="0"/>
    <n v="12.4"/>
    <n v="43075"/>
    <s v="Stance Analysis oczy otwarte bez butow 2"/>
    <x v="0"/>
    <x v="1"/>
    <x v="1"/>
    <x v="0"/>
    <s v="Michalina Michalak"/>
  </r>
  <r>
    <n v="152"/>
    <x v="18"/>
    <x v="2"/>
    <s v="deg"/>
    <x v="1"/>
    <n v="19.3"/>
    <n v="43075"/>
    <s v="Stance Analysis oczy otwarte bez butow 2"/>
    <x v="0"/>
    <x v="1"/>
    <x v="1"/>
    <x v="0"/>
    <s v="Michalina Michalak"/>
  </r>
  <r>
    <n v="152"/>
    <x v="18"/>
    <x v="3"/>
    <s v="mm*mm"/>
    <x v="0"/>
    <n v="31.5"/>
    <n v="43075"/>
    <s v="Stance Analysis oczy otwarte bez butow 2"/>
    <x v="0"/>
    <x v="1"/>
    <x v="1"/>
    <x v="0"/>
    <s v="Michalina Michalak"/>
  </r>
  <r>
    <n v="152"/>
    <x v="18"/>
    <x v="4"/>
    <s v="mm"/>
    <x v="0"/>
    <n v="33.4"/>
    <n v="43075"/>
    <s v="Stance Analysis oczy otwarte bez butow 2"/>
    <x v="0"/>
    <x v="1"/>
    <x v="1"/>
    <x v="0"/>
    <s v="Michalina Michalak"/>
  </r>
  <r>
    <n v="152"/>
    <x v="18"/>
    <x v="5"/>
    <s v="mm/sec"/>
    <x v="0"/>
    <n v="3.4"/>
    <n v="43075"/>
    <s v="Stance Analysis oczy otwarte bez butow 2"/>
    <x v="0"/>
    <x v="1"/>
    <x v="1"/>
    <x v="0"/>
    <s v="Michalina Michalak"/>
  </r>
  <r>
    <n v="152"/>
    <x v="18"/>
    <x v="6"/>
    <s v="mm"/>
    <x v="3"/>
    <n v="7"/>
    <n v="43075"/>
    <s v="Stance Analysis oczy otwarte bez butow 2"/>
    <x v="0"/>
    <x v="1"/>
    <x v="1"/>
    <x v="0"/>
    <s v="Michalina Michalak"/>
  </r>
  <r>
    <n v="152"/>
    <x v="18"/>
    <x v="7"/>
    <s v="mm"/>
    <x v="2"/>
    <n v="48.7"/>
    <n v="43075"/>
    <s v="Stance Analysis oczy otwarte bez butow 2"/>
    <x v="0"/>
    <x v="1"/>
    <x v="1"/>
    <x v="0"/>
    <s v="Michalina Michalak"/>
  </r>
  <r>
    <n v="153"/>
    <x v="18"/>
    <x v="0"/>
    <s v="mm"/>
    <x v="0"/>
    <n v="8.6999999999999993"/>
    <n v="43075"/>
    <s v="Stance Analysis oczy zamkniete buty 1"/>
    <x v="1"/>
    <x v="0"/>
    <x v="0"/>
    <x v="0"/>
    <s v="Michalina Michalak"/>
  </r>
  <r>
    <n v="153"/>
    <x v="18"/>
    <x v="1"/>
    <s v="mm"/>
    <x v="0"/>
    <n v="23.9"/>
    <n v="43075"/>
    <s v="Stance Analysis oczy zamkniete buty 1"/>
    <x v="1"/>
    <x v="0"/>
    <x v="0"/>
    <x v="0"/>
    <s v="Michalina Michalak"/>
  </r>
  <r>
    <n v="153"/>
    <x v="18"/>
    <x v="2"/>
    <s v="deg"/>
    <x v="1"/>
    <n v="6.1"/>
    <n v="43075"/>
    <s v="Stance Analysis oczy zamkniete buty 1"/>
    <x v="1"/>
    <x v="0"/>
    <x v="0"/>
    <x v="0"/>
    <s v="Michalina Michalak"/>
  </r>
  <r>
    <n v="153"/>
    <x v="18"/>
    <x v="3"/>
    <s v="mm*mm"/>
    <x v="0"/>
    <n v="162.30000000000001"/>
    <n v="43075"/>
    <s v="Stance Analysis oczy zamkniete buty 1"/>
    <x v="1"/>
    <x v="0"/>
    <x v="0"/>
    <x v="0"/>
    <s v="Michalina Michalak"/>
  </r>
  <r>
    <n v="153"/>
    <x v="18"/>
    <x v="4"/>
    <s v="mm"/>
    <x v="0"/>
    <n v="153.9"/>
    <n v="43075"/>
    <s v="Stance Analysis oczy zamkniete buty 1"/>
    <x v="1"/>
    <x v="0"/>
    <x v="0"/>
    <x v="0"/>
    <s v="Michalina Michalak"/>
  </r>
  <r>
    <n v="153"/>
    <x v="18"/>
    <x v="5"/>
    <s v="mm/sec"/>
    <x v="0"/>
    <n v="15.7"/>
    <n v="43075"/>
    <s v="Stance Analysis oczy zamkniete buty 1"/>
    <x v="1"/>
    <x v="0"/>
    <x v="0"/>
    <x v="0"/>
    <s v="Michalina Michalak"/>
  </r>
  <r>
    <n v="153"/>
    <x v="18"/>
    <x v="6"/>
    <s v="mm"/>
    <x v="3"/>
    <n v="7.5"/>
    <n v="43075"/>
    <s v="Stance Analysis oczy zamkniete buty 1"/>
    <x v="1"/>
    <x v="0"/>
    <x v="0"/>
    <x v="0"/>
    <s v="Michalina Michalak"/>
  </r>
  <r>
    <n v="153"/>
    <x v="18"/>
    <x v="7"/>
    <s v="mm"/>
    <x v="2"/>
    <n v="26.5"/>
    <n v="43075"/>
    <s v="Stance Analysis oczy zamkniete buty 1"/>
    <x v="1"/>
    <x v="0"/>
    <x v="0"/>
    <x v="0"/>
    <s v="Michalina Michalak"/>
  </r>
  <r>
    <n v="154"/>
    <x v="18"/>
    <x v="0"/>
    <s v="mm"/>
    <x v="0"/>
    <n v="3.2"/>
    <n v="43075"/>
    <s v="Stance Analysis oczy zamkniete buty 2"/>
    <x v="1"/>
    <x v="0"/>
    <x v="1"/>
    <x v="0"/>
    <s v="Michalina Michalak"/>
  </r>
  <r>
    <n v="154"/>
    <x v="18"/>
    <x v="1"/>
    <s v="mm"/>
    <x v="0"/>
    <n v="10.3"/>
    <n v="43075"/>
    <s v="Stance Analysis oczy zamkniete buty 2"/>
    <x v="1"/>
    <x v="0"/>
    <x v="1"/>
    <x v="0"/>
    <s v="Michalina Michalak"/>
  </r>
  <r>
    <n v="154"/>
    <x v="18"/>
    <x v="2"/>
    <s v="deg"/>
    <x v="3"/>
    <n v="3.8"/>
    <n v="43075"/>
    <s v="Stance Analysis oczy zamkniete buty 2"/>
    <x v="1"/>
    <x v="0"/>
    <x v="1"/>
    <x v="0"/>
    <s v="Michalina Michalak"/>
  </r>
  <r>
    <n v="154"/>
    <x v="18"/>
    <x v="3"/>
    <s v="mm*mm"/>
    <x v="0"/>
    <n v="25.5"/>
    <n v="43075"/>
    <s v="Stance Analysis oczy zamkniete buty 2"/>
    <x v="1"/>
    <x v="0"/>
    <x v="1"/>
    <x v="0"/>
    <s v="Michalina Michalak"/>
  </r>
  <r>
    <n v="154"/>
    <x v="18"/>
    <x v="4"/>
    <s v="mm"/>
    <x v="0"/>
    <n v="60.2"/>
    <n v="43075"/>
    <s v="Stance Analysis oczy zamkniete buty 2"/>
    <x v="1"/>
    <x v="0"/>
    <x v="1"/>
    <x v="0"/>
    <s v="Michalina Michalak"/>
  </r>
  <r>
    <n v="154"/>
    <x v="18"/>
    <x v="5"/>
    <s v="mm/sec"/>
    <x v="0"/>
    <n v="6.1"/>
    <n v="43075"/>
    <s v="Stance Analysis oczy zamkniete buty 2"/>
    <x v="1"/>
    <x v="0"/>
    <x v="1"/>
    <x v="0"/>
    <s v="Michalina Michalak"/>
  </r>
  <r>
    <n v="154"/>
    <x v="18"/>
    <x v="6"/>
    <s v="mm"/>
    <x v="3"/>
    <n v="8.6999999999999993"/>
    <n v="43075"/>
    <s v="Stance Analysis oczy zamkniete buty 2"/>
    <x v="1"/>
    <x v="0"/>
    <x v="1"/>
    <x v="0"/>
    <s v="Michalina Michalak"/>
  </r>
  <r>
    <n v="154"/>
    <x v="18"/>
    <x v="7"/>
    <s v="mm"/>
    <x v="2"/>
    <n v="37.5"/>
    <n v="43075"/>
    <s v="Stance Analysis oczy zamkniete buty 2"/>
    <x v="1"/>
    <x v="0"/>
    <x v="1"/>
    <x v="0"/>
    <s v="Michalina Michalak"/>
  </r>
  <r>
    <n v="155"/>
    <x v="18"/>
    <x v="0"/>
    <s v="mm"/>
    <x v="0"/>
    <n v="4.2"/>
    <n v="43075"/>
    <s v="Stance Analysis oczy zamkniete bez butow 1"/>
    <x v="1"/>
    <x v="1"/>
    <x v="0"/>
    <x v="0"/>
    <s v="Michalina Michalak"/>
  </r>
  <r>
    <n v="155"/>
    <x v="18"/>
    <x v="1"/>
    <s v="mm"/>
    <x v="0"/>
    <n v="10.9"/>
    <n v="43075"/>
    <s v="Stance Analysis oczy zamkniete bez butow 1"/>
    <x v="1"/>
    <x v="1"/>
    <x v="0"/>
    <x v="0"/>
    <s v="Michalina Michalak"/>
  </r>
  <r>
    <n v="155"/>
    <x v="18"/>
    <x v="2"/>
    <s v="deg"/>
    <x v="3"/>
    <n v="2.1"/>
    <n v="43075"/>
    <s v="Stance Analysis oczy zamkniete bez butow 1"/>
    <x v="1"/>
    <x v="1"/>
    <x v="0"/>
    <x v="0"/>
    <s v="Michalina Michalak"/>
  </r>
  <r>
    <n v="155"/>
    <x v="18"/>
    <x v="3"/>
    <s v="mm*mm"/>
    <x v="0"/>
    <n v="35.700000000000003"/>
    <n v="43075"/>
    <s v="Stance Analysis oczy zamkniete bez butow 1"/>
    <x v="1"/>
    <x v="1"/>
    <x v="0"/>
    <x v="0"/>
    <s v="Michalina Michalak"/>
  </r>
  <r>
    <n v="155"/>
    <x v="18"/>
    <x v="4"/>
    <s v="mm"/>
    <x v="0"/>
    <n v="54.3"/>
    <n v="43075"/>
    <s v="Stance Analysis oczy zamkniete bez butow 1"/>
    <x v="1"/>
    <x v="1"/>
    <x v="0"/>
    <x v="0"/>
    <s v="Michalina Michalak"/>
  </r>
  <r>
    <n v="155"/>
    <x v="18"/>
    <x v="5"/>
    <s v="mm/sec"/>
    <x v="0"/>
    <n v="5.5"/>
    <n v="43075"/>
    <s v="Stance Analysis oczy zamkniete bez butow 1"/>
    <x v="1"/>
    <x v="1"/>
    <x v="0"/>
    <x v="0"/>
    <s v="Michalina Michalak"/>
  </r>
  <r>
    <n v="155"/>
    <x v="18"/>
    <x v="6"/>
    <s v="mm"/>
    <x v="3"/>
    <n v="10"/>
    <n v="43075"/>
    <s v="Stance Analysis oczy zamkniete bez butow 1"/>
    <x v="1"/>
    <x v="1"/>
    <x v="0"/>
    <x v="0"/>
    <s v="Michalina Michalak"/>
  </r>
  <r>
    <n v="155"/>
    <x v="18"/>
    <x v="7"/>
    <s v="mm"/>
    <x v="2"/>
    <n v="35.9"/>
    <n v="43075"/>
    <s v="Stance Analysis oczy zamkniete bez butow 1"/>
    <x v="1"/>
    <x v="1"/>
    <x v="0"/>
    <x v="0"/>
    <s v="Michalina Michalak"/>
  </r>
  <r>
    <n v="156"/>
    <x v="18"/>
    <x v="0"/>
    <s v="mm"/>
    <x v="0"/>
    <n v="2"/>
    <n v="43075"/>
    <s v="Stance Analysis oczy zamkniete bez butow 2"/>
    <x v="1"/>
    <x v="1"/>
    <x v="1"/>
    <x v="0"/>
    <s v="Michalina Michalak"/>
  </r>
  <r>
    <n v="156"/>
    <x v="18"/>
    <x v="1"/>
    <s v="mm"/>
    <x v="0"/>
    <n v="19.2"/>
    <n v="43075"/>
    <s v="Stance Analysis oczy zamkniete bez butow 2"/>
    <x v="1"/>
    <x v="1"/>
    <x v="1"/>
    <x v="0"/>
    <s v="Michalina Michalak"/>
  </r>
  <r>
    <n v="156"/>
    <x v="18"/>
    <x v="2"/>
    <s v="deg"/>
    <x v="1"/>
    <n v="6.6"/>
    <n v="43075"/>
    <s v="Stance Analysis oczy zamkniete bez butow 2"/>
    <x v="1"/>
    <x v="1"/>
    <x v="1"/>
    <x v="0"/>
    <s v="Michalina Michalak"/>
  </r>
  <r>
    <n v="156"/>
    <x v="18"/>
    <x v="3"/>
    <s v="mm*mm"/>
    <x v="0"/>
    <n v="30.8"/>
    <n v="43075"/>
    <s v="Stance Analysis oczy zamkniete bez butow 2"/>
    <x v="1"/>
    <x v="1"/>
    <x v="1"/>
    <x v="0"/>
    <s v="Michalina Michalak"/>
  </r>
  <r>
    <n v="156"/>
    <x v="18"/>
    <x v="4"/>
    <s v="mm"/>
    <x v="0"/>
    <n v="70.5"/>
    <n v="43075"/>
    <s v="Stance Analysis oczy zamkniete bez butow 2"/>
    <x v="1"/>
    <x v="1"/>
    <x v="1"/>
    <x v="0"/>
    <s v="Michalina Michalak"/>
  </r>
  <r>
    <n v="156"/>
    <x v="18"/>
    <x v="5"/>
    <s v="mm/sec"/>
    <x v="0"/>
    <n v="7.2"/>
    <n v="43075"/>
    <s v="Stance Analysis oczy zamkniete bez butow 2"/>
    <x v="1"/>
    <x v="1"/>
    <x v="1"/>
    <x v="0"/>
    <s v="Michalina Michalak"/>
  </r>
  <r>
    <n v="156"/>
    <x v="18"/>
    <x v="6"/>
    <s v="mm"/>
    <x v="3"/>
    <n v="7.9"/>
    <n v="43075"/>
    <s v="Stance Analysis oczy zamkniete bez butow 2"/>
    <x v="1"/>
    <x v="1"/>
    <x v="1"/>
    <x v="0"/>
    <s v="Michalina Michalak"/>
  </r>
  <r>
    <n v="156"/>
    <x v="18"/>
    <x v="7"/>
    <s v="mm"/>
    <x v="2"/>
    <n v="32.4"/>
    <n v="43075"/>
    <s v="Stance Analysis oczy zamkniete bez butow 2"/>
    <x v="1"/>
    <x v="1"/>
    <x v="1"/>
    <x v="0"/>
    <s v="Michalina Michalak"/>
  </r>
  <r>
    <n v="157"/>
    <x v="19"/>
    <x v="0"/>
    <s v="mm"/>
    <x v="0"/>
    <n v="0.7"/>
    <n v="43075"/>
    <s v="Stance Analysis oczy otwarte buty 1"/>
    <x v="0"/>
    <x v="0"/>
    <x v="0"/>
    <x v="0"/>
    <s v="Agnieszka Myslak"/>
  </r>
  <r>
    <n v="157"/>
    <x v="19"/>
    <x v="1"/>
    <s v="mm"/>
    <x v="0"/>
    <n v="4"/>
    <n v="43075"/>
    <s v="Stance Analysis oczy otwarte buty 1"/>
    <x v="0"/>
    <x v="0"/>
    <x v="0"/>
    <x v="0"/>
    <s v="Agnieszka Myslak"/>
  </r>
  <r>
    <n v="157"/>
    <x v="19"/>
    <x v="2"/>
    <s v="deg"/>
    <x v="3"/>
    <n v="0.7"/>
    <n v="43075"/>
    <s v="Stance Analysis oczy otwarte buty 1"/>
    <x v="0"/>
    <x v="0"/>
    <x v="0"/>
    <x v="0"/>
    <s v="Agnieszka Myslak"/>
  </r>
  <r>
    <n v="157"/>
    <x v="19"/>
    <x v="3"/>
    <s v="mm*mm"/>
    <x v="0"/>
    <n v="2.1"/>
    <n v="43075"/>
    <s v="Stance Analysis oczy otwarte buty 1"/>
    <x v="0"/>
    <x v="0"/>
    <x v="0"/>
    <x v="0"/>
    <s v="Agnieszka Myslak"/>
  </r>
  <r>
    <n v="157"/>
    <x v="19"/>
    <x v="4"/>
    <s v="mm"/>
    <x v="0"/>
    <n v="16.100000000000001"/>
    <n v="43075"/>
    <s v="Stance Analysis oczy otwarte buty 1"/>
    <x v="0"/>
    <x v="0"/>
    <x v="0"/>
    <x v="0"/>
    <s v="Agnieszka Myslak"/>
  </r>
  <r>
    <n v="157"/>
    <x v="19"/>
    <x v="5"/>
    <s v="mm/sec"/>
    <x v="0"/>
    <n v="1.6"/>
    <n v="43075"/>
    <s v="Stance Analysis oczy otwarte buty 1"/>
    <x v="0"/>
    <x v="0"/>
    <x v="0"/>
    <x v="0"/>
    <s v="Agnieszka Myslak"/>
  </r>
  <r>
    <n v="157"/>
    <x v="19"/>
    <x v="6"/>
    <s v="mm"/>
    <x v="3"/>
    <n v="3.9"/>
    <n v="43075"/>
    <s v="Stance Analysis oczy otwarte buty 1"/>
    <x v="0"/>
    <x v="0"/>
    <x v="0"/>
    <x v="0"/>
    <s v="Agnieszka Myslak"/>
  </r>
  <r>
    <n v="157"/>
    <x v="19"/>
    <x v="7"/>
    <s v="mm"/>
    <x v="2"/>
    <n v="21.9"/>
    <n v="43075"/>
    <s v="Stance Analysis oczy otwarte buty 1"/>
    <x v="0"/>
    <x v="0"/>
    <x v="0"/>
    <x v="0"/>
    <s v="Agnieszka Myslak"/>
  </r>
  <r>
    <n v="158"/>
    <x v="19"/>
    <x v="0"/>
    <s v="mm"/>
    <x v="0"/>
    <n v="1.4"/>
    <n v="43075"/>
    <s v="Stance Analysis oczy otwarte buty 2"/>
    <x v="0"/>
    <x v="0"/>
    <x v="1"/>
    <x v="0"/>
    <s v="Agnieszka Myslak"/>
  </r>
  <r>
    <n v="158"/>
    <x v="19"/>
    <x v="1"/>
    <s v="mm"/>
    <x v="0"/>
    <n v="3"/>
    <n v="43075"/>
    <s v="Stance Analysis oczy otwarte buty 2"/>
    <x v="0"/>
    <x v="0"/>
    <x v="1"/>
    <x v="0"/>
    <s v="Agnieszka Myslak"/>
  </r>
  <r>
    <n v="158"/>
    <x v="19"/>
    <x v="2"/>
    <s v="deg"/>
    <x v="3"/>
    <n v="0.4"/>
    <n v="43075"/>
    <s v="Stance Analysis oczy otwarte buty 2"/>
    <x v="0"/>
    <x v="0"/>
    <x v="1"/>
    <x v="0"/>
    <s v="Agnieszka Myslak"/>
  </r>
  <r>
    <n v="158"/>
    <x v="19"/>
    <x v="3"/>
    <s v="mm*mm"/>
    <x v="0"/>
    <n v="3.3"/>
    <n v="43075"/>
    <s v="Stance Analysis oczy otwarte buty 2"/>
    <x v="0"/>
    <x v="0"/>
    <x v="1"/>
    <x v="0"/>
    <s v="Agnieszka Myslak"/>
  </r>
  <r>
    <n v="158"/>
    <x v="19"/>
    <x v="4"/>
    <s v="mm"/>
    <x v="0"/>
    <n v="9.3000000000000007"/>
    <n v="43075"/>
    <s v="Stance Analysis oczy otwarte buty 2"/>
    <x v="0"/>
    <x v="0"/>
    <x v="1"/>
    <x v="0"/>
    <s v="Agnieszka Myslak"/>
  </r>
  <r>
    <n v="158"/>
    <x v="19"/>
    <x v="5"/>
    <s v="mm/sec"/>
    <x v="0"/>
    <n v="0.9"/>
    <n v="43075"/>
    <s v="Stance Analysis oczy otwarte buty 2"/>
    <x v="0"/>
    <x v="0"/>
    <x v="1"/>
    <x v="0"/>
    <s v="Agnieszka Myslak"/>
  </r>
  <r>
    <n v="158"/>
    <x v="19"/>
    <x v="6"/>
    <s v="mm"/>
    <x v="3"/>
    <n v="2.8"/>
    <n v="43075"/>
    <s v="Stance Analysis oczy otwarte buty 2"/>
    <x v="0"/>
    <x v="0"/>
    <x v="1"/>
    <x v="0"/>
    <s v="Agnieszka Myslak"/>
  </r>
  <r>
    <n v="158"/>
    <x v="19"/>
    <x v="7"/>
    <s v="mm"/>
    <x v="2"/>
    <n v="17.7"/>
    <n v="43075"/>
    <s v="Stance Analysis oczy otwarte buty 2"/>
    <x v="0"/>
    <x v="0"/>
    <x v="1"/>
    <x v="0"/>
    <s v="Agnieszka Myslak"/>
  </r>
  <r>
    <n v="159"/>
    <x v="19"/>
    <x v="0"/>
    <s v="mm"/>
    <x v="0"/>
    <n v="0.9"/>
    <n v="43075"/>
    <s v="Stance Analysis oczy otwarte bez butow 1"/>
    <x v="0"/>
    <x v="1"/>
    <x v="0"/>
    <x v="0"/>
    <s v="Agnieszka Myslak"/>
  </r>
  <r>
    <n v="159"/>
    <x v="19"/>
    <x v="1"/>
    <s v="mm"/>
    <x v="0"/>
    <n v="5.9"/>
    <n v="43075"/>
    <s v="Stance Analysis oczy otwarte bez butow 1"/>
    <x v="0"/>
    <x v="1"/>
    <x v="0"/>
    <x v="0"/>
    <s v="Agnieszka Myslak"/>
  </r>
  <r>
    <n v="159"/>
    <x v="19"/>
    <x v="2"/>
    <s v="deg"/>
    <x v="3"/>
    <n v="1.7"/>
    <n v="43075"/>
    <s v="Stance Analysis oczy otwarte bez butow 1"/>
    <x v="0"/>
    <x v="1"/>
    <x v="0"/>
    <x v="0"/>
    <s v="Agnieszka Myslak"/>
  </r>
  <r>
    <n v="159"/>
    <x v="19"/>
    <x v="3"/>
    <s v="mm*mm"/>
    <x v="0"/>
    <n v="4.4000000000000004"/>
    <n v="43075"/>
    <s v="Stance Analysis oczy otwarte bez butow 1"/>
    <x v="0"/>
    <x v="1"/>
    <x v="0"/>
    <x v="0"/>
    <s v="Agnieszka Myslak"/>
  </r>
  <r>
    <n v="159"/>
    <x v="19"/>
    <x v="4"/>
    <s v="mm"/>
    <x v="0"/>
    <n v="20.7"/>
    <n v="43075"/>
    <s v="Stance Analysis oczy otwarte bez butow 1"/>
    <x v="0"/>
    <x v="1"/>
    <x v="0"/>
    <x v="0"/>
    <s v="Agnieszka Myslak"/>
  </r>
  <r>
    <n v="159"/>
    <x v="19"/>
    <x v="5"/>
    <s v="mm/sec"/>
    <x v="0"/>
    <n v="2.1"/>
    <n v="43075"/>
    <s v="Stance Analysis oczy otwarte bez butow 1"/>
    <x v="0"/>
    <x v="1"/>
    <x v="0"/>
    <x v="0"/>
    <s v="Agnieszka Myslak"/>
  </r>
  <r>
    <n v="159"/>
    <x v="19"/>
    <x v="6"/>
    <s v="mm"/>
    <x v="1"/>
    <n v="6.9"/>
    <n v="43075"/>
    <s v="Stance Analysis oczy otwarte bez butow 1"/>
    <x v="0"/>
    <x v="1"/>
    <x v="0"/>
    <x v="0"/>
    <s v="Agnieszka Myslak"/>
  </r>
  <r>
    <n v="159"/>
    <x v="19"/>
    <x v="7"/>
    <s v="mm"/>
    <x v="2"/>
    <n v="25.7"/>
    <n v="43075"/>
    <s v="Stance Analysis oczy otwarte bez butow 1"/>
    <x v="0"/>
    <x v="1"/>
    <x v="0"/>
    <x v="0"/>
    <s v="Agnieszka Myslak"/>
  </r>
  <r>
    <n v="160"/>
    <x v="19"/>
    <x v="0"/>
    <s v="mm"/>
    <x v="0"/>
    <n v="0.9"/>
    <n v="43075"/>
    <s v="Stance Analysis oczy otwarte bez butow 2"/>
    <x v="0"/>
    <x v="1"/>
    <x v="1"/>
    <x v="0"/>
    <s v="Agnieszka Myslak"/>
  </r>
  <r>
    <n v="160"/>
    <x v="19"/>
    <x v="1"/>
    <s v="mm"/>
    <x v="0"/>
    <n v="3.1"/>
    <n v="43075"/>
    <s v="Stance Analysis oczy otwarte bez butow 2"/>
    <x v="0"/>
    <x v="1"/>
    <x v="1"/>
    <x v="0"/>
    <s v="Agnieszka Myslak"/>
  </r>
  <r>
    <n v="160"/>
    <x v="19"/>
    <x v="2"/>
    <s v="deg"/>
    <x v="1"/>
    <n v="2.8"/>
    <n v="43075"/>
    <s v="Stance Analysis oczy otwarte bez butow 2"/>
    <x v="0"/>
    <x v="1"/>
    <x v="1"/>
    <x v="0"/>
    <s v="Agnieszka Myslak"/>
  </r>
  <r>
    <n v="160"/>
    <x v="19"/>
    <x v="3"/>
    <s v="mm*mm"/>
    <x v="0"/>
    <n v="2.2999999999999998"/>
    <n v="43075"/>
    <s v="Stance Analysis oczy otwarte bez butow 2"/>
    <x v="0"/>
    <x v="1"/>
    <x v="1"/>
    <x v="0"/>
    <s v="Agnieszka Myslak"/>
  </r>
  <r>
    <n v="160"/>
    <x v="19"/>
    <x v="4"/>
    <s v="mm"/>
    <x v="0"/>
    <n v="7.2"/>
    <n v="43075"/>
    <s v="Stance Analysis oczy otwarte bez butow 2"/>
    <x v="0"/>
    <x v="1"/>
    <x v="1"/>
    <x v="0"/>
    <s v="Agnieszka Myslak"/>
  </r>
  <r>
    <n v="160"/>
    <x v="19"/>
    <x v="5"/>
    <s v="mm/sec"/>
    <x v="0"/>
    <n v="0.7"/>
    <n v="43075"/>
    <s v="Stance Analysis oczy otwarte bez butow 2"/>
    <x v="0"/>
    <x v="1"/>
    <x v="1"/>
    <x v="0"/>
    <s v="Agnieszka Myslak"/>
  </r>
  <r>
    <n v="160"/>
    <x v="19"/>
    <x v="6"/>
    <s v="mm"/>
    <x v="1"/>
    <n v="7.6"/>
    <n v="43075"/>
    <s v="Stance Analysis oczy otwarte bez butow 2"/>
    <x v="0"/>
    <x v="1"/>
    <x v="1"/>
    <x v="0"/>
    <s v="Agnieszka Myslak"/>
  </r>
  <r>
    <n v="160"/>
    <x v="19"/>
    <x v="7"/>
    <s v="mm"/>
    <x v="2"/>
    <n v="20.399999999999999"/>
    <n v="43075"/>
    <s v="Stance Analysis oczy otwarte bez butow 2"/>
    <x v="0"/>
    <x v="1"/>
    <x v="1"/>
    <x v="0"/>
    <s v="Agnieszka Myslak"/>
  </r>
  <r>
    <n v="161"/>
    <x v="19"/>
    <x v="0"/>
    <s v="mm"/>
    <x v="0"/>
    <n v="2.2000000000000002"/>
    <n v="43075"/>
    <s v="Stance Analysis oczy zamkniete buty 1"/>
    <x v="1"/>
    <x v="0"/>
    <x v="0"/>
    <x v="0"/>
    <s v="Agnieszka Myslak"/>
  </r>
  <r>
    <n v="161"/>
    <x v="19"/>
    <x v="1"/>
    <s v="mm"/>
    <x v="0"/>
    <n v="9.1"/>
    <n v="43075"/>
    <s v="Stance Analysis oczy zamkniete buty 1"/>
    <x v="1"/>
    <x v="0"/>
    <x v="0"/>
    <x v="0"/>
    <s v="Agnieszka Myslak"/>
  </r>
  <r>
    <n v="161"/>
    <x v="19"/>
    <x v="2"/>
    <s v="deg"/>
    <x v="3"/>
    <n v="7.4"/>
    <n v="43075"/>
    <s v="Stance Analysis oczy zamkniete buty 1"/>
    <x v="1"/>
    <x v="0"/>
    <x v="0"/>
    <x v="0"/>
    <s v="Agnieszka Myslak"/>
  </r>
  <r>
    <n v="161"/>
    <x v="19"/>
    <x v="3"/>
    <s v="mm*mm"/>
    <x v="0"/>
    <n v="16.100000000000001"/>
    <n v="43075"/>
    <s v="Stance Analysis oczy zamkniete buty 1"/>
    <x v="1"/>
    <x v="0"/>
    <x v="0"/>
    <x v="0"/>
    <s v="Agnieszka Myslak"/>
  </r>
  <r>
    <n v="161"/>
    <x v="19"/>
    <x v="4"/>
    <s v="mm"/>
    <x v="0"/>
    <n v="46.6"/>
    <n v="43075"/>
    <s v="Stance Analysis oczy zamkniete buty 1"/>
    <x v="1"/>
    <x v="0"/>
    <x v="0"/>
    <x v="0"/>
    <s v="Agnieszka Myslak"/>
  </r>
  <r>
    <n v="161"/>
    <x v="19"/>
    <x v="5"/>
    <s v="mm/sec"/>
    <x v="0"/>
    <n v="4.7"/>
    <n v="43075"/>
    <s v="Stance Analysis oczy zamkniete buty 1"/>
    <x v="1"/>
    <x v="0"/>
    <x v="0"/>
    <x v="0"/>
    <s v="Agnieszka Myslak"/>
  </r>
  <r>
    <n v="161"/>
    <x v="19"/>
    <x v="6"/>
    <s v="mm"/>
    <x v="3"/>
    <n v="2.1"/>
    <n v="43075"/>
    <s v="Stance Analysis oczy zamkniete buty 1"/>
    <x v="1"/>
    <x v="0"/>
    <x v="0"/>
    <x v="0"/>
    <s v="Agnieszka Myslak"/>
  </r>
  <r>
    <n v="161"/>
    <x v="19"/>
    <x v="7"/>
    <s v="mm"/>
    <x v="2"/>
    <n v="14.7"/>
    <n v="43075"/>
    <s v="Stance Analysis oczy zamkniete buty 1"/>
    <x v="1"/>
    <x v="0"/>
    <x v="0"/>
    <x v="0"/>
    <s v="Agnieszka Myslak"/>
  </r>
  <r>
    <n v="162"/>
    <x v="19"/>
    <x v="0"/>
    <s v="mm"/>
    <x v="0"/>
    <n v="1.2"/>
    <n v="43075"/>
    <s v="Stance Analysis oczy zamknite buty 2"/>
    <x v="1"/>
    <x v="0"/>
    <x v="1"/>
    <x v="0"/>
    <s v="Agnieszka Myslak"/>
  </r>
  <r>
    <n v="162"/>
    <x v="19"/>
    <x v="1"/>
    <s v="mm"/>
    <x v="0"/>
    <n v="10.8"/>
    <n v="43075"/>
    <s v="Stance Analysis oczy zamknite buty 2"/>
    <x v="1"/>
    <x v="0"/>
    <x v="1"/>
    <x v="0"/>
    <s v="Agnieszka Myslak"/>
  </r>
  <r>
    <n v="162"/>
    <x v="19"/>
    <x v="2"/>
    <s v="deg"/>
    <x v="3"/>
    <n v="1.5"/>
    <n v="43075"/>
    <s v="Stance Analysis oczy zamknite buty 2"/>
    <x v="1"/>
    <x v="0"/>
    <x v="1"/>
    <x v="0"/>
    <s v="Agnieszka Myslak"/>
  </r>
  <r>
    <n v="162"/>
    <x v="19"/>
    <x v="3"/>
    <s v="mm*mm"/>
    <x v="0"/>
    <n v="10.1"/>
    <n v="43075"/>
    <s v="Stance Analysis oczy zamknite buty 2"/>
    <x v="1"/>
    <x v="0"/>
    <x v="1"/>
    <x v="0"/>
    <s v="Agnieszka Myslak"/>
  </r>
  <r>
    <n v="162"/>
    <x v="19"/>
    <x v="4"/>
    <s v="mm"/>
    <x v="0"/>
    <n v="38.1"/>
    <n v="43075"/>
    <s v="Stance Analysis oczy zamknite buty 2"/>
    <x v="1"/>
    <x v="0"/>
    <x v="1"/>
    <x v="0"/>
    <s v="Agnieszka Myslak"/>
  </r>
  <r>
    <n v="162"/>
    <x v="19"/>
    <x v="5"/>
    <s v="mm/sec"/>
    <x v="0"/>
    <n v="3.9"/>
    <n v="43075"/>
    <s v="Stance Analysis oczy zamknite buty 2"/>
    <x v="1"/>
    <x v="0"/>
    <x v="1"/>
    <x v="0"/>
    <s v="Agnieszka Myslak"/>
  </r>
  <r>
    <n v="162"/>
    <x v="19"/>
    <x v="6"/>
    <s v="mm"/>
    <x v="1"/>
    <n v="0"/>
    <n v="43075"/>
    <s v="Stance Analysis oczy zamknite buty 2"/>
    <x v="1"/>
    <x v="0"/>
    <x v="1"/>
    <x v="0"/>
    <s v="Agnieszka Myslak"/>
  </r>
  <r>
    <n v="162"/>
    <x v="19"/>
    <x v="7"/>
    <s v="mm"/>
    <x v="2"/>
    <n v="9.6999999999999993"/>
    <n v="43075"/>
    <s v="Stance Analysis oczy zamknite buty 2"/>
    <x v="1"/>
    <x v="0"/>
    <x v="1"/>
    <x v="0"/>
    <s v="Agnieszka Myslak"/>
  </r>
  <r>
    <n v="163"/>
    <x v="19"/>
    <x v="0"/>
    <s v="mm"/>
    <x v="0"/>
    <n v="0.9"/>
    <n v="43075"/>
    <s v="Stance Analysis oczy zamknite bez butow 1"/>
    <x v="1"/>
    <x v="1"/>
    <x v="0"/>
    <x v="0"/>
    <s v="Agnieszka Myslak"/>
  </r>
  <r>
    <n v="163"/>
    <x v="19"/>
    <x v="1"/>
    <s v="mm"/>
    <x v="0"/>
    <n v="5"/>
    <n v="43075"/>
    <s v="Stance Analysis oczy zamknite bez butow 1"/>
    <x v="1"/>
    <x v="1"/>
    <x v="0"/>
    <x v="0"/>
    <s v="Agnieszka Myslak"/>
  </r>
  <r>
    <n v="163"/>
    <x v="19"/>
    <x v="2"/>
    <s v="deg"/>
    <x v="3"/>
    <n v="0.2"/>
    <n v="43075"/>
    <s v="Stance Analysis oczy zamknite bez butow 1"/>
    <x v="1"/>
    <x v="1"/>
    <x v="0"/>
    <x v="0"/>
    <s v="Agnieszka Myslak"/>
  </r>
  <r>
    <n v="163"/>
    <x v="19"/>
    <x v="3"/>
    <s v="mm*mm"/>
    <x v="0"/>
    <n v="3.5"/>
    <n v="43075"/>
    <s v="Stance Analysis oczy zamknite bez butow 1"/>
    <x v="1"/>
    <x v="1"/>
    <x v="0"/>
    <x v="0"/>
    <s v="Agnieszka Myslak"/>
  </r>
  <r>
    <n v="163"/>
    <x v="19"/>
    <x v="4"/>
    <s v="mm"/>
    <x v="0"/>
    <n v="16.7"/>
    <n v="43075"/>
    <s v="Stance Analysis oczy zamknite bez butow 1"/>
    <x v="1"/>
    <x v="1"/>
    <x v="0"/>
    <x v="0"/>
    <s v="Agnieszka Myslak"/>
  </r>
  <r>
    <n v="163"/>
    <x v="19"/>
    <x v="5"/>
    <s v="mm/sec"/>
    <x v="0"/>
    <n v="1.7"/>
    <n v="43075"/>
    <s v="Stance Analysis oczy zamknite bez butow 1"/>
    <x v="1"/>
    <x v="1"/>
    <x v="0"/>
    <x v="0"/>
    <s v="Agnieszka Myslak"/>
  </r>
  <r>
    <n v="163"/>
    <x v="19"/>
    <x v="6"/>
    <s v="mm"/>
    <x v="1"/>
    <n v="10.199999999999999"/>
    <n v="43075"/>
    <s v="Stance Analysis oczy zamknite bez butow 1"/>
    <x v="1"/>
    <x v="1"/>
    <x v="0"/>
    <x v="0"/>
    <s v="Agnieszka Myslak"/>
  </r>
  <r>
    <n v="163"/>
    <x v="19"/>
    <x v="7"/>
    <s v="mm"/>
    <x v="2"/>
    <n v="12.6"/>
    <n v="43075"/>
    <s v="Stance Analysis oczy zamknite bez butow 1"/>
    <x v="1"/>
    <x v="1"/>
    <x v="0"/>
    <x v="0"/>
    <s v="Agnieszka Myslak"/>
  </r>
  <r>
    <n v="164"/>
    <x v="19"/>
    <x v="0"/>
    <s v="mm"/>
    <x v="0"/>
    <n v="1.4"/>
    <n v="43075"/>
    <s v="Stance Analysis oczy zamknite bez butow 2"/>
    <x v="1"/>
    <x v="1"/>
    <x v="1"/>
    <x v="0"/>
    <s v="Agnieszka Myslak"/>
  </r>
  <r>
    <n v="164"/>
    <x v="19"/>
    <x v="1"/>
    <s v="mm"/>
    <x v="0"/>
    <n v="5.8"/>
    <n v="43075"/>
    <s v="Stance Analysis oczy zamknite bez butow 2"/>
    <x v="1"/>
    <x v="1"/>
    <x v="1"/>
    <x v="0"/>
    <s v="Agnieszka Myslak"/>
  </r>
  <r>
    <n v="164"/>
    <x v="19"/>
    <x v="2"/>
    <s v="deg"/>
    <x v="3"/>
    <n v="5.5"/>
    <n v="43075"/>
    <s v="Stance Analysis oczy zamknite bez butow 2"/>
    <x v="1"/>
    <x v="1"/>
    <x v="1"/>
    <x v="0"/>
    <s v="Agnieszka Myslak"/>
  </r>
  <r>
    <n v="164"/>
    <x v="19"/>
    <x v="3"/>
    <s v="mm*mm"/>
    <x v="0"/>
    <n v="6.4"/>
    <n v="43075"/>
    <s v="Stance Analysis oczy zamknite bez butow 2"/>
    <x v="1"/>
    <x v="1"/>
    <x v="1"/>
    <x v="0"/>
    <s v="Agnieszka Myslak"/>
  </r>
  <r>
    <n v="164"/>
    <x v="19"/>
    <x v="4"/>
    <s v="mm"/>
    <x v="0"/>
    <n v="22.9"/>
    <n v="43075"/>
    <s v="Stance Analysis oczy zamknite bez butow 2"/>
    <x v="1"/>
    <x v="1"/>
    <x v="1"/>
    <x v="0"/>
    <s v="Agnieszka Myslak"/>
  </r>
  <r>
    <n v="164"/>
    <x v="19"/>
    <x v="5"/>
    <s v="mm/sec"/>
    <x v="0"/>
    <n v="2.2999999999999998"/>
    <n v="43075"/>
    <s v="Stance Analysis oczy zamknite bez butow 2"/>
    <x v="1"/>
    <x v="1"/>
    <x v="1"/>
    <x v="0"/>
    <s v="Agnieszka Myslak"/>
  </r>
  <r>
    <n v="164"/>
    <x v="19"/>
    <x v="6"/>
    <s v="mm"/>
    <x v="1"/>
    <n v="11.3"/>
    <n v="43075"/>
    <s v="Stance Analysis oczy zamknite bez butow 2"/>
    <x v="1"/>
    <x v="1"/>
    <x v="1"/>
    <x v="0"/>
    <s v="Agnieszka Myslak"/>
  </r>
  <r>
    <n v="164"/>
    <x v="19"/>
    <x v="7"/>
    <s v="mm"/>
    <x v="2"/>
    <n v="13.2"/>
    <n v="43075"/>
    <s v="Stance Analysis oczy zamknite bez butow 2"/>
    <x v="1"/>
    <x v="1"/>
    <x v="1"/>
    <x v="0"/>
    <s v="Agnieszka Myslak"/>
  </r>
  <r>
    <n v="165"/>
    <x v="20"/>
    <x v="0"/>
    <s v="mm"/>
    <x v="0"/>
    <n v="2.2000000000000002"/>
    <n v="43075"/>
    <s v="Stance Analysis oczy otwarte buty 1"/>
    <x v="0"/>
    <x v="0"/>
    <x v="0"/>
    <x v="0"/>
    <s v="Karolina Podkanska"/>
  </r>
  <r>
    <n v="165"/>
    <x v="20"/>
    <x v="1"/>
    <s v="mm"/>
    <x v="0"/>
    <n v="9.1999999999999993"/>
    <n v="43075"/>
    <s v="Stance Analysis oczy otwarte buty 1"/>
    <x v="0"/>
    <x v="0"/>
    <x v="0"/>
    <x v="0"/>
    <s v="Karolina Podkanska"/>
  </r>
  <r>
    <n v="165"/>
    <x v="20"/>
    <x v="2"/>
    <s v="deg"/>
    <x v="3"/>
    <n v="5.5"/>
    <n v="43075"/>
    <s v="Stance Analysis oczy otwarte buty 1"/>
    <x v="0"/>
    <x v="0"/>
    <x v="0"/>
    <x v="0"/>
    <s v="Karolina Podkanska"/>
  </r>
  <r>
    <n v="165"/>
    <x v="20"/>
    <x v="3"/>
    <s v="mm*mm"/>
    <x v="0"/>
    <n v="15.8"/>
    <n v="43075"/>
    <s v="Stance Analysis oczy otwarte buty 1"/>
    <x v="0"/>
    <x v="0"/>
    <x v="0"/>
    <x v="0"/>
    <s v="Karolina Podkanska"/>
  </r>
  <r>
    <n v="165"/>
    <x v="20"/>
    <x v="4"/>
    <s v="mm"/>
    <x v="0"/>
    <n v="41.9"/>
    <n v="43075"/>
    <s v="Stance Analysis oczy otwarte buty 1"/>
    <x v="0"/>
    <x v="0"/>
    <x v="0"/>
    <x v="0"/>
    <s v="Karolina Podkanska"/>
  </r>
  <r>
    <n v="165"/>
    <x v="20"/>
    <x v="5"/>
    <s v="mm/sec"/>
    <x v="0"/>
    <n v="4.3"/>
    <n v="43075"/>
    <s v="Stance Analysis oczy otwarte buty 1"/>
    <x v="0"/>
    <x v="0"/>
    <x v="0"/>
    <x v="0"/>
    <s v="Karolina Podkanska"/>
  </r>
  <r>
    <n v="165"/>
    <x v="20"/>
    <x v="6"/>
    <s v="mm"/>
    <x v="3"/>
    <n v="6.2"/>
    <n v="43075"/>
    <s v="Stance Analysis oczy otwarte buty 1"/>
    <x v="0"/>
    <x v="0"/>
    <x v="0"/>
    <x v="0"/>
    <s v="Karolina Podkanska"/>
  </r>
  <r>
    <n v="165"/>
    <x v="20"/>
    <x v="7"/>
    <s v="mm"/>
    <x v="2"/>
    <n v="22"/>
    <n v="43075"/>
    <s v="Stance Analysis oczy otwarte buty 1"/>
    <x v="0"/>
    <x v="0"/>
    <x v="0"/>
    <x v="0"/>
    <s v="Karolina Podkanska"/>
  </r>
  <r>
    <n v="166"/>
    <x v="20"/>
    <x v="0"/>
    <s v="mm"/>
    <x v="0"/>
    <n v="2.4"/>
    <n v="43075"/>
    <s v="Stance Analysis oczy otwarte buty 2"/>
    <x v="0"/>
    <x v="0"/>
    <x v="1"/>
    <x v="0"/>
    <s v="Karolina Podkanska"/>
  </r>
  <r>
    <n v="166"/>
    <x v="20"/>
    <x v="1"/>
    <s v="mm"/>
    <x v="0"/>
    <n v="5.9"/>
    <n v="43075"/>
    <s v="Stance Analysis oczy otwarte buty 2"/>
    <x v="0"/>
    <x v="0"/>
    <x v="1"/>
    <x v="0"/>
    <s v="Karolina Podkanska"/>
  </r>
  <r>
    <n v="166"/>
    <x v="20"/>
    <x v="2"/>
    <s v="deg"/>
    <x v="3"/>
    <n v="8.1999999999999993"/>
    <n v="43075"/>
    <s v="Stance Analysis oczy otwarte buty 2"/>
    <x v="0"/>
    <x v="0"/>
    <x v="1"/>
    <x v="0"/>
    <s v="Karolina Podkanska"/>
  </r>
  <r>
    <n v="166"/>
    <x v="20"/>
    <x v="3"/>
    <s v="mm*mm"/>
    <x v="0"/>
    <n v="10.9"/>
    <n v="43075"/>
    <s v="Stance Analysis oczy otwarte buty 2"/>
    <x v="0"/>
    <x v="0"/>
    <x v="1"/>
    <x v="0"/>
    <s v="Karolina Podkanska"/>
  </r>
  <r>
    <n v="166"/>
    <x v="20"/>
    <x v="4"/>
    <s v="mm"/>
    <x v="0"/>
    <n v="36.700000000000003"/>
    <n v="43075"/>
    <s v="Stance Analysis oczy otwarte buty 2"/>
    <x v="0"/>
    <x v="0"/>
    <x v="1"/>
    <x v="0"/>
    <s v="Karolina Podkanska"/>
  </r>
  <r>
    <n v="166"/>
    <x v="20"/>
    <x v="5"/>
    <s v="mm/sec"/>
    <x v="0"/>
    <n v="3.7"/>
    <n v="43075"/>
    <s v="Stance Analysis oczy otwarte buty 2"/>
    <x v="0"/>
    <x v="0"/>
    <x v="1"/>
    <x v="0"/>
    <s v="Karolina Podkanska"/>
  </r>
  <r>
    <n v="166"/>
    <x v="20"/>
    <x v="6"/>
    <s v="mm"/>
    <x v="3"/>
    <n v="6.6"/>
    <n v="43075"/>
    <s v="Stance Analysis oczy otwarte buty 2"/>
    <x v="0"/>
    <x v="0"/>
    <x v="1"/>
    <x v="0"/>
    <s v="Karolina Podkanska"/>
  </r>
  <r>
    <n v="166"/>
    <x v="20"/>
    <x v="7"/>
    <s v="mm"/>
    <x v="2"/>
    <n v="27.1"/>
    <n v="43075"/>
    <s v="Stance Analysis oczy otwarte buty 2"/>
    <x v="0"/>
    <x v="0"/>
    <x v="1"/>
    <x v="0"/>
    <s v="Karolina Podkanska"/>
  </r>
  <r>
    <n v="167"/>
    <x v="20"/>
    <x v="0"/>
    <s v="mm"/>
    <x v="0"/>
    <n v="2.6"/>
    <n v="43075"/>
    <s v="Stance Analysis oczy otwarte bez butow 1"/>
    <x v="0"/>
    <x v="1"/>
    <x v="0"/>
    <x v="0"/>
    <s v="Karolina Podkanska"/>
  </r>
  <r>
    <n v="167"/>
    <x v="20"/>
    <x v="1"/>
    <s v="mm"/>
    <x v="0"/>
    <n v="8.6"/>
    <n v="43075"/>
    <s v="Stance Analysis oczy otwarte bez butow 1"/>
    <x v="0"/>
    <x v="1"/>
    <x v="0"/>
    <x v="0"/>
    <s v="Karolina Podkanska"/>
  </r>
  <r>
    <n v="167"/>
    <x v="20"/>
    <x v="2"/>
    <s v="deg"/>
    <x v="3"/>
    <n v="8"/>
    <n v="43075"/>
    <s v="Stance Analysis oczy otwarte bez butow 1"/>
    <x v="0"/>
    <x v="1"/>
    <x v="0"/>
    <x v="0"/>
    <s v="Karolina Podkanska"/>
  </r>
  <r>
    <n v="167"/>
    <x v="20"/>
    <x v="3"/>
    <s v="mm*mm"/>
    <x v="0"/>
    <n v="17.600000000000001"/>
    <n v="43075"/>
    <s v="Stance Analysis oczy otwarte bez butow 1"/>
    <x v="0"/>
    <x v="1"/>
    <x v="0"/>
    <x v="0"/>
    <s v="Karolina Podkanska"/>
  </r>
  <r>
    <n v="167"/>
    <x v="20"/>
    <x v="4"/>
    <s v="mm"/>
    <x v="0"/>
    <n v="58.9"/>
    <n v="43075"/>
    <s v="Stance Analysis oczy otwarte bez butow 1"/>
    <x v="0"/>
    <x v="1"/>
    <x v="0"/>
    <x v="0"/>
    <s v="Karolina Podkanska"/>
  </r>
  <r>
    <n v="167"/>
    <x v="20"/>
    <x v="5"/>
    <s v="mm/sec"/>
    <x v="0"/>
    <n v="6"/>
    <n v="43075"/>
    <s v="Stance Analysis oczy otwarte bez butow 1"/>
    <x v="0"/>
    <x v="1"/>
    <x v="0"/>
    <x v="0"/>
    <s v="Karolina Podkanska"/>
  </r>
  <r>
    <n v="167"/>
    <x v="20"/>
    <x v="6"/>
    <s v="mm"/>
    <x v="3"/>
    <n v="7.7"/>
    <n v="43075"/>
    <s v="Stance Analysis oczy otwarte bez butow 1"/>
    <x v="0"/>
    <x v="1"/>
    <x v="0"/>
    <x v="0"/>
    <s v="Karolina Podkanska"/>
  </r>
  <r>
    <n v="167"/>
    <x v="20"/>
    <x v="7"/>
    <s v="mm"/>
    <x v="2"/>
    <n v="16.8"/>
    <n v="43075"/>
    <s v="Stance Analysis oczy otwarte bez butow 1"/>
    <x v="0"/>
    <x v="1"/>
    <x v="0"/>
    <x v="0"/>
    <s v="Karolina Podkanska"/>
  </r>
  <r>
    <n v="168"/>
    <x v="20"/>
    <x v="0"/>
    <s v="mm"/>
    <x v="0"/>
    <n v="2.4"/>
    <n v="43075"/>
    <s v="Stance Analysis oczy otwarte 2a"/>
    <x v="0"/>
    <x v="1"/>
    <x v="1"/>
    <x v="0"/>
    <s v="Karolina Podkanska"/>
  </r>
  <r>
    <n v="168"/>
    <x v="20"/>
    <x v="1"/>
    <s v="mm"/>
    <x v="0"/>
    <n v="7.6"/>
    <n v="43075"/>
    <s v="Stance Analysis oczy otwarte 2a"/>
    <x v="0"/>
    <x v="1"/>
    <x v="1"/>
    <x v="0"/>
    <s v="Karolina Podkanska"/>
  </r>
  <r>
    <n v="168"/>
    <x v="20"/>
    <x v="2"/>
    <s v="deg"/>
    <x v="3"/>
    <n v="12.4"/>
    <n v="43075"/>
    <s v="Stance Analysis oczy otwarte 2a"/>
    <x v="0"/>
    <x v="1"/>
    <x v="1"/>
    <x v="0"/>
    <s v="Karolina Podkanska"/>
  </r>
  <r>
    <n v="168"/>
    <x v="20"/>
    <x v="3"/>
    <s v="mm*mm"/>
    <x v="0"/>
    <n v="14.2"/>
    <n v="43075"/>
    <s v="Stance Analysis oczy otwarte 2a"/>
    <x v="0"/>
    <x v="1"/>
    <x v="1"/>
    <x v="0"/>
    <s v="Karolina Podkanska"/>
  </r>
  <r>
    <n v="168"/>
    <x v="20"/>
    <x v="4"/>
    <s v="mm"/>
    <x v="0"/>
    <n v="46.5"/>
    <n v="43075"/>
    <s v="Stance Analysis oczy otwarte 2a"/>
    <x v="0"/>
    <x v="1"/>
    <x v="1"/>
    <x v="0"/>
    <s v="Karolina Podkanska"/>
  </r>
  <r>
    <n v="168"/>
    <x v="20"/>
    <x v="5"/>
    <s v="mm/sec"/>
    <x v="0"/>
    <n v="4.7"/>
    <n v="43075"/>
    <s v="Stance Analysis oczy otwarte 2a"/>
    <x v="0"/>
    <x v="1"/>
    <x v="1"/>
    <x v="0"/>
    <s v="Karolina Podkanska"/>
  </r>
  <r>
    <n v="168"/>
    <x v="20"/>
    <x v="6"/>
    <s v="mm"/>
    <x v="3"/>
    <n v="7.2"/>
    <n v="43075"/>
    <s v="Stance Analysis oczy otwarte 2a"/>
    <x v="0"/>
    <x v="1"/>
    <x v="1"/>
    <x v="0"/>
    <s v="Karolina Podkanska"/>
  </r>
  <r>
    <n v="168"/>
    <x v="20"/>
    <x v="7"/>
    <s v="mm"/>
    <x v="2"/>
    <n v="25.4"/>
    <n v="43075"/>
    <s v="Stance Analysis oczy otwarte 2a"/>
    <x v="0"/>
    <x v="1"/>
    <x v="1"/>
    <x v="0"/>
    <s v="Karolina Podkanska"/>
  </r>
  <r>
    <n v="169"/>
    <x v="20"/>
    <x v="0"/>
    <s v="mm"/>
    <x v="0"/>
    <n v="2.2000000000000002"/>
    <n v="43075"/>
    <s v="Stance Analysis oczy zamkniete buty 1"/>
    <x v="1"/>
    <x v="0"/>
    <x v="0"/>
    <x v="0"/>
    <s v="Karolina Podkanska"/>
  </r>
  <r>
    <n v="169"/>
    <x v="20"/>
    <x v="1"/>
    <s v="mm"/>
    <x v="0"/>
    <n v="6.7"/>
    <n v="43075"/>
    <s v="Stance Analysis oczy zamkniete buty 1"/>
    <x v="1"/>
    <x v="0"/>
    <x v="0"/>
    <x v="0"/>
    <s v="Karolina Podkanska"/>
  </r>
  <r>
    <n v="169"/>
    <x v="20"/>
    <x v="2"/>
    <s v="deg"/>
    <x v="3"/>
    <n v="7.8"/>
    <n v="43075"/>
    <s v="Stance Analysis oczy zamkniete buty 1"/>
    <x v="1"/>
    <x v="0"/>
    <x v="0"/>
    <x v="0"/>
    <s v="Karolina Podkanska"/>
  </r>
  <r>
    <n v="169"/>
    <x v="20"/>
    <x v="3"/>
    <s v="mm*mm"/>
    <x v="0"/>
    <n v="11.5"/>
    <n v="43075"/>
    <s v="Stance Analysis oczy zamkniete buty 1"/>
    <x v="1"/>
    <x v="0"/>
    <x v="0"/>
    <x v="0"/>
    <s v="Karolina Podkanska"/>
  </r>
  <r>
    <n v="169"/>
    <x v="20"/>
    <x v="4"/>
    <s v="mm"/>
    <x v="0"/>
    <n v="43.5"/>
    <n v="43075"/>
    <s v="Stance Analysis oczy zamkniete buty 1"/>
    <x v="1"/>
    <x v="0"/>
    <x v="0"/>
    <x v="0"/>
    <s v="Karolina Podkanska"/>
  </r>
  <r>
    <n v="169"/>
    <x v="20"/>
    <x v="5"/>
    <s v="mm/sec"/>
    <x v="0"/>
    <n v="4.4000000000000004"/>
    <n v="43075"/>
    <s v="Stance Analysis oczy zamkniete buty 1"/>
    <x v="1"/>
    <x v="0"/>
    <x v="0"/>
    <x v="0"/>
    <s v="Karolina Podkanska"/>
  </r>
  <r>
    <n v="169"/>
    <x v="20"/>
    <x v="6"/>
    <s v="mm"/>
    <x v="3"/>
    <n v="1.4"/>
    <n v="43075"/>
    <s v="Stance Analysis oczy zamkniete buty 1"/>
    <x v="1"/>
    <x v="0"/>
    <x v="0"/>
    <x v="0"/>
    <s v="Karolina Podkanska"/>
  </r>
  <r>
    <n v="169"/>
    <x v="20"/>
    <x v="7"/>
    <s v="mm"/>
    <x v="2"/>
    <n v="20.100000000000001"/>
    <n v="43075"/>
    <s v="Stance Analysis oczy zamkniete buty 1"/>
    <x v="1"/>
    <x v="0"/>
    <x v="0"/>
    <x v="0"/>
    <s v="Karolina Podkanska"/>
  </r>
  <r>
    <n v="170"/>
    <x v="20"/>
    <x v="0"/>
    <s v="mm"/>
    <x v="0"/>
    <n v="3"/>
    <n v="43075"/>
    <s v="Stance Analysis oczy zamkniete 2"/>
    <x v="1"/>
    <x v="0"/>
    <x v="1"/>
    <x v="0"/>
    <s v="Karolina Podkanska"/>
  </r>
  <r>
    <n v="170"/>
    <x v="20"/>
    <x v="1"/>
    <s v="mm"/>
    <x v="0"/>
    <n v="9.6999999999999993"/>
    <n v="43075"/>
    <s v="Stance Analysis oczy zamkniete 2"/>
    <x v="1"/>
    <x v="0"/>
    <x v="1"/>
    <x v="0"/>
    <s v="Karolina Podkanska"/>
  </r>
  <r>
    <n v="170"/>
    <x v="20"/>
    <x v="2"/>
    <s v="deg"/>
    <x v="1"/>
    <n v="17.5"/>
    <n v="43075"/>
    <s v="Stance Analysis oczy zamkniete 2"/>
    <x v="1"/>
    <x v="0"/>
    <x v="1"/>
    <x v="0"/>
    <s v="Karolina Podkanska"/>
  </r>
  <r>
    <n v="170"/>
    <x v="20"/>
    <x v="3"/>
    <s v="mm*mm"/>
    <x v="0"/>
    <n v="23.2"/>
    <n v="43075"/>
    <s v="Stance Analysis oczy zamkniete 2"/>
    <x v="1"/>
    <x v="0"/>
    <x v="1"/>
    <x v="0"/>
    <s v="Karolina Podkanska"/>
  </r>
  <r>
    <n v="170"/>
    <x v="20"/>
    <x v="4"/>
    <s v="mm"/>
    <x v="0"/>
    <n v="54.6"/>
    <n v="43075"/>
    <s v="Stance Analysis oczy zamkniete 2"/>
    <x v="1"/>
    <x v="0"/>
    <x v="1"/>
    <x v="0"/>
    <s v="Karolina Podkanska"/>
  </r>
  <r>
    <n v="170"/>
    <x v="20"/>
    <x v="5"/>
    <s v="mm/sec"/>
    <x v="0"/>
    <n v="5.6"/>
    <n v="43075"/>
    <s v="Stance Analysis oczy zamkniete 2"/>
    <x v="1"/>
    <x v="0"/>
    <x v="1"/>
    <x v="0"/>
    <s v="Karolina Podkanska"/>
  </r>
  <r>
    <n v="170"/>
    <x v="20"/>
    <x v="6"/>
    <s v="mm"/>
    <x v="3"/>
    <n v="3"/>
    <n v="43075"/>
    <s v="Stance Analysis oczy zamkniete 2"/>
    <x v="1"/>
    <x v="0"/>
    <x v="1"/>
    <x v="0"/>
    <s v="Karolina Podkanska"/>
  </r>
  <r>
    <n v="170"/>
    <x v="20"/>
    <x v="7"/>
    <s v="mm"/>
    <x v="2"/>
    <n v="30.1"/>
    <n v="43075"/>
    <s v="Stance Analysis oczy zamkniete 2"/>
    <x v="1"/>
    <x v="0"/>
    <x v="1"/>
    <x v="0"/>
    <s v="Karolina Podkanska"/>
  </r>
  <r>
    <n v="171"/>
    <x v="20"/>
    <x v="0"/>
    <s v="mm"/>
    <x v="0"/>
    <n v="2.7"/>
    <n v="43075"/>
    <s v="Stance Analysis oczy zamkniete bez butow 1"/>
    <x v="1"/>
    <x v="1"/>
    <x v="0"/>
    <x v="0"/>
    <s v="Karolina Podkanska"/>
  </r>
  <r>
    <n v="171"/>
    <x v="20"/>
    <x v="1"/>
    <s v="mm"/>
    <x v="0"/>
    <n v="12.3"/>
    <n v="43075"/>
    <s v="Stance Analysis oczy zamkniete bez butow 1"/>
    <x v="1"/>
    <x v="1"/>
    <x v="0"/>
    <x v="0"/>
    <s v="Karolina Podkanska"/>
  </r>
  <r>
    <n v="171"/>
    <x v="20"/>
    <x v="2"/>
    <s v="deg"/>
    <x v="1"/>
    <n v="5"/>
    <n v="43075"/>
    <s v="Stance Analysis oczy zamkniete bez butow 1"/>
    <x v="1"/>
    <x v="1"/>
    <x v="0"/>
    <x v="0"/>
    <s v="Karolina Podkanska"/>
  </r>
  <r>
    <n v="171"/>
    <x v="20"/>
    <x v="3"/>
    <s v="mm*mm"/>
    <x v="0"/>
    <n v="26.1"/>
    <n v="43075"/>
    <s v="Stance Analysis oczy zamkniete bez butow 1"/>
    <x v="1"/>
    <x v="1"/>
    <x v="0"/>
    <x v="0"/>
    <s v="Karolina Podkanska"/>
  </r>
  <r>
    <n v="171"/>
    <x v="20"/>
    <x v="4"/>
    <s v="mm"/>
    <x v="0"/>
    <n v="38.1"/>
    <n v="43075"/>
    <s v="Stance Analysis oczy zamkniete bez butow 1"/>
    <x v="1"/>
    <x v="1"/>
    <x v="0"/>
    <x v="0"/>
    <s v="Karolina Podkanska"/>
  </r>
  <r>
    <n v="171"/>
    <x v="20"/>
    <x v="5"/>
    <s v="mm/sec"/>
    <x v="0"/>
    <n v="3.9"/>
    <n v="43075"/>
    <s v="Stance Analysis oczy zamkniete bez butow 1"/>
    <x v="1"/>
    <x v="1"/>
    <x v="0"/>
    <x v="0"/>
    <s v="Karolina Podkanska"/>
  </r>
  <r>
    <n v="171"/>
    <x v="20"/>
    <x v="6"/>
    <s v="mm"/>
    <x v="3"/>
    <n v="11.8"/>
    <n v="43075"/>
    <s v="Stance Analysis oczy zamkniete bez butow 1"/>
    <x v="1"/>
    <x v="1"/>
    <x v="0"/>
    <x v="0"/>
    <s v="Karolina Podkanska"/>
  </r>
  <r>
    <n v="171"/>
    <x v="20"/>
    <x v="7"/>
    <s v="mm"/>
    <x v="2"/>
    <n v="16"/>
    <n v="43075"/>
    <s v="Stance Analysis oczy zamkniete bez butow 1"/>
    <x v="1"/>
    <x v="1"/>
    <x v="0"/>
    <x v="0"/>
    <s v="Karolina Podkanska"/>
  </r>
  <r>
    <n v="172"/>
    <x v="20"/>
    <x v="0"/>
    <s v="mm"/>
    <x v="0"/>
    <n v="2.1"/>
    <n v="43075"/>
    <s v="Stance Analysis oczy zamkniete bez butow 2"/>
    <x v="1"/>
    <x v="1"/>
    <x v="1"/>
    <x v="0"/>
    <s v="Karolina Podkanska"/>
  </r>
  <r>
    <n v="172"/>
    <x v="20"/>
    <x v="1"/>
    <s v="mm"/>
    <x v="0"/>
    <n v="10.3"/>
    <n v="43075"/>
    <s v="Stance Analysis oczy zamkniete bez butow 2"/>
    <x v="1"/>
    <x v="1"/>
    <x v="1"/>
    <x v="0"/>
    <s v="Karolina Podkanska"/>
  </r>
  <r>
    <n v="172"/>
    <x v="20"/>
    <x v="2"/>
    <s v="deg"/>
    <x v="1"/>
    <n v="11.4"/>
    <n v="43075"/>
    <s v="Stance Analysis oczy zamkniete bez butow 2"/>
    <x v="1"/>
    <x v="1"/>
    <x v="1"/>
    <x v="0"/>
    <s v="Karolina Podkanska"/>
  </r>
  <r>
    <n v="172"/>
    <x v="20"/>
    <x v="3"/>
    <s v="mm*mm"/>
    <x v="0"/>
    <n v="17.3"/>
    <n v="43075"/>
    <s v="Stance Analysis oczy zamkniete bez butow 2"/>
    <x v="1"/>
    <x v="1"/>
    <x v="1"/>
    <x v="0"/>
    <s v="Karolina Podkanska"/>
  </r>
  <r>
    <n v="172"/>
    <x v="20"/>
    <x v="4"/>
    <s v="mm"/>
    <x v="0"/>
    <n v="31.5"/>
    <n v="43075"/>
    <s v="Stance Analysis oczy zamkniete bez butow 2"/>
    <x v="1"/>
    <x v="1"/>
    <x v="1"/>
    <x v="0"/>
    <s v="Karolina Podkanska"/>
  </r>
  <r>
    <n v="172"/>
    <x v="20"/>
    <x v="5"/>
    <s v="mm/sec"/>
    <x v="0"/>
    <n v="3.2"/>
    <n v="43075"/>
    <s v="Stance Analysis oczy zamkniete bez butow 2"/>
    <x v="1"/>
    <x v="1"/>
    <x v="1"/>
    <x v="0"/>
    <s v="Karolina Podkanska"/>
  </r>
  <r>
    <n v="172"/>
    <x v="20"/>
    <x v="6"/>
    <s v="mm"/>
    <x v="3"/>
    <n v="7.8"/>
    <n v="43075"/>
    <s v="Stance Analysis oczy zamkniete bez butow 2"/>
    <x v="1"/>
    <x v="1"/>
    <x v="1"/>
    <x v="0"/>
    <s v="Karolina Podkanska"/>
  </r>
  <r>
    <n v="172"/>
    <x v="20"/>
    <x v="7"/>
    <s v="mm"/>
    <x v="2"/>
    <n v="20.5"/>
    <n v="43075"/>
    <s v="Stance Analysis oczy zamkniete bez butow 2"/>
    <x v="1"/>
    <x v="1"/>
    <x v="1"/>
    <x v="0"/>
    <s v="Karolina Podkanska"/>
  </r>
  <r>
    <n v="173"/>
    <x v="21"/>
    <x v="0"/>
    <s v="mm"/>
    <x v="0"/>
    <n v="3.5"/>
    <n v="43075"/>
    <s v="Stance Analysis oczy otwarte buty 1"/>
    <x v="0"/>
    <x v="0"/>
    <x v="0"/>
    <x v="0"/>
    <s v="Aleksandra Podskoczyj"/>
  </r>
  <r>
    <n v="173"/>
    <x v="21"/>
    <x v="1"/>
    <s v="mm"/>
    <x v="0"/>
    <n v="13"/>
    <n v="43075"/>
    <s v="Stance Analysis oczy otwarte buty 1"/>
    <x v="0"/>
    <x v="0"/>
    <x v="0"/>
    <x v="0"/>
    <s v="Aleksandra Podskoczyj"/>
  </r>
  <r>
    <n v="173"/>
    <x v="21"/>
    <x v="2"/>
    <s v="deg"/>
    <x v="3"/>
    <n v="2.1"/>
    <n v="43075"/>
    <s v="Stance Analysis oczy otwarte buty 1"/>
    <x v="0"/>
    <x v="0"/>
    <x v="0"/>
    <x v="0"/>
    <s v="Aleksandra Podskoczyj"/>
  </r>
  <r>
    <n v="173"/>
    <x v="21"/>
    <x v="3"/>
    <s v="mm*mm"/>
    <x v="0"/>
    <n v="35.9"/>
    <n v="43075"/>
    <s v="Stance Analysis oczy otwarte buty 1"/>
    <x v="0"/>
    <x v="0"/>
    <x v="0"/>
    <x v="0"/>
    <s v="Aleksandra Podskoczyj"/>
  </r>
  <r>
    <n v="173"/>
    <x v="21"/>
    <x v="4"/>
    <s v="mm"/>
    <x v="0"/>
    <n v="63.4"/>
    <n v="43075"/>
    <s v="Stance Analysis oczy otwarte buty 1"/>
    <x v="0"/>
    <x v="0"/>
    <x v="0"/>
    <x v="0"/>
    <s v="Aleksandra Podskoczyj"/>
  </r>
  <r>
    <n v="173"/>
    <x v="21"/>
    <x v="5"/>
    <s v="mm/sec"/>
    <x v="0"/>
    <n v="6.5"/>
    <n v="43075"/>
    <s v="Stance Analysis oczy otwarte buty 1"/>
    <x v="0"/>
    <x v="0"/>
    <x v="0"/>
    <x v="0"/>
    <s v="Aleksandra Podskoczyj"/>
  </r>
  <r>
    <n v="173"/>
    <x v="21"/>
    <x v="6"/>
    <s v="mm"/>
    <x v="3"/>
    <n v="2.9"/>
    <n v="43075"/>
    <s v="Stance Analysis oczy otwarte buty 1"/>
    <x v="0"/>
    <x v="0"/>
    <x v="0"/>
    <x v="0"/>
    <s v="Aleksandra Podskoczyj"/>
  </r>
  <r>
    <n v="173"/>
    <x v="21"/>
    <x v="7"/>
    <s v="mm"/>
    <x v="2"/>
    <n v="7.2"/>
    <n v="43075"/>
    <s v="Stance Analysis oczy otwarte buty 1"/>
    <x v="0"/>
    <x v="0"/>
    <x v="0"/>
    <x v="0"/>
    <s v="Aleksandra Podskoczyj"/>
  </r>
  <r>
    <n v="174"/>
    <x v="21"/>
    <x v="0"/>
    <s v="mm"/>
    <x v="0"/>
    <n v="5.3"/>
    <n v="43075"/>
    <s v="Stance Analysis oczy otwarte buty 2"/>
    <x v="0"/>
    <x v="0"/>
    <x v="1"/>
    <x v="0"/>
    <s v="Aleksandra Podskoczyj"/>
  </r>
  <r>
    <n v="174"/>
    <x v="21"/>
    <x v="1"/>
    <s v="mm"/>
    <x v="0"/>
    <n v="8.4"/>
    <n v="43075"/>
    <s v="Stance Analysis oczy otwarte buty 2"/>
    <x v="0"/>
    <x v="0"/>
    <x v="1"/>
    <x v="0"/>
    <s v="Aleksandra Podskoczyj"/>
  </r>
  <r>
    <n v="174"/>
    <x v="21"/>
    <x v="2"/>
    <s v="deg"/>
    <x v="1"/>
    <n v="25.1"/>
    <n v="43075"/>
    <s v="Stance Analysis oczy otwarte buty 2"/>
    <x v="0"/>
    <x v="0"/>
    <x v="1"/>
    <x v="0"/>
    <s v="Aleksandra Podskoczyj"/>
  </r>
  <r>
    <n v="174"/>
    <x v="21"/>
    <x v="3"/>
    <s v="mm*mm"/>
    <x v="0"/>
    <n v="34.700000000000003"/>
    <n v="43075"/>
    <s v="Stance Analysis oczy otwarte buty 2"/>
    <x v="0"/>
    <x v="0"/>
    <x v="1"/>
    <x v="0"/>
    <s v="Aleksandra Podskoczyj"/>
  </r>
  <r>
    <n v="174"/>
    <x v="21"/>
    <x v="4"/>
    <s v="mm"/>
    <x v="0"/>
    <n v="67"/>
    <n v="43075"/>
    <s v="Stance Analysis oczy otwarte buty 2"/>
    <x v="0"/>
    <x v="0"/>
    <x v="1"/>
    <x v="0"/>
    <s v="Aleksandra Podskoczyj"/>
  </r>
  <r>
    <n v="174"/>
    <x v="21"/>
    <x v="5"/>
    <s v="mm/sec"/>
    <x v="0"/>
    <n v="6.8"/>
    <n v="43075"/>
    <s v="Stance Analysis oczy otwarte buty 2"/>
    <x v="0"/>
    <x v="0"/>
    <x v="1"/>
    <x v="0"/>
    <s v="Aleksandra Podskoczyj"/>
  </r>
  <r>
    <n v="174"/>
    <x v="21"/>
    <x v="6"/>
    <s v="mm"/>
    <x v="3"/>
    <n v="2.6"/>
    <n v="43075"/>
    <s v="Stance Analysis oczy otwarte buty 2"/>
    <x v="0"/>
    <x v="0"/>
    <x v="1"/>
    <x v="0"/>
    <s v="Aleksandra Podskoczyj"/>
  </r>
  <r>
    <n v="174"/>
    <x v="21"/>
    <x v="7"/>
    <s v="mm"/>
    <x v="2"/>
    <n v="19.899999999999999"/>
    <n v="43075"/>
    <s v="Stance Analysis oczy otwarte buty 2"/>
    <x v="0"/>
    <x v="0"/>
    <x v="1"/>
    <x v="0"/>
    <s v="Aleksandra Podskoczyj"/>
  </r>
  <r>
    <n v="175"/>
    <x v="21"/>
    <x v="0"/>
    <s v="mm"/>
    <x v="0"/>
    <n v="3.6"/>
    <n v="43075"/>
    <s v="Stance Analysis oczy otwarte bez butow 1"/>
    <x v="0"/>
    <x v="1"/>
    <x v="0"/>
    <x v="0"/>
    <s v="Aleksandra Podskoczyj"/>
  </r>
  <r>
    <n v="175"/>
    <x v="21"/>
    <x v="1"/>
    <s v="mm"/>
    <x v="0"/>
    <n v="7"/>
    <n v="43075"/>
    <s v="Stance Analysis oczy otwarte bez butow 1"/>
    <x v="0"/>
    <x v="1"/>
    <x v="0"/>
    <x v="0"/>
    <s v="Aleksandra Podskoczyj"/>
  </r>
  <r>
    <n v="175"/>
    <x v="21"/>
    <x v="2"/>
    <s v="deg"/>
    <x v="3"/>
    <n v="24.9"/>
    <n v="43075"/>
    <s v="Stance Analysis oczy otwarte bez butow 1"/>
    <x v="0"/>
    <x v="1"/>
    <x v="0"/>
    <x v="0"/>
    <s v="Aleksandra Podskoczyj"/>
  </r>
  <r>
    <n v="175"/>
    <x v="21"/>
    <x v="3"/>
    <s v="mm*mm"/>
    <x v="0"/>
    <n v="20"/>
    <n v="43075"/>
    <s v="Stance Analysis oczy otwarte bez butow 1"/>
    <x v="0"/>
    <x v="1"/>
    <x v="0"/>
    <x v="0"/>
    <s v="Aleksandra Podskoczyj"/>
  </r>
  <r>
    <n v="175"/>
    <x v="21"/>
    <x v="4"/>
    <s v="mm"/>
    <x v="0"/>
    <n v="36.5"/>
    <n v="43075"/>
    <s v="Stance Analysis oczy otwarte bez butow 1"/>
    <x v="0"/>
    <x v="1"/>
    <x v="0"/>
    <x v="0"/>
    <s v="Aleksandra Podskoczyj"/>
  </r>
  <r>
    <n v="175"/>
    <x v="21"/>
    <x v="5"/>
    <s v="mm/sec"/>
    <x v="0"/>
    <n v="3.7"/>
    <n v="43075"/>
    <s v="Stance Analysis oczy otwarte bez butow 1"/>
    <x v="0"/>
    <x v="1"/>
    <x v="0"/>
    <x v="0"/>
    <s v="Aleksandra Podskoczyj"/>
  </r>
  <r>
    <n v="175"/>
    <x v="21"/>
    <x v="6"/>
    <s v="mm"/>
    <x v="1"/>
    <n v="3.8"/>
    <n v="43075"/>
    <s v="Stance Analysis oczy otwarte bez butow 1"/>
    <x v="0"/>
    <x v="1"/>
    <x v="0"/>
    <x v="0"/>
    <s v="Aleksandra Podskoczyj"/>
  </r>
  <r>
    <n v="175"/>
    <x v="21"/>
    <x v="7"/>
    <s v="mm"/>
    <x v="2"/>
    <n v="18.399999999999999"/>
    <n v="43075"/>
    <s v="Stance Analysis oczy otwarte bez butow 1"/>
    <x v="0"/>
    <x v="1"/>
    <x v="0"/>
    <x v="0"/>
    <s v="Aleksandra Podskoczyj"/>
  </r>
  <r>
    <n v="176"/>
    <x v="21"/>
    <x v="0"/>
    <s v="mm"/>
    <x v="0"/>
    <n v="3.8"/>
    <n v="43075"/>
    <s v="Stance Analysis oczy otwarte bez butow 2"/>
    <x v="0"/>
    <x v="1"/>
    <x v="1"/>
    <x v="0"/>
    <s v="Aleksandra Podskoczyj"/>
  </r>
  <r>
    <n v="176"/>
    <x v="21"/>
    <x v="1"/>
    <s v="mm"/>
    <x v="0"/>
    <n v="7.1"/>
    <n v="43075"/>
    <s v="Stance Analysis oczy otwarte bez butow 2"/>
    <x v="0"/>
    <x v="1"/>
    <x v="1"/>
    <x v="0"/>
    <s v="Aleksandra Podskoczyj"/>
  </r>
  <r>
    <n v="176"/>
    <x v="21"/>
    <x v="2"/>
    <s v="deg"/>
    <x v="1"/>
    <n v="4.5999999999999996"/>
    <n v="43075"/>
    <s v="Stance Analysis oczy otwarte bez butow 2"/>
    <x v="0"/>
    <x v="1"/>
    <x v="1"/>
    <x v="0"/>
    <s v="Aleksandra Podskoczyj"/>
  </r>
  <r>
    <n v="176"/>
    <x v="21"/>
    <x v="3"/>
    <s v="mm*mm"/>
    <x v="0"/>
    <n v="21.1"/>
    <n v="43075"/>
    <s v="Stance Analysis oczy otwarte bez butow 2"/>
    <x v="0"/>
    <x v="1"/>
    <x v="1"/>
    <x v="0"/>
    <s v="Aleksandra Podskoczyj"/>
  </r>
  <r>
    <n v="176"/>
    <x v="21"/>
    <x v="4"/>
    <s v="mm"/>
    <x v="0"/>
    <n v="33.799999999999997"/>
    <n v="43075"/>
    <s v="Stance Analysis oczy otwarte bez butow 2"/>
    <x v="0"/>
    <x v="1"/>
    <x v="1"/>
    <x v="0"/>
    <s v="Aleksandra Podskoczyj"/>
  </r>
  <r>
    <n v="176"/>
    <x v="21"/>
    <x v="5"/>
    <s v="mm/sec"/>
    <x v="0"/>
    <n v="3.4"/>
    <n v="43075"/>
    <s v="Stance Analysis oczy otwarte bez butow 2"/>
    <x v="0"/>
    <x v="1"/>
    <x v="1"/>
    <x v="0"/>
    <s v="Aleksandra Podskoczyj"/>
  </r>
  <r>
    <n v="176"/>
    <x v="21"/>
    <x v="6"/>
    <s v="mm"/>
    <x v="1"/>
    <n v="0.4"/>
    <n v="43075"/>
    <s v="Stance Analysis oczy otwarte bez butow 2"/>
    <x v="0"/>
    <x v="1"/>
    <x v="1"/>
    <x v="0"/>
    <s v="Aleksandra Podskoczyj"/>
  </r>
  <r>
    <n v="176"/>
    <x v="21"/>
    <x v="7"/>
    <s v="mm"/>
    <x v="2"/>
    <n v="14.5"/>
    <n v="43075"/>
    <s v="Stance Analysis oczy otwarte bez butow 2"/>
    <x v="0"/>
    <x v="1"/>
    <x v="1"/>
    <x v="0"/>
    <s v="Aleksandra Podskoczyj"/>
  </r>
  <r>
    <n v="177"/>
    <x v="21"/>
    <x v="0"/>
    <s v="mm"/>
    <x v="0"/>
    <n v="5.3"/>
    <n v="43075"/>
    <s v="Stance Analysis oczy zamkniete buty 1"/>
    <x v="1"/>
    <x v="0"/>
    <x v="0"/>
    <x v="0"/>
    <s v="Aleksandra Podskoczyj"/>
  </r>
  <r>
    <n v="177"/>
    <x v="21"/>
    <x v="1"/>
    <s v="mm"/>
    <x v="0"/>
    <n v="14.7"/>
    <n v="43075"/>
    <s v="Stance Analysis oczy zamkniete buty 1"/>
    <x v="1"/>
    <x v="0"/>
    <x v="0"/>
    <x v="0"/>
    <s v="Aleksandra Podskoczyj"/>
  </r>
  <r>
    <n v="177"/>
    <x v="21"/>
    <x v="2"/>
    <s v="deg"/>
    <x v="3"/>
    <n v="12"/>
    <n v="43075"/>
    <s v="Stance Analysis oczy zamkniete buty 1"/>
    <x v="1"/>
    <x v="0"/>
    <x v="0"/>
    <x v="0"/>
    <s v="Aleksandra Podskoczyj"/>
  </r>
  <r>
    <n v="177"/>
    <x v="21"/>
    <x v="3"/>
    <s v="mm*mm"/>
    <x v="0"/>
    <n v="61"/>
    <n v="43075"/>
    <s v="Stance Analysis oczy zamkniete buty 1"/>
    <x v="1"/>
    <x v="0"/>
    <x v="0"/>
    <x v="0"/>
    <s v="Aleksandra Podskoczyj"/>
  </r>
  <r>
    <n v="177"/>
    <x v="21"/>
    <x v="4"/>
    <s v="mm"/>
    <x v="0"/>
    <n v="75.8"/>
    <n v="43075"/>
    <s v="Stance Analysis oczy zamkniete buty 1"/>
    <x v="1"/>
    <x v="0"/>
    <x v="0"/>
    <x v="0"/>
    <s v="Aleksandra Podskoczyj"/>
  </r>
  <r>
    <n v="177"/>
    <x v="21"/>
    <x v="5"/>
    <s v="mm/sec"/>
    <x v="0"/>
    <n v="7.7"/>
    <n v="43075"/>
    <s v="Stance Analysis oczy zamkniete buty 1"/>
    <x v="1"/>
    <x v="0"/>
    <x v="0"/>
    <x v="0"/>
    <s v="Aleksandra Podskoczyj"/>
  </r>
  <r>
    <n v="177"/>
    <x v="21"/>
    <x v="6"/>
    <s v="mm"/>
    <x v="1"/>
    <n v="1.3"/>
    <n v="43075"/>
    <s v="Stance Analysis oczy zamkniete buty 1"/>
    <x v="1"/>
    <x v="0"/>
    <x v="0"/>
    <x v="0"/>
    <s v="Aleksandra Podskoczyj"/>
  </r>
  <r>
    <n v="177"/>
    <x v="21"/>
    <x v="7"/>
    <s v="mm"/>
    <x v="2"/>
    <n v="15.4"/>
    <n v="43075"/>
    <s v="Stance Analysis oczy zamkniete buty 1"/>
    <x v="1"/>
    <x v="0"/>
    <x v="0"/>
    <x v="0"/>
    <s v="Aleksandra Podskoczyj"/>
  </r>
  <r>
    <n v="178"/>
    <x v="21"/>
    <x v="0"/>
    <s v="mm"/>
    <x v="0"/>
    <n v="2.9"/>
    <n v="43075"/>
    <s v="Stance Analysis oczy zamkniete buty 2"/>
    <x v="1"/>
    <x v="0"/>
    <x v="1"/>
    <x v="0"/>
    <s v="Aleksandra Podskoczyj"/>
  </r>
  <r>
    <n v="178"/>
    <x v="21"/>
    <x v="1"/>
    <s v="mm"/>
    <x v="0"/>
    <n v="10"/>
    <n v="43075"/>
    <s v="Stance Analysis oczy zamkniete buty 2"/>
    <x v="1"/>
    <x v="0"/>
    <x v="1"/>
    <x v="0"/>
    <s v="Aleksandra Podskoczyj"/>
  </r>
  <r>
    <n v="178"/>
    <x v="21"/>
    <x v="2"/>
    <s v="deg"/>
    <x v="3"/>
    <n v="11.6"/>
    <n v="43075"/>
    <s v="Stance Analysis oczy zamkniete buty 2"/>
    <x v="1"/>
    <x v="0"/>
    <x v="1"/>
    <x v="0"/>
    <s v="Aleksandra Podskoczyj"/>
  </r>
  <r>
    <n v="178"/>
    <x v="21"/>
    <x v="3"/>
    <s v="mm*mm"/>
    <x v="0"/>
    <n v="23.1"/>
    <n v="43075"/>
    <s v="Stance Analysis oczy zamkniete buty 2"/>
    <x v="1"/>
    <x v="0"/>
    <x v="1"/>
    <x v="0"/>
    <s v="Aleksandra Podskoczyj"/>
  </r>
  <r>
    <n v="178"/>
    <x v="21"/>
    <x v="4"/>
    <s v="mm"/>
    <x v="0"/>
    <n v="63.2"/>
    <n v="43075"/>
    <s v="Stance Analysis oczy zamkniete buty 2"/>
    <x v="1"/>
    <x v="0"/>
    <x v="1"/>
    <x v="0"/>
    <s v="Aleksandra Podskoczyj"/>
  </r>
  <r>
    <n v="178"/>
    <x v="21"/>
    <x v="5"/>
    <s v="mm/sec"/>
    <x v="0"/>
    <n v="6.4"/>
    <n v="43075"/>
    <s v="Stance Analysis oczy zamkniete buty 2"/>
    <x v="1"/>
    <x v="0"/>
    <x v="1"/>
    <x v="0"/>
    <s v="Aleksandra Podskoczyj"/>
  </r>
  <r>
    <n v="178"/>
    <x v="21"/>
    <x v="6"/>
    <s v="mm"/>
    <x v="1"/>
    <n v="2.1"/>
    <n v="43075"/>
    <s v="Stance Analysis oczy zamkniete buty 2"/>
    <x v="1"/>
    <x v="0"/>
    <x v="1"/>
    <x v="0"/>
    <s v="Aleksandra Podskoczyj"/>
  </r>
  <r>
    <n v="178"/>
    <x v="21"/>
    <x v="7"/>
    <s v="mm"/>
    <x v="2"/>
    <n v="8.1999999999999993"/>
    <n v="43075"/>
    <s v="Stance Analysis oczy zamkniete buty 2"/>
    <x v="1"/>
    <x v="0"/>
    <x v="1"/>
    <x v="0"/>
    <s v="Aleksandra Podskoczyj"/>
  </r>
  <r>
    <n v="179"/>
    <x v="21"/>
    <x v="0"/>
    <s v="mm"/>
    <x v="0"/>
    <n v="3.4"/>
    <n v="43075"/>
    <s v="Stance Analysis oczy zamkniete bez butow 1"/>
    <x v="1"/>
    <x v="1"/>
    <x v="0"/>
    <x v="0"/>
    <s v="Aleksandra Podskoczyj"/>
  </r>
  <r>
    <n v="179"/>
    <x v="21"/>
    <x v="1"/>
    <s v="mm"/>
    <x v="0"/>
    <n v="6.3"/>
    <n v="43075"/>
    <s v="Stance Analysis oczy zamkniete bez butow 1"/>
    <x v="1"/>
    <x v="1"/>
    <x v="0"/>
    <x v="0"/>
    <s v="Aleksandra Podskoczyj"/>
  </r>
  <r>
    <n v="179"/>
    <x v="21"/>
    <x v="2"/>
    <s v="deg"/>
    <x v="3"/>
    <n v="13.3"/>
    <n v="43075"/>
    <s v="Stance Analysis oczy zamkniete bez butow 1"/>
    <x v="1"/>
    <x v="1"/>
    <x v="0"/>
    <x v="0"/>
    <s v="Aleksandra Podskoczyj"/>
  </r>
  <r>
    <n v="179"/>
    <x v="21"/>
    <x v="3"/>
    <s v="mm*mm"/>
    <x v="0"/>
    <n v="17"/>
    <n v="43075"/>
    <s v="Stance Analysis oczy zamkniete bez butow 1"/>
    <x v="1"/>
    <x v="1"/>
    <x v="0"/>
    <x v="0"/>
    <s v="Aleksandra Podskoczyj"/>
  </r>
  <r>
    <n v="179"/>
    <x v="21"/>
    <x v="4"/>
    <s v="mm"/>
    <x v="0"/>
    <n v="42.6"/>
    <n v="43075"/>
    <s v="Stance Analysis oczy zamkniete bez butow 1"/>
    <x v="1"/>
    <x v="1"/>
    <x v="0"/>
    <x v="0"/>
    <s v="Aleksandra Podskoczyj"/>
  </r>
  <r>
    <n v="179"/>
    <x v="21"/>
    <x v="5"/>
    <s v="mm/sec"/>
    <x v="0"/>
    <n v="4.3"/>
    <n v="43075"/>
    <s v="Stance Analysis oczy zamkniete bez butow 1"/>
    <x v="1"/>
    <x v="1"/>
    <x v="0"/>
    <x v="0"/>
    <s v="Aleksandra Podskoczyj"/>
  </r>
  <r>
    <n v="179"/>
    <x v="21"/>
    <x v="6"/>
    <s v="mm"/>
    <x v="1"/>
    <n v="3.2"/>
    <n v="43075"/>
    <s v="Stance Analysis oczy zamkniete bez butow 1"/>
    <x v="1"/>
    <x v="1"/>
    <x v="0"/>
    <x v="0"/>
    <s v="Aleksandra Podskoczyj"/>
  </r>
  <r>
    <n v="179"/>
    <x v="21"/>
    <x v="7"/>
    <s v="mm"/>
    <x v="2"/>
    <n v="15.1"/>
    <n v="43075"/>
    <s v="Stance Analysis oczy zamkniete bez butow 1"/>
    <x v="1"/>
    <x v="1"/>
    <x v="0"/>
    <x v="0"/>
    <s v="Aleksandra Podskoczyj"/>
  </r>
  <r>
    <n v="180"/>
    <x v="21"/>
    <x v="0"/>
    <s v="mm"/>
    <x v="0"/>
    <n v="3.4"/>
    <n v="43075"/>
    <s v="Stance Analysis oczy zamkniete bez butow 2"/>
    <x v="1"/>
    <x v="1"/>
    <x v="1"/>
    <x v="0"/>
    <s v="Aleksandra Podskoczyj"/>
  </r>
  <r>
    <n v="180"/>
    <x v="21"/>
    <x v="1"/>
    <s v="mm"/>
    <x v="0"/>
    <n v="5.0999999999999996"/>
    <n v="43075"/>
    <s v="Stance Analysis oczy zamkniete bez butow 2"/>
    <x v="1"/>
    <x v="1"/>
    <x v="1"/>
    <x v="0"/>
    <s v="Aleksandra Podskoczyj"/>
  </r>
  <r>
    <n v="180"/>
    <x v="21"/>
    <x v="2"/>
    <s v="deg"/>
    <x v="3"/>
    <n v="0.9"/>
    <n v="43075"/>
    <s v="Stance Analysis oczy zamkniete bez butow 2"/>
    <x v="1"/>
    <x v="1"/>
    <x v="1"/>
    <x v="0"/>
    <s v="Aleksandra Podskoczyj"/>
  </r>
  <r>
    <n v="180"/>
    <x v="21"/>
    <x v="3"/>
    <s v="mm*mm"/>
    <x v="0"/>
    <n v="13.6"/>
    <n v="43075"/>
    <s v="Stance Analysis oczy zamkniete bez butow 2"/>
    <x v="1"/>
    <x v="1"/>
    <x v="1"/>
    <x v="0"/>
    <s v="Aleksandra Podskoczyj"/>
  </r>
  <r>
    <n v="180"/>
    <x v="21"/>
    <x v="4"/>
    <s v="mm"/>
    <x v="0"/>
    <n v="37.700000000000003"/>
    <n v="43075"/>
    <s v="Stance Analysis oczy zamkniete bez butow 2"/>
    <x v="1"/>
    <x v="1"/>
    <x v="1"/>
    <x v="0"/>
    <s v="Aleksandra Podskoczyj"/>
  </r>
  <r>
    <n v="180"/>
    <x v="21"/>
    <x v="5"/>
    <s v="mm/sec"/>
    <x v="0"/>
    <n v="3.8"/>
    <n v="43075"/>
    <s v="Stance Analysis oczy zamkniete bez butow 2"/>
    <x v="1"/>
    <x v="1"/>
    <x v="1"/>
    <x v="0"/>
    <s v="Aleksandra Podskoczyj"/>
  </r>
  <r>
    <n v="180"/>
    <x v="21"/>
    <x v="6"/>
    <s v="mm"/>
    <x v="1"/>
    <n v="3.8"/>
    <n v="43075"/>
    <s v="Stance Analysis oczy zamkniete bez butow 2"/>
    <x v="1"/>
    <x v="1"/>
    <x v="1"/>
    <x v="0"/>
    <s v="Aleksandra Podskoczyj"/>
  </r>
  <r>
    <n v="180"/>
    <x v="21"/>
    <x v="7"/>
    <s v="mm"/>
    <x v="2"/>
    <n v="14.8"/>
    <n v="43075"/>
    <s v="Stance Analysis oczy zamkniete bez butow 2"/>
    <x v="1"/>
    <x v="1"/>
    <x v="1"/>
    <x v="0"/>
    <s v="Aleksandra Podskoczyj"/>
  </r>
  <r>
    <n v="181"/>
    <x v="22"/>
    <x v="0"/>
    <s v="mm"/>
    <x v="0"/>
    <n v="2"/>
    <n v="43075"/>
    <s v="Stance Analysis oczy otwarte buty 1"/>
    <x v="0"/>
    <x v="0"/>
    <x v="0"/>
    <x v="0"/>
    <s v="Karolina Podskoczyj"/>
  </r>
  <r>
    <n v="181"/>
    <x v="22"/>
    <x v="1"/>
    <s v="mm"/>
    <x v="0"/>
    <n v="9.5"/>
    <n v="43075"/>
    <s v="Stance Analysis oczy otwarte buty 1"/>
    <x v="0"/>
    <x v="0"/>
    <x v="0"/>
    <x v="0"/>
    <s v="Karolina Podskoczyj"/>
  </r>
  <r>
    <n v="181"/>
    <x v="22"/>
    <x v="2"/>
    <s v="deg"/>
    <x v="1"/>
    <n v="12.3"/>
    <n v="43075"/>
    <s v="Stance Analysis oczy otwarte buty 1"/>
    <x v="0"/>
    <x v="0"/>
    <x v="0"/>
    <x v="0"/>
    <s v="Karolina Podskoczyj"/>
  </r>
  <r>
    <n v="181"/>
    <x v="22"/>
    <x v="3"/>
    <s v="mm*mm"/>
    <x v="0"/>
    <n v="14.9"/>
    <n v="43075"/>
    <s v="Stance Analysis oczy otwarte buty 1"/>
    <x v="0"/>
    <x v="0"/>
    <x v="0"/>
    <x v="0"/>
    <s v="Karolina Podskoczyj"/>
  </r>
  <r>
    <n v="181"/>
    <x v="22"/>
    <x v="4"/>
    <s v="mm"/>
    <x v="0"/>
    <n v="39"/>
    <n v="43075"/>
    <s v="Stance Analysis oczy otwarte buty 1"/>
    <x v="0"/>
    <x v="0"/>
    <x v="0"/>
    <x v="0"/>
    <s v="Karolina Podskoczyj"/>
  </r>
  <r>
    <n v="181"/>
    <x v="22"/>
    <x v="5"/>
    <s v="mm/sec"/>
    <x v="0"/>
    <n v="4"/>
    <n v="43075"/>
    <s v="Stance Analysis oczy otwarte buty 1"/>
    <x v="0"/>
    <x v="0"/>
    <x v="0"/>
    <x v="0"/>
    <s v="Karolina Podskoczyj"/>
  </r>
  <r>
    <n v="181"/>
    <x v="22"/>
    <x v="6"/>
    <s v="mm"/>
    <x v="3"/>
    <n v="2.9"/>
    <n v="43075"/>
    <s v="Stance Analysis oczy otwarte buty 1"/>
    <x v="0"/>
    <x v="0"/>
    <x v="0"/>
    <x v="0"/>
    <s v="Karolina Podskoczyj"/>
  </r>
  <r>
    <n v="181"/>
    <x v="22"/>
    <x v="7"/>
    <s v="mm"/>
    <x v="2"/>
    <n v="3.8"/>
    <n v="43075"/>
    <s v="Stance Analysis oczy otwarte buty 1"/>
    <x v="0"/>
    <x v="0"/>
    <x v="0"/>
    <x v="0"/>
    <s v="Karolina Podskoczyj"/>
  </r>
  <r>
    <n v="182"/>
    <x v="22"/>
    <x v="0"/>
    <s v="mm"/>
    <x v="0"/>
    <n v="2.9"/>
    <n v="43075"/>
    <s v="Stance Analysis oczy otwarte buty 2"/>
    <x v="0"/>
    <x v="0"/>
    <x v="1"/>
    <x v="0"/>
    <s v="Karolina Podskoczyj"/>
  </r>
  <r>
    <n v="182"/>
    <x v="22"/>
    <x v="1"/>
    <s v="mm"/>
    <x v="0"/>
    <n v="6.4"/>
    <n v="43075"/>
    <s v="Stance Analysis oczy otwarte buty 2"/>
    <x v="0"/>
    <x v="0"/>
    <x v="1"/>
    <x v="0"/>
    <s v="Karolina Podskoczyj"/>
  </r>
  <r>
    <n v="182"/>
    <x v="22"/>
    <x v="2"/>
    <s v="deg"/>
    <x v="3"/>
    <n v="2.4"/>
    <n v="43075"/>
    <s v="Stance Analysis oczy otwarte buty 2"/>
    <x v="0"/>
    <x v="0"/>
    <x v="1"/>
    <x v="0"/>
    <s v="Karolina Podskoczyj"/>
  </r>
  <r>
    <n v="182"/>
    <x v="22"/>
    <x v="3"/>
    <s v="mm*mm"/>
    <x v="0"/>
    <n v="14.8"/>
    <n v="43075"/>
    <s v="Stance Analysis oczy otwarte buty 2"/>
    <x v="0"/>
    <x v="0"/>
    <x v="1"/>
    <x v="0"/>
    <s v="Karolina Podskoczyj"/>
  </r>
  <r>
    <n v="182"/>
    <x v="22"/>
    <x v="4"/>
    <s v="mm"/>
    <x v="0"/>
    <n v="34.299999999999997"/>
    <n v="43075"/>
    <s v="Stance Analysis oczy otwarte buty 2"/>
    <x v="0"/>
    <x v="0"/>
    <x v="1"/>
    <x v="0"/>
    <s v="Karolina Podskoczyj"/>
  </r>
  <r>
    <n v="182"/>
    <x v="22"/>
    <x v="5"/>
    <s v="mm/sec"/>
    <x v="0"/>
    <n v="3.5"/>
    <n v="43075"/>
    <s v="Stance Analysis oczy otwarte buty 2"/>
    <x v="0"/>
    <x v="0"/>
    <x v="1"/>
    <x v="0"/>
    <s v="Karolina Podskoczyj"/>
  </r>
  <r>
    <n v="182"/>
    <x v="22"/>
    <x v="6"/>
    <s v="mm"/>
    <x v="3"/>
    <n v="1.4"/>
    <n v="43075"/>
    <s v="Stance Analysis oczy otwarte buty 2"/>
    <x v="0"/>
    <x v="0"/>
    <x v="1"/>
    <x v="0"/>
    <s v="Karolina Podskoczyj"/>
  </r>
  <r>
    <n v="182"/>
    <x v="22"/>
    <x v="7"/>
    <s v="mm"/>
    <x v="2"/>
    <n v="6.6"/>
    <n v="43075"/>
    <s v="Stance Analysis oczy otwarte buty 2"/>
    <x v="0"/>
    <x v="0"/>
    <x v="1"/>
    <x v="0"/>
    <s v="Karolina Podskoczyj"/>
  </r>
  <r>
    <n v="183"/>
    <x v="22"/>
    <x v="0"/>
    <s v="mm"/>
    <x v="0"/>
    <n v="3.1"/>
    <n v="43075"/>
    <s v="Stance Analysis oczy otwarte bez butow 1"/>
    <x v="0"/>
    <x v="1"/>
    <x v="0"/>
    <x v="0"/>
    <s v="Karolina Podskoczyj"/>
  </r>
  <r>
    <n v="183"/>
    <x v="22"/>
    <x v="1"/>
    <s v="mm"/>
    <x v="0"/>
    <n v="5.7"/>
    <n v="43075"/>
    <s v="Stance Analysis oczy otwarte bez butow 1"/>
    <x v="0"/>
    <x v="1"/>
    <x v="0"/>
    <x v="0"/>
    <s v="Karolina Podskoczyj"/>
  </r>
  <r>
    <n v="183"/>
    <x v="22"/>
    <x v="2"/>
    <s v="deg"/>
    <x v="1"/>
    <n v="8.1999999999999993"/>
    <n v="43075"/>
    <s v="Stance Analysis oczy otwarte bez butow 1"/>
    <x v="0"/>
    <x v="1"/>
    <x v="0"/>
    <x v="0"/>
    <s v="Karolina Podskoczyj"/>
  </r>
  <r>
    <n v="183"/>
    <x v="22"/>
    <x v="3"/>
    <s v="mm*mm"/>
    <x v="0"/>
    <n v="14"/>
    <n v="43075"/>
    <s v="Stance Analysis oczy otwarte bez butow 1"/>
    <x v="0"/>
    <x v="1"/>
    <x v="0"/>
    <x v="0"/>
    <s v="Karolina Podskoczyj"/>
  </r>
  <r>
    <n v="183"/>
    <x v="22"/>
    <x v="4"/>
    <s v="mm"/>
    <x v="0"/>
    <n v="47.5"/>
    <n v="43075"/>
    <s v="Stance Analysis oczy otwarte bez butow 1"/>
    <x v="0"/>
    <x v="1"/>
    <x v="0"/>
    <x v="0"/>
    <s v="Karolina Podskoczyj"/>
  </r>
  <r>
    <n v="183"/>
    <x v="22"/>
    <x v="5"/>
    <s v="mm/sec"/>
    <x v="0"/>
    <n v="4.8"/>
    <n v="43075"/>
    <s v="Stance Analysis oczy otwarte bez butow 1"/>
    <x v="0"/>
    <x v="1"/>
    <x v="0"/>
    <x v="0"/>
    <s v="Karolina Podskoczyj"/>
  </r>
  <r>
    <n v="183"/>
    <x v="22"/>
    <x v="6"/>
    <s v="mm"/>
    <x v="3"/>
    <n v="2"/>
    <n v="43075"/>
    <s v="Stance Analysis oczy otwarte bez butow 1"/>
    <x v="0"/>
    <x v="1"/>
    <x v="0"/>
    <x v="0"/>
    <s v="Karolina Podskoczyj"/>
  </r>
  <r>
    <n v="183"/>
    <x v="22"/>
    <x v="7"/>
    <s v="mm"/>
    <x v="2"/>
    <n v="21.4"/>
    <n v="43075"/>
    <s v="Stance Analysis oczy otwarte bez butow 1"/>
    <x v="0"/>
    <x v="1"/>
    <x v="0"/>
    <x v="0"/>
    <s v="Karolina Podskoczyj"/>
  </r>
  <r>
    <n v="184"/>
    <x v="22"/>
    <x v="0"/>
    <s v="mm"/>
    <x v="0"/>
    <n v="2.1"/>
    <n v="43075"/>
    <s v="Stance Analysis oczy otwarte bez butow 2a"/>
    <x v="0"/>
    <x v="1"/>
    <x v="1"/>
    <x v="0"/>
    <s v="Karolina Podskoczyj"/>
  </r>
  <r>
    <n v="184"/>
    <x v="22"/>
    <x v="1"/>
    <s v="mm"/>
    <x v="0"/>
    <n v="3"/>
    <n v="43075"/>
    <s v="Stance Analysis oczy otwarte bez butow 2a"/>
    <x v="0"/>
    <x v="1"/>
    <x v="1"/>
    <x v="0"/>
    <s v="Karolina Podskoczyj"/>
  </r>
  <r>
    <n v="184"/>
    <x v="22"/>
    <x v="2"/>
    <s v="deg"/>
    <x v="1"/>
    <n v="28.1"/>
    <n v="43075"/>
    <s v="Stance Analysis oczy otwarte bez butow 2a"/>
    <x v="0"/>
    <x v="1"/>
    <x v="1"/>
    <x v="0"/>
    <s v="Karolina Podskoczyj"/>
  </r>
  <r>
    <n v="184"/>
    <x v="22"/>
    <x v="3"/>
    <s v="mm*mm"/>
    <x v="0"/>
    <n v="4.9000000000000004"/>
    <n v="43075"/>
    <s v="Stance Analysis oczy otwarte bez butow 2a"/>
    <x v="0"/>
    <x v="1"/>
    <x v="1"/>
    <x v="0"/>
    <s v="Karolina Podskoczyj"/>
  </r>
  <r>
    <n v="184"/>
    <x v="22"/>
    <x v="4"/>
    <s v="mm"/>
    <x v="0"/>
    <n v="21.3"/>
    <n v="43075"/>
    <s v="Stance Analysis oczy otwarte bez butow 2a"/>
    <x v="0"/>
    <x v="1"/>
    <x v="1"/>
    <x v="0"/>
    <s v="Karolina Podskoczyj"/>
  </r>
  <r>
    <n v="184"/>
    <x v="22"/>
    <x v="5"/>
    <s v="mm/sec"/>
    <x v="0"/>
    <n v="2.2000000000000002"/>
    <n v="43075"/>
    <s v="Stance Analysis oczy otwarte bez butow 2a"/>
    <x v="0"/>
    <x v="1"/>
    <x v="1"/>
    <x v="0"/>
    <s v="Karolina Podskoczyj"/>
  </r>
  <r>
    <n v="184"/>
    <x v="22"/>
    <x v="6"/>
    <s v="mm"/>
    <x v="1"/>
    <n v="8.1999999999999993"/>
    <n v="43075"/>
    <s v="Stance Analysis oczy otwarte bez butow 2a"/>
    <x v="0"/>
    <x v="1"/>
    <x v="1"/>
    <x v="0"/>
    <s v="Karolina Podskoczyj"/>
  </r>
  <r>
    <n v="184"/>
    <x v="22"/>
    <x v="7"/>
    <s v="mm"/>
    <x v="2"/>
    <n v="18.600000000000001"/>
    <n v="43075"/>
    <s v="Stance Analysis oczy otwarte bez butow 2a"/>
    <x v="0"/>
    <x v="1"/>
    <x v="1"/>
    <x v="0"/>
    <s v="Karolina Podskoczyj"/>
  </r>
  <r>
    <n v="185"/>
    <x v="22"/>
    <x v="0"/>
    <s v="mm"/>
    <x v="0"/>
    <n v="2.7"/>
    <n v="43075"/>
    <s v="Stance Analysis oczy zamknite buty 1"/>
    <x v="1"/>
    <x v="0"/>
    <x v="0"/>
    <x v="0"/>
    <s v="Karolina Podskoczyj"/>
  </r>
  <r>
    <n v="185"/>
    <x v="22"/>
    <x v="1"/>
    <s v="mm"/>
    <x v="0"/>
    <n v="14.4"/>
    <n v="43075"/>
    <s v="Stance Analysis oczy zamknite buty 1"/>
    <x v="1"/>
    <x v="0"/>
    <x v="0"/>
    <x v="0"/>
    <s v="Karolina Podskoczyj"/>
  </r>
  <r>
    <n v="185"/>
    <x v="22"/>
    <x v="2"/>
    <s v="deg"/>
    <x v="1"/>
    <n v="9.5"/>
    <n v="43075"/>
    <s v="Stance Analysis oczy zamknite buty 1"/>
    <x v="1"/>
    <x v="0"/>
    <x v="0"/>
    <x v="0"/>
    <s v="Karolina Podskoczyj"/>
  </r>
  <r>
    <n v="185"/>
    <x v="22"/>
    <x v="3"/>
    <s v="mm*mm"/>
    <x v="0"/>
    <n v="31"/>
    <n v="43075"/>
    <s v="Stance Analysis oczy zamknite buty 1"/>
    <x v="1"/>
    <x v="0"/>
    <x v="0"/>
    <x v="0"/>
    <s v="Karolina Podskoczyj"/>
  </r>
  <r>
    <n v="185"/>
    <x v="22"/>
    <x v="4"/>
    <s v="mm"/>
    <x v="0"/>
    <n v="41.5"/>
    <n v="43075"/>
    <s v="Stance Analysis oczy zamknite buty 1"/>
    <x v="1"/>
    <x v="0"/>
    <x v="0"/>
    <x v="0"/>
    <s v="Karolina Podskoczyj"/>
  </r>
  <r>
    <n v="185"/>
    <x v="22"/>
    <x v="5"/>
    <s v="mm/sec"/>
    <x v="0"/>
    <n v="4.2"/>
    <n v="43075"/>
    <s v="Stance Analysis oczy zamknite buty 1"/>
    <x v="1"/>
    <x v="0"/>
    <x v="0"/>
    <x v="0"/>
    <s v="Karolina Podskoczyj"/>
  </r>
  <r>
    <n v="185"/>
    <x v="22"/>
    <x v="6"/>
    <s v="mm"/>
    <x v="3"/>
    <n v="0.4"/>
    <n v="43075"/>
    <s v="Stance Analysis oczy zamknite buty 1"/>
    <x v="1"/>
    <x v="0"/>
    <x v="0"/>
    <x v="0"/>
    <s v="Karolina Podskoczyj"/>
  </r>
  <r>
    <n v="185"/>
    <x v="22"/>
    <x v="7"/>
    <s v="mm"/>
    <x v="2"/>
    <n v="14.8"/>
    <n v="43075"/>
    <s v="Stance Analysis oczy zamknite buty 1"/>
    <x v="1"/>
    <x v="0"/>
    <x v="0"/>
    <x v="0"/>
    <s v="Karolina Podskoczyj"/>
  </r>
  <r>
    <n v="186"/>
    <x v="22"/>
    <x v="0"/>
    <s v="mm"/>
    <x v="0"/>
    <n v="3.4"/>
    <n v="43075"/>
    <s v="Stance Analysis oczy zamkniete buty 2"/>
    <x v="1"/>
    <x v="0"/>
    <x v="1"/>
    <x v="0"/>
    <s v="Karolina Podskoczyj"/>
  </r>
  <r>
    <n v="186"/>
    <x v="22"/>
    <x v="1"/>
    <s v="mm"/>
    <x v="0"/>
    <n v="10"/>
    <n v="43075"/>
    <s v="Stance Analysis oczy zamkniete buty 2"/>
    <x v="1"/>
    <x v="0"/>
    <x v="1"/>
    <x v="0"/>
    <s v="Karolina Podskoczyj"/>
  </r>
  <r>
    <n v="186"/>
    <x v="22"/>
    <x v="2"/>
    <s v="deg"/>
    <x v="1"/>
    <n v="10"/>
    <n v="43075"/>
    <s v="Stance Analysis oczy zamkniete buty 2"/>
    <x v="1"/>
    <x v="0"/>
    <x v="1"/>
    <x v="0"/>
    <s v="Karolina Podskoczyj"/>
  </r>
  <r>
    <n v="186"/>
    <x v="22"/>
    <x v="3"/>
    <s v="mm*mm"/>
    <x v="0"/>
    <n v="26.4"/>
    <n v="43075"/>
    <s v="Stance Analysis oczy zamkniete buty 2"/>
    <x v="1"/>
    <x v="0"/>
    <x v="1"/>
    <x v="0"/>
    <s v="Karolina Podskoczyj"/>
  </r>
  <r>
    <n v="186"/>
    <x v="22"/>
    <x v="4"/>
    <s v="mm"/>
    <x v="0"/>
    <n v="63.8"/>
    <n v="43075"/>
    <s v="Stance Analysis oczy zamkniete buty 2"/>
    <x v="1"/>
    <x v="0"/>
    <x v="1"/>
    <x v="0"/>
    <s v="Karolina Podskoczyj"/>
  </r>
  <r>
    <n v="186"/>
    <x v="22"/>
    <x v="5"/>
    <s v="mm/sec"/>
    <x v="0"/>
    <n v="6.5"/>
    <n v="43075"/>
    <s v="Stance Analysis oczy zamkniete buty 2"/>
    <x v="1"/>
    <x v="0"/>
    <x v="1"/>
    <x v="0"/>
    <s v="Karolina Podskoczyj"/>
  </r>
  <r>
    <n v="186"/>
    <x v="22"/>
    <x v="6"/>
    <s v="mm"/>
    <x v="1"/>
    <n v="1.7"/>
    <n v="43075"/>
    <s v="Stance Analysis oczy zamkniete buty 2"/>
    <x v="1"/>
    <x v="0"/>
    <x v="1"/>
    <x v="0"/>
    <s v="Karolina Podskoczyj"/>
  </r>
  <r>
    <n v="186"/>
    <x v="22"/>
    <x v="7"/>
    <s v="mm"/>
    <x v="2"/>
    <n v="25.2"/>
    <n v="43075"/>
    <s v="Stance Analysis oczy zamkniete buty 2"/>
    <x v="1"/>
    <x v="0"/>
    <x v="1"/>
    <x v="0"/>
    <s v="Karolina Podskoczyj"/>
  </r>
  <r>
    <n v="187"/>
    <x v="22"/>
    <x v="0"/>
    <s v="mm"/>
    <x v="0"/>
    <n v="2.2000000000000002"/>
    <n v="43075"/>
    <s v="Stance Analysis oczy zamknite bez butow 1"/>
    <x v="1"/>
    <x v="1"/>
    <x v="0"/>
    <x v="0"/>
    <s v="Karolina Podskoczyj"/>
  </r>
  <r>
    <n v="187"/>
    <x v="22"/>
    <x v="1"/>
    <s v="mm"/>
    <x v="0"/>
    <n v="8"/>
    <n v="43075"/>
    <s v="Stance Analysis oczy zamknite bez butow 1"/>
    <x v="1"/>
    <x v="1"/>
    <x v="0"/>
    <x v="0"/>
    <s v="Karolina Podskoczyj"/>
  </r>
  <r>
    <n v="187"/>
    <x v="22"/>
    <x v="2"/>
    <s v="deg"/>
    <x v="3"/>
    <n v="5.6"/>
    <n v="43075"/>
    <s v="Stance Analysis oczy zamknite bez butow 1"/>
    <x v="1"/>
    <x v="1"/>
    <x v="0"/>
    <x v="0"/>
    <s v="Karolina Podskoczyj"/>
  </r>
  <r>
    <n v="187"/>
    <x v="22"/>
    <x v="3"/>
    <s v="mm*mm"/>
    <x v="0"/>
    <n v="13.7"/>
    <n v="43075"/>
    <s v="Stance Analysis oczy zamknite bez butow 1"/>
    <x v="1"/>
    <x v="1"/>
    <x v="0"/>
    <x v="0"/>
    <s v="Karolina Podskoczyj"/>
  </r>
  <r>
    <n v="187"/>
    <x v="22"/>
    <x v="4"/>
    <s v="mm"/>
    <x v="0"/>
    <n v="68.8"/>
    <n v="43075"/>
    <s v="Stance Analysis oczy zamknite bez butow 1"/>
    <x v="1"/>
    <x v="1"/>
    <x v="0"/>
    <x v="0"/>
    <s v="Karolina Podskoczyj"/>
  </r>
  <r>
    <n v="187"/>
    <x v="22"/>
    <x v="5"/>
    <s v="mm/sec"/>
    <x v="0"/>
    <n v="7"/>
    <n v="43075"/>
    <s v="Stance Analysis oczy zamknite bez butow 1"/>
    <x v="1"/>
    <x v="1"/>
    <x v="0"/>
    <x v="0"/>
    <s v="Karolina Podskoczyj"/>
  </r>
  <r>
    <n v="187"/>
    <x v="22"/>
    <x v="6"/>
    <s v="mm"/>
    <x v="1"/>
    <n v="4"/>
    <n v="43075"/>
    <s v="Stance Analysis oczy zamknite bez butow 1"/>
    <x v="1"/>
    <x v="1"/>
    <x v="0"/>
    <x v="0"/>
    <s v="Karolina Podskoczyj"/>
  </r>
  <r>
    <n v="187"/>
    <x v="22"/>
    <x v="7"/>
    <s v="mm"/>
    <x v="2"/>
    <n v="19.7"/>
    <n v="43075"/>
    <s v="Stance Analysis oczy zamknite bez butow 1"/>
    <x v="1"/>
    <x v="1"/>
    <x v="0"/>
    <x v="0"/>
    <s v="Karolina Podskoczyj"/>
  </r>
  <r>
    <n v="188"/>
    <x v="22"/>
    <x v="0"/>
    <s v="mm"/>
    <x v="0"/>
    <n v="2.9"/>
    <n v="43075"/>
    <s v="Stance Analysis oczy zamknite bez butow 2"/>
    <x v="1"/>
    <x v="1"/>
    <x v="1"/>
    <x v="0"/>
    <s v="Karolina Podskoczyj"/>
  </r>
  <r>
    <n v="188"/>
    <x v="22"/>
    <x v="1"/>
    <s v="mm"/>
    <x v="0"/>
    <n v="4.8"/>
    <n v="43075"/>
    <s v="Stance Analysis oczy zamknite bez butow 2"/>
    <x v="1"/>
    <x v="1"/>
    <x v="1"/>
    <x v="0"/>
    <s v="Karolina Podskoczyj"/>
  </r>
  <r>
    <n v="188"/>
    <x v="22"/>
    <x v="2"/>
    <s v="deg"/>
    <x v="1"/>
    <n v="15.2"/>
    <n v="43075"/>
    <s v="Stance Analysis oczy zamknite bez butow 2"/>
    <x v="1"/>
    <x v="1"/>
    <x v="1"/>
    <x v="0"/>
    <s v="Karolina Podskoczyj"/>
  </r>
  <r>
    <n v="188"/>
    <x v="22"/>
    <x v="3"/>
    <s v="mm*mm"/>
    <x v="0"/>
    <n v="10.9"/>
    <n v="43075"/>
    <s v="Stance Analysis oczy zamknite bez butow 2"/>
    <x v="1"/>
    <x v="1"/>
    <x v="1"/>
    <x v="0"/>
    <s v="Karolina Podskoczyj"/>
  </r>
  <r>
    <n v="188"/>
    <x v="22"/>
    <x v="4"/>
    <s v="mm"/>
    <x v="0"/>
    <n v="29.2"/>
    <n v="43075"/>
    <s v="Stance Analysis oczy zamknite bez butow 2"/>
    <x v="1"/>
    <x v="1"/>
    <x v="1"/>
    <x v="0"/>
    <s v="Karolina Podskoczyj"/>
  </r>
  <r>
    <n v="188"/>
    <x v="22"/>
    <x v="5"/>
    <s v="mm/sec"/>
    <x v="0"/>
    <n v="3"/>
    <n v="43075"/>
    <s v="Stance Analysis oczy zamknite bez butow 2"/>
    <x v="1"/>
    <x v="1"/>
    <x v="1"/>
    <x v="0"/>
    <s v="Karolina Podskoczyj"/>
  </r>
  <r>
    <n v="188"/>
    <x v="22"/>
    <x v="6"/>
    <s v="mm"/>
    <x v="1"/>
    <n v="5.9"/>
    <n v="43075"/>
    <s v="Stance Analysis oczy zamknite bez butow 2"/>
    <x v="1"/>
    <x v="1"/>
    <x v="1"/>
    <x v="0"/>
    <s v="Karolina Podskoczyj"/>
  </r>
  <r>
    <n v="188"/>
    <x v="22"/>
    <x v="7"/>
    <s v="mm"/>
    <x v="2"/>
    <n v="23.2"/>
    <n v="43075"/>
    <s v="Stance Analysis oczy zamknite bez butow 2"/>
    <x v="1"/>
    <x v="1"/>
    <x v="1"/>
    <x v="0"/>
    <s v="Karolina Podskoczyj"/>
  </r>
  <r>
    <n v="189"/>
    <x v="23"/>
    <x v="0"/>
    <s v="mm"/>
    <x v="0"/>
    <n v="3.4"/>
    <n v="43075"/>
    <s v="Stance Analysis Roksna plonka oczy otwarte buty 1"/>
    <x v="0"/>
    <x v="0"/>
    <x v="0"/>
    <x v="0"/>
    <s v="Plonka Roksana"/>
  </r>
  <r>
    <n v="189"/>
    <x v="23"/>
    <x v="1"/>
    <s v="mm"/>
    <x v="0"/>
    <n v="12"/>
    <n v="43075"/>
    <s v="Stance Analysis Roksna plonka oczy otwarte buty 1"/>
    <x v="0"/>
    <x v="0"/>
    <x v="0"/>
    <x v="0"/>
    <s v="Plonka Roksana"/>
  </r>
  <r>
    <n v="189"/>
    <x v="23"/>
    <x v="2"/>
    <s v="deg"/>
    <x v="1"/>
    <n v="6.1"/>
    <n v="43075"/>
    <s v="Stance Analysis Roksna plonka oczy otwarte buty 1"/>
    <x v="0"/>
    <x v="0"/>
    <x v="0"/>
    <x v="0"/>
    <s v="Plonka Roksana"/>
  </r>
  <r>
    <n v="189"/>
    <x v="23"/>
    <x v="3"/>
    <s v="mm*mm"/>
    <x v="0"/>
    <n v="31.7"/>
    <n v="43075"/>
    <s v="Stance Analysis Roksna plonka oczy otwarte buty 1"/>
    <x v="0"/>
    <x v="0"/>
    <x v="0"/>
    <x v="0"/>
    <s v="Plonka Roksana"/>
  </r>
  <r>
    <n v="189"/>
    <x v="23"/>
    <x v="4"/>
    <s v="mm"/>
    <x v="0"/>
    <n v="61"/>
    <n v="43075"/>
    <s v="Stance Analysis Roksna plonka oczy otwarte buty 1"/>
    <x v="0"/>
    <x v="0"/>
    <x v="0"/>
    <x v="0"/>
    <s v="Plonka Roksana"/>
  </r>
  <r>
    <n v="189"/>
    <x v="23"/>
    <x v="5"/>
    <s v="mm/sec"/>
    <x v="0"/>
    <n v="6.2"/>
    <n v="43075"/>
    <s v="Stance Analysis Roksna plonka oczy otwarte buty 1"/>
    <x v="0"/>
    <x v="0"/>
    <x v="0"/>
    <x v="0"/>
    <s v="Plonka Roksana"/>
  </r>
  <r>
    <n v="189"/>
    <x v="23"/>
    <x v="6"/>
    <s v="mm"/>
    <x v="3"/>
    <n v="18.600000000000001"/>
    <n v="43075"/>
    <s v="Stance Analysis Roksna plonka oczy otwarte buty 1"/>
    <x v="0"/>
    <x v="0"/>
    <x v="0"/>
    <x v="0"/>
    <s v="Plonka Roksana"/>
  </r>
  <r>
    <n v="189"/>
    <x v="23"/>
    <x v="7"/>
    <s v="mm"/>
    <x v="2"/>
    <n v="18.899999999999999"/>
    <n v="43075"/>
    <s v="Stance Analysis Roksna plonka oczy otwarte buty 1"/>
    <x v="0"/>
    <x v="0"/>
    <x v="0"/>
    <x v="0"/>
    <s v="Plonka Roksana"/>
  </r>
  <r>
    <n v="190"/>
    <x v="23"/>
    <x v="0"/>
    <s v="mm"/>
    <x v="0"/>
    <n v="4.0999999999999996"/>
    <n v="43075"/>
    <s v="Stance Analysis Roksana Plonka oczy otwarte buty 2"/>
    <x v="0"/>
    <x v="0"/>
    <x v="1"/>
    <x v="0"/>
    <s v="Plonka Roksana"/>
  </r>
  <r>
    <n v="190"/>
    <x v="23"/>
    <x v="1"/>
    <s v="mm"/>
    <x v="0"/>
    <n v="34"/>
    <n v="43075"/>
    <s v="Stance Analysis Roksana Plonka oczy otwarte buty 2"/>
    <x v="0"/>
    <x v="0"/>
    <x v="1"/>
    <x v="0"/>
    <s v="Plonka Roksana"/>
  </r>
  <r>
    <n v="190"/>
    <x v="23"/>
    <x v="2"/>
    <s v="deg"/>
    <x v="1"/>
    <n v="3.2"/>
    <n v="43075"/>
    <s v="Stance Analysis Roksana Plonka oczy otwarte buty 2"/>
    <x v="0"/>
    <x v="0"/>
    <x v="1"/>
    <x v="0"/>
    <s v="Plonka Roksana"/>
  </r>
  <r>
    <n v="190"/>
    <x v="23"/>
    <x v="3"/>
    <s v="mm*mm"/>
    <x v="0"/>
    <n v="110.5"/>
    <n v="43075"/>
    <s v="Stance Analysis Roksana Plonka oczy otwarte buty 2"/>
    <x v="0"/>
    <x v="0"/>
    <x v="1"/>
    <x v="0"/>
    <s v="Plonka Roksana"/>
  </r>
  <r>
    <n v="190"/>
    <x v="23"/>
    <x v="4"/>
    <s v="mm"/>
    <x v="0"/>
    <n v="112.5"/>
    <n v="43075"/>
    <s v="Stance Analysis Roksana Plonka oczy otwarte buty 2"/>
    <x v="0"/>
    <x v="0"/>
    <x v="1"/>
    <x v="0"/>
    <s v="Plonka Roksana"/>
  </r>
  <r>
    <n v="190"/>
    <x v="23"/>
    <x v="5"/>
    <s v="mm/sec"/>
    <x v="0"/>
    <n v="11.5"/>
    <n v="43075"/>
    <s v="Stance Analysis Roksana Plonka oczy otwarte buty 2"/>
    <x v="0"/>
    <x v="0"/>
    <x v="1"/>
    <x v="0"/>
    <s v="Plonka Roksana"/>
  </r>
  <r>
    <n v="190"/>
    <x v="23"/>
    <x v="6"/>
    <s v="mm"/>
    <x v="3"/>
    <n v="16.100000000000001"/>
    <n v="43075"/>
    <s v="Stance Analysis Roksana Plonka oczy otwarte buty 2"/>
    <x v="0"/>
    <x v="0"/>
    <x v="1"/>
    <x v="0"/>
    <s v="Plonka Roksana"/>
  </r>
  <r>
    <n v="190"/>
    <x v="23"/>
    <x v="7"/>
    <s v="mm"/>
    <x v="2"/>
    <n v="25.7"/>
    <n v="43075"/>
    <s v="Stance Analysis Roksana Plonka oczy otwarte buty 2"/>
    <x v="0"/>
    <x v="0"/>
    <x v="1"/>
    <x v="0"/>
    <s v="Plonka Roksana"/>
  </r>
  <r>
    <n v="191"/>
    <x v="23"/>
    <x v="0"/>
    <s v="mm"/>
    <x v="0"/>
    <n v="3.5"/>
    <n v="43075"/>
    <s v="Stance Analysis Roksana Plonka oczy otwarte bez butow 1"/>
    <x v="0"/>
    <x v="1"/>
    <x v="0"/>
    <x v="0"/>
    <s v="Plonka Roksana"/>
  </r>
  <r>
    <n v="191"/>
    <x v="23"/>
    <x v="1"/>
    <s v="mm"/>
    <x v="0"/>
    <n v="11"/>
    <n v="43075"/>
    <s v="Stance Analysis Roksana Plonka oczy otwarte bez butow 1"/>
    <x v="0"/>
    <x v="1"/>
    <x v="0"/>
    <x v="0"/>
    <s v="Plonka Roksana"/>
  </r>
  <r>
    <n v="191"/>
    <x v="23"/>
    <x v="2"/>
    <s v="deg"/>
    <x v="1"/>
    <n v="20.399999999999999"/>
    <n v="43075"/>
    <s v="Stance Analysis Roksana Plonka oczy otwarte bez butow 1"/>
    <x v="0"/>
    <x v="1"/>
    <x v="0"/>
    <x v="0"/>
    <s v="Plonka Roksana"/>
  </r>
  <r>
    <n v="191"/>
    <x v="23"/>
    <x v="3"/>
    <s v="mm*mm"/>
    <x v="0"/>
    <n v="29.9"/>
    <n v="43075"/>
    <s v="Stance Analysis Roksana Plonka oczy otwarte bez butow 1"/>
    <x v="0"/>
    <x v="1"/>
    <x v="0"/>
    <x v="0"/>
    <s v="Plonka Roksana"/>
  </r>
  <r>
    <n v="191"/>
    <x v="23"/>
    <x v="4"/>
    <s v="mm"/>
    <x v="0"/>
    <n v="66.900000000000006"/>
    <n v="43075"/>
    <s v="Stance Analysis Roksana Plonka oczy otwarte bez butow 1"/>
    <x v="0"/>
    <x v="1"/>
    <x v="0"/>
    <x v="0"/>
    <s v="Plonka Roksana"/>
  </r>
  <r>
    <n v="191"/>
    <x v="23"/>
    <x v="5"/>
    <s v="mm/sec"/>
    <x v="0"/>
    <n v="6.8"/>
    <n v="43075"/>
    <s v="Stance Analysis Roksana Plonka oczy otwarte bez butow 1"/>
    <x v="0"/>
    <x v="1"/>
    <x v="0"/>
    <x v="0"/>
    <s v="Plonka Roksana"/>
  </r>
  <r>
    <n v="191"/>
    <x v="23"/>
    <x v="6"/>
    <s v="mm"/>
    <x v="3"/>
    <n v="7.6"/>
    <n v="43075"/>
    <s v="Stance Analysis Roksana Plonka oczy otwarte bez butow 1"/>
    <x v="0"/>
    <x v="1"/>
    <x v="0"/>
    <x v="0"/>
    <s v="Plonka Roksana"/>
  </r>
  <r>
    <n v="191"/>
    <x v="23"/>
    <x v="7"/>
    <s v="mm"/>
    <x v="4"/>
    <n v="6.9"/>
    <n v="43075"/>
    <s v="Stance Analysis Roksana Plonka oczy otwarte bez butow 1"/>
    <x v="0"/>
    <x v="1"/>
    <x v="0"/>
    <x v="0"/>
    <s v="Plonka Roksana"/>
  </r>
  <r>
    <n v="192"/>
    <x v="23"/>
    <x v="0"/>
    <s v="mm"/>
    <x v="0"/>
    <n v="4.9000000000000004"/>
    <n v="43075"/>
    <s v="Stance Analysis Roksana Plonka oczy otwarte bez butow 2"/>
    <x v="0"/>
    <x v="1"/>
    <x v="1"/>
    <x v="0"/>
    <s v="Plonka Roksana"/>
  </r>
  <r>
    <n v="192"/>
    <x v="23"/>
    <x v="1"/>
    <s v="mm"/>
    <x v="0"/>
    <n v="8.5"/>
    <n v="43075"/>
    <s v="Stance Analysis Roksana Plonka oczy otwarte bez butow 2"/>
    <x v="0"/>
    <x v="1"/>
    <x v="1"/>
    <x v="0"/>
    <s v="Plonka Roksana"/>
  </r>
  <r>
    <n v="192"/>
    <x v="23"/>
    <x v="2"/>
    <s v="deg"/>
    <x v="1"/>
    <n v="16.7"/>
    <n v="43075"/>
    <s v="Stance Analysis Roksana Plonka oczy otwarte bez butow 2"/>
    <x v="0"/>
    <x v="1"/>
    <x v="1"/>
    <x v="0"/>
    <s v="Plonka Roksana"/>
  </r>
  <r>
    <n v="192"/>
    <x v="23"/>
    <x v="3"/>
    <s v="mm*mm"/>
    <x v="0"/>
    <n v="32.6"/>
    <n v="43075"/>
    <s v="Stance Analysis Roksana Plonka oczy otwarte bez butow 2"/>
    <x v="0"/>
    <x v="1"/>
    <x v="1"/>
    <x v="0"/>
    <s v="Plonka Roksana"/>
  </r>
  <r>
    <n v="192"/>
    <x v="23"/>
    <x v="4"/>
    <s v="mm"/>
    <x v="0"/>
    <n v="58.3"/>
    <n v="43075"/>
    <s v="Stance Analysis Roksana Plonka oczy otwarte bez butow 2"/>
    <x v="0"/>
    <x v="1"/>
    <x v="1"/>
    <x v="0"/>
    <s v="Plonka Roksana"/>
  </r>
  <r>
    <n v="192"/>
    <x v="23"/>
    <x v="5"/>
    <s v="mm/sec"/>
    <x v="0"/>
    <n v="5.9"/>
    <n v="43075"/>
    <s v="Stance Analysis Roksana Plonka oczy otwarte bez butow 2"/>
    <x v="0"/>
    <x v="1"/>
    <x v="1"/>
    <x v="0"/>
    <s v="Plonka Roksana"/>
  </r>
  <r>
    <n v="192"/>
    <x v="23"/>
    <x v="6"/>
    <s v="mm"/>
    <x v="3"/>
    <n v="14.3"/>
    <n v="43075"/>
    <s v="Stance Analysis Roksana Plonka oczy otwarte bez butow 2"/>
    <x v="0"/>
    <x v="1"/>
    <x v="1"/>
    <x v="0"/>
    <s v="Plonka Roksana"/>
  </r>
  <r>
    <n v="192"/>
    <x v="23"/>
    <x v="7"/>
    <s v="mm"/>
    <x v="4"/>
    <n v="15.1"/>
    <n v="43075"/>
    <s v="Stance Analysis Roksana Plonka oczy otwarte bez butow 2"/>
    <x v="0"/>
    <x v="1"/>
    <x v="1"/>
    <x v="0"/>
    <s v="Plonka Roksana"/>
  </r>
  <r>
    <n v="193"/>
    <x v="23"/>
    <x v="0"/>
    <s v="mm"/>
    <x v="0"/>
    <n v="6.5"/>
    <n v="43075"/>
    <s v="Stance Analysis Roksana Plonka oczy zamkiniete buty 1"/>
    <x v="1"/>
    <x v="0"/>
    <x v="0"/>
    <x v="0"/>
    <s v="Plonka Roksana"/>
  </r>
  <r>
    <n v="193"/>
    <x v="23"/>
    <x v="1"/>
    <s v="mm"/>
    <x v="0"/>
    <n v="84"/>
    <n v="43075"/>
    <s v="Stance Analysis Roksana Plonka oczy zamkiniete buty 1"/>
    <x v="1"/>
    <x v="0"/>
    <x v="0"/>
    <x v="0"/>
    <s v="Plonka Roksana"/>
  </r>
  <r>
    <n v="193"/>
    <x v="23"/>
    <x v="2"/>
    <s v="deg"/>
    <x v="3"/>
    <n v="7.7"/>
    <n v="43075"/>
    <s v="Stance Analysis Roksana Plonka oczy zamkiniete buty 1"/>
    <x v="1"/>
    <x v="0"/>
    <x v="0"/>
    <x v="0"/>
    <s v="Plonka Roksana"/>
  </r>
  <r>
    <n v="193"/>
    <x v="23"/>
    <x v="3"/>
    <s v="mm*mm"/>
    <x v="0"/>
    <n v="427.7"/>
    <n v="43075"/>
    <s v="Stance Analysis Roksana Plonka oczy zamkiniete buty 1"/>
    <x v="1"/>
    <x v="0"/>
    <x v="0"/>
    <x v="0"/>
    <s v="Plonka Roksana"/>
  </r>
  <r>
    <n v="193"/>
    <x v="23"/>
    <x v="4"/>
    <s v="mm"/>
    <x v="0"/>
    <n v="215.7"/>
    <n v="43075"/>
    <s v="Stance Analysis Roksana Plonka oczy zamkiniete buty 1"/>
    <x v="1"/>
    <x v="0"/>
    <x v="0"/>
    <x v="0"/>
    <s v="Plonka Roksana"/>
  </r>
  <r>
    <n v="193"/>
    <x v="23"/>
    <x v="5"/>
    <s v="mm/sec"/>
    <x v="0"/>
    <n v="21.9"/>
    <n v="43075"/>
    <s v="Stance Analysis Roksana Plonka oczy zamkiniete buty 1"/>
    <x v="1"/>
    <x v="0"/>
    <x v="0"/>
    <x v="0"/>
    <s v="Plonka Roksana"/>
  </r>
  <r>
    <n v="193"/>
    <x v="23"/>
    <x v="6"/>
    <s v="mm"/>
    <x v="1"/>
    <n v="5.4"/>
    <n v="43075"/>
    <s v="Stance Analysis Roksana Plonka oczy zamkiniete buty 1"/>
    <x v="1"/>
    <x v="0"/>
    <x v="0"/>
    <x v="0"/>
    <s v="Plonka Roksana"/>
  </r>
  <r>
    <n v="193"/>
    <x v="23"/>
    <x v="7"/>
    <s v="mm"/>
    <x v="2"/>
    <n v="37.9"/>
    <n v="43075"/>
    <s v="Stance Analysis Roksana Plonka oczy zamkiniete buty 1"/>
    <x v="1"/>
    <x v="0"/>
    <x v="0"/>
    <x v="0"/>
    <s v="Plonka Roksana"/>
  </r>
  <r>
    <n v="194"/>
    <x v="23"/>
    <x v="0"/>
    <s v="mm"/>
    <x v="0"/>
    <n v="4"/>
    <n v="43075"/>
    <s v="Stance Analysis Roksana Plonka oczy zamknite buty 2"/>
    <x v="1"/>
    <x v="0"/>
    <x v="1"/>
    <x v="0"/>
    <s v="Plonka Roksana"/>
  </r>
  <r>
    <n v="194"/>
    <x v="23"/>
    <x v="1"/>
    <s v="mm"/>
    <x v="0"/>
    <n v="24.6"/>
    <n v="43075"/>
    <s v="Stance Analysis Roksana Plonka oczy zamknite buty 2"/>
    <x v="1"/>
    <x v="0"/>
    <x v="1"/>
    <x v="0"/>
    <s v="Plonka Roksana"/>
  </r>
  <r>
    <n v="194"/>
    <x v="23"/>
    <x v="2"/>
    <s v="deg"/>
    <x v="3"/>
    <n v="4.7"/>
    <n v="43075"/>
    <s v="Stance Analysis Roksana Plonka oczy zamknite buty 2"/>
    <x v="1"/>
    <x v="0"/>
    <x v="1"/>
    <x v="0"/>
    <s v="Plonka Roksana"/>
  </r>
  <r>
    <n v="194"/>
    <x v="23"/>
    <x v="3"/>
    <s v="mm*mm"/>
    <x v="0"/>
    <n v="77.7"/>
    <n v="43075"/>
    <s v="Stance Analysis Roksana Plonka oczy zamknite buty 2"/>
    <x v="1"/>
    <x v="0"/>
    <x v="1"/>
    <x v="0"/>
    <s v="Plonka Roksana"/>
  </r>
  <r>
    <n v="194"/>
    <x v="23"/>
    <x v="4"/>
    <s v="mm"/>
    <x v="0"/>
    <n v="124.8"/>
    <n v="43075"/>
    <s v="Stance Analysis Roksana Plonka oczy zamknite buty 2"/>
    <x v="1"/>
    <x v="0"/>
    <x v="1"/>
    <x v="0"/>
    <s v="Plonka Roksana"/>
  </r>
  <r>
    <n v="194"/>
    <x v="23"/>
    <x v="5"/>
    <s v="mm/sec"/>
    <x v="0"/>
    <n v="12.7"/>
    <n v="43075"/>
    <s v="Stance Analysis Roksana Plonka oczy zamknite buty 2"/>
    <x v="1"/>
    <x v="0"/>
    <x v="1"/>
    <x v="0"/>
    <s v="Plonka Roksana"/>
  </r>
  <r>
    <n v="194"/>
    <x v="23"/>
    <x v="6"/>
    <s v="mm"/>
    <x v="3"/>
    <n v="9.9"/>
    <n v="43075"/>
    <s v="Stance Analysis Roksana Plonka oczy zamknite buty 2"/>
    <x v="1"/>
    <x v="0"/>
    <x v="1"/>
    <x v="0"/>
    <s v="Plonka Roksana"/>
  </r>
  <r>
    <n v="194"/>
    <x v="23"/>
    <x v="7"/>
    <s v="mm"/>
    <x v="2"/>
    <n v="3.7"/>
    <n v="43075"/>
    <s v="Stance Analysis Roksana Plonka oczy zamknite buty 2"/>
    <x v="1"/>
    <x v="0"/>
    <x v="1"/>
    <x v="0"/>
    <s v="Plonka Roksana"/>
  </r>
  <r>
    <n v="195"/>
    <x v="23"/>
    <x v="0"/>
    <s v="mm"/>
    <x v="0"/>
    <n v="5"/>
    <n v="43075"/>
    <s v="Stance Analysis oczy zamkniete bez butow 1"/>
    <x v="1"/>
    <x v="1"/>
    <x v="0"/>
    <x v="0"/>
    <s v="Plonka Roksana"/>
  </r>
  <r>
    <n v="195"/>
    <x v="23"/>
    <x v="1"/>
    <s v="mm"/>
    <x v="0"/>
    <n v="30.3"/>
    <n v="43075"/>
    <s v="Stance Analysis oczy zamkniete bez butow 1"/>
    <x v="1"/>
    <x v="1"/>
    <x v="0"/>
    <x v="0"/>
    <s v="Plonka Roksana"/>
  </r>
  <r>
    <n v="195"/>
    <x v="23"/>
    <x v="2"/>
    <s v="deg"/>
    <x v="3"/>
    <n v="1.4"/>
    <n v="43075"/>
    <s v="Stance Analysis oczy zamkniete bez butow 1"/>
    <x v="1"/>
    <x v="1"/>
    <x v="0"/>
    <x v="0"/>
    <s v="Plonka Roksana"/>
  </r>
  <r>
    <n v="195"/>
    <x v="23"/>
    <x v="3"/>
    <s v="mm*mm"/>
    <x v="0"/>
    <n v="119.5"/>
    <n v="43075"/>
    <s v="Stance Analysis oczy zamkniete bez butow 1"/>
    <x v="1"/>
    <x v="1"/>
    <x v="0"/>
    <x v="0"/>
    <s v="Plonka Roksana"/>
  </r>
  <r>
    <n v="195"/>
    <x v="23"/>
    <x v="4"/>
    <s v="mm"/>
    <x v="0"/>
    <n v="112.3"/>
    <n v="43075"/>
    <s v="Stance Analysis oczy zamkniete bez butow 1"/>
    <x v="1"/>
    <x v="1"/>
    <x v="0"/>
    <x v="0"/>
    <s v="Plonka Roksana"/>
  </r>
  <r>
    <n v="195"/>
    <x v="23"/>
    <x v="5"/>
    <s v="mm/sec"/>
    <x v="0"/>
    <n v="11.4"/>
    <n v="43075"/>
    <s v="Stance Analysis oczy zamkniete bez butow 1"/>
    <x v="1"/>
    <x v="1"/>
    <x v="0"/>
    <x v="0"/>
    <s v="Plonka Roksana"/>
  </r>
  <r>
    <n v="195"/>
    <x v="23"/>
    <x v="6"/>
    <s v="mm"/>
    <x v="3"/>
    <n v="12.8"/>
    <n v="43075"/>
    <s v="Stance Analysis oczy zamkniete bez butow 1"/>
    <x v="1"/>
    <x v="1"/>
    <x v="0"/>
    <x v="0"/>
    <s v="Plonka Roksana"/>
  </r>
  <r>
    <n v="195"/>
    <x v="23"/>
    <x v="7"/>
    <s v="mm"/>
    <x v="2"/>
    <n v="20.100000000000001"/>
    <n v="43075"/>
    <s v="Stance Analysis oczy zamkniete bez butow 1"/>
    <x v="1"/>
    <x v="1"/>
    <x v="0"/>
    <x v="0"/>
    <s v="Plonka Roksana"/>
  </r>
  <r>
    <n v="196"/>
    <x v="23"/>
    <x v="0"/>
    <s v="mm"/>
    <x v="0"/>
    <n v="5"/>
    <n v="43075"/>
    <s v="Stance Analysis Roksana Plonka oczy zamkniete  bez butow 2"/>
    <x v="1"/>
    <x v="1"/>
    <x v="1"/>
    <x v="0"/>
    <s v="Plonka Roksana"/>
  </r>
  <r>
    <n v="196"/>
    <x v="23"/>
    <x v="1"/>
    <s v="mm"/>
    <x v="0"/>
    <n v="26.9"/>
    <n v="43075"/>
    <s v="Stance Analysis Roksana Plonka oczy zamkniete  bez butow 2"/>
    <x v="1"/>
    <x v="1"/>
    <x v="1"/>
    <x v="0"/>
    <s v="Plonka Roksana"/>
  </r>
  <r>
    <n v="196"/>
    <x v="23"/>
    <x v="2"/>
    <s v="deg"/>
    <x v="1"/>
    <n v="2.5"/>
    <n v="43075"/>
    <s v="Stance Analysis Roksana Plonka oczy zamkniete  bez butow 2"/>
    <x v="1"/>
    <x v="1"/>
    <x v="1"/>
    <x v="0"/>
    <s v="Plonka Roksana"/>
  </r>
  <r>
    <n v="196"/>
    <x v="23"/>
    <x v="3"/>
    <s v="mm*mm"/>
    <x v="0"/>
    <n v="105.5"/>
    <n v="43075"/>
    <s v="Stance Analysis Roksana Plonka oczy zamkniete  bez butow 2"/>
    <x v="1"/>
    <x v="1"/>
    <x v="1"/>
    <x v="0"/>
    <s v="Plonka Roksana"/>
  </r>
  <r>
    <n v="196"/>
    <x v="23"/>
    <x v="4"/>
    <s v="mm"/>
    <x v="0"/>
    <n v="135.69999999999999"/>
    <n v="43075"/>
    <s v="Stance Analysis Roksana Plonka oczy zamkniete  bez butow 2"/>
    <x v="1"/>
    <x v="1"/>
    <x v="1"/>
    <x v="0"/>
    <s v="Plonka Roksana"/>
  </r>
  <r>
    <n v="196"/>
    <x v="23"/>
    <x v="5"/>
    <s v="mm/sec"/>
    <x v="0"/>
    <n v="13.8"/>
    <n v="43075"/>
    <s v="Stance Analysis Roksana Plonka oczy zamkniete  bez butow 2"/>
    <x v="1"/>
    <x v="1"/>
    <x v="1"/>
    <x v="0"/>
    <s v="Plonka Roksana"/>
  </r>
  <r>
    <n v="196"/>
    <x v="23"/>
    <x v="6"/>
    <s v="mm"/>
    <x v="3"/>
    <n v="6.9"/>
    <n v="43075"/>
    <s v="Stance Analysis Roksana Plonka oczy zamkniete  bez butow 2"/>
    <x v="1"/>
    <x v="1"/>
    <x v="1"/>
    <x v="0"/>
    <s v="Plonka Roksana"/>
  </r>
  <r>
    <n v="196"/>
    <x v="23"/>
    <x v="7"/>
    <s v="mm"/>
    <x v="2"/>
    <n v="0.8"/>
    <n v="43075"/>
    <s v="Stance Analysis Roksana Plonka oczy zamkniete  bez butow 2"/>
    <x v="1"/>
    <x v="1"/>
    <x v="1"/>
    <x v="0"/>
    <s v="Plonka Roksana"/>
  </r>
  <r>
    <n v="197"/>
    <x v="24"/>
    <x v="0"/>
    <s v="mm"/>
    <x v="0"/>
    <n v="4.4000000000000004"/>
    <n v="43075"/>
    <s v="Stance Analysis oczy otwarte buty 1"/>
    <x v="0"/>
    <x v="0"/>
    <x v="0"/>
    <x v="0"/>
    <s v="Joanna Ploszaj"/>
  </r>
  <r>
    <n v="197"/>
    <x v="24"/>
    <x v="1"/>
    <s v="mm"/>
    <x v="0"/>
    <n v="10.5"/>
    <n v="43075"/>
    <s v="Stance Analysis oczy otwarte buty 1"/>
    <x v="0"/>
    <x v="0"/>
    <x v="0"/>
    <x v="0"/>
    <s v="Joanna Ploszaj"/>
  </r>
  <r>
    <n v="197"/>
    <x v="24"/>
    <x v="2"/>
    <s v="deg"/>
    <x v="3"/>
    <n v="3.4"/>
    <n v="43075"/>
    <s v="Stance Analysis oczy otwarte buty 1"/>
    <x v="0"/>
    <x v="0"/>
    <x v="0"/>
    <x v="0"/>
    <s v="Joanna Ploszaj"/>
  </r>
  <r>
    <n v="197"/>
    <x v="24"/>
    <x v="3"/>
    <s v="mm*mm"/>
    <x v="0"/>
    <n v="36.200000000000003"/>
    <n v="43075"/>
    <s v="Stance Analysis oczy otwarte buty 1"/>
    <x v="0"/>
    <x v="0"/>
    <x v="0"/>
    <x v="0"/>
    <s v="Joanna Ploszaj"/>
  </r>
  <r>
    <n v="197"/>
    <x v="24"/>
    <x v="4"/>
    <s v="mm"/>
    <x v="0"/>
    <n v="97.7"/>
    <n v="43075"/>
    <s v="Stance Analysis oczy otwarte buty 1"/>
    <x v="0"/>
    <x v="0"/>
    <x v="0"/>
    <x v="0"/>
    <s v="Joanna Ploszaj"/>
  </r>
  <r>
    <n v="197"/>
    <x v="24"/>
    <x v="5"/>
    <s v="mm/sec"/>
    <x v="0"/>
    <n v="9.9"/>
    <n v="43075"/>
    <s v="Stance Analysis oczy otwarte buty 1"/>
    <x v="0"/>
    <x v="0"/>
    <x v="0"/>
    <x v="0"/>
    <s v="Joanna Ploszaj"/>
  </r>
  <r>
    <n v="197"/>
    <x v="24"/>
    <x v="6"/>
    <s v="mm"/>
    <x v="3"/>
    <n v="1.1000000000000001"/>
    <n v="43075"/>
    <s v="Stance Analysis oczy otwarte buty 1"/>
    <x v="0"/>
    <x v="0"/>
    <x v="0"/>
    <x v="0"/>
    <s v="Joanna Ploszaj"/>
  </r>
  <r>
    <n v="197"/>
    <x v="24"/>
    <x v="7"/>
    <s v="mm"/>
    <x v="2"/>
    <n v="28.4"/>
    <n v="43075"/>
    <s v="Stance Analysis oczy otwarte buty 1"/>
    <x v="0"/>
    <x v="0"/>
    <x v="0"/>
    <x v="0"/>
    <s v="Joanna Ploszaj"/>
  </r>
  <r>
    <n v="198"/>
    <x v="24"/>
    <x v="0"/>
    <s v="mm"/>
    <x v="0"/>
    <n v="2.4"/>
    <n v="43075"/>
    <s v="Stance Analysis oczy otwarte buty 2"/>
    <x v="0"/>
    <x v="0"/>
    <x v="1"/>
    <x v="0"/>
    <s v="Joanna Ploszaj"/>
  </r>
  <r>
    <n v="198"/>
    <x v="24"/>
    <x v="1"/>
    <s v="mm"/>
    <x v="0"/>
    <n v="5.3"/>
    <n v="43075"/>
    <s v="Stance Analysis oczy otwarte buty 2"/>
    <x v="0"/>
    <x v="0"/>
    <x v="1"/>
    <x v="0"/>
    <s v="Joanna Ploszaj"/>
  </r>
  <r>
    <n v="198"/>
    <x v="24"/>
    <x v="2"/>
    <s v="deg"/>
    <x v="3"/>
    <n v="10"/>
    <n v="43075"/>
    <s v="Stance Analysis oczy otwarte buty 2"/>
    <x v="0"/>
    <x v="0"/>
    <x v="1"/>
    <x v="0"/>
    <s v="Joanna Ploszaj"/>
  </r>
  <r>
    <n v="198"/>
    <x v="24"/>
    <x v="3"/>
    <s v="mm*mm"/>
    <x v="0"/>
    <n v="9.9"/>
    <n v="43075"/>
    <s v="Stance Analysis oczy otwarte buty 2"/>
    <x v="0"/>
    <x v="0"/>
    <x v="1"/>
    <x v="0"/>
    <s v="Joanna Ploszaj"/>
  </r>
  <r>
    <n v="198"/>
    <x v="24"/>
    <x v="4"/>
    <s v="mm"/>
    <x v="0"/>
    <n v="27.1"/>
    <n v="43075"/>
    <s v="Stance Analysis oczy otwarte buty 2"/>
    <x v="0"/>
    <x v="0"/>
    <x v="1"/>
    <x v="0"/>
    <s v="Joanna Ploszaj"/>
  </r>
  <r>
    <n v="198"/>
    <x v="24"/>
    <x v="5"/>
    <s v="mm/sec"/>
    <x v="0"/>
    <n v="2.8"/>
    <n v="43075"/>
    <s v="Stance Analysis oczy otwarte buty 2"/>
    <x v="0"/>
    <x v="0"/>
    <x v="1"/>
    <x v="0"/>
    <s v="Joanna Ploszaj"/>
  </r>
  <r>
    <n v="198"/>
    <x v="24"/>
    <x v="6"/>
    <s v="mm"/>
    <x v="3"/>
    <n v="1.4"/>
    <n v="43075"/>
    <s v="Stance Analysis oczy otwarte buty 2"/>
    <x v="0"/>
    <x v="0"/>
    <x v="1"/>
    <x v="0"/>
    <s v="Joanna Ploszaj"/>
  </r>
  <r>
    <n v="198"/>
    <x v="24"/>
    <x v="7"/>
    <s v="mm"/>
    <x v="2"/>
    <n v="33.700000000000003"/>
    <n v="43075"/>
    <s v="Stance Analysis oczy otwarte buty 2"/>
    <x v="0"/>
    <x v="0"/>
    <x v="1"/>
    <x v="0"/>
    <s v="Joanna Ploszaj"/>
  </r>
  <r>
    <n v="199"/>
    <x v="24"/>
    <x v="0"/>
    <s v="mm"/>
    <x v="0"/>
    <n v="3.4"/>
    <n v="43075"/>
    <s v="Stance Analysis oczy otwarte bez butow 1"/>
    <x v="0"/>
    <x v="1"/>
    <x v="0"/>
    <x v="0"/>
    <s v="Joanna Ploszaj"/>
  </r>
  <r>
    <n v="199"/>
    <x v="24"/>
    <x v="1"/>
    <s v="mm"/>
    <x v="0"/>
    <n v="7.6"/>
    <n v="43075"/>
    <s v="Stance Analysis oczy otwarte bez butow 1"/>
    <x v="0"/>
    <x v="1"/>
    <x v="0"/>
    <x v="0"/>
    <s v="Joanna Ploszaj"/>
  </r>
  <r>
    <n v="199"/>
    <x v="24"/>
    <x v="2"/>
    <s v="deg"/>
    <x v="3"/>
    <n v="28.3"/>
    <n v="43075"/>
    <s v="Stance Analysis oczy otwarte bez butow 1"/>
    <x v="0"/>
    <x v="1"/>
    <x v="0"/>
    <x v="0"/>
    <s v="Joanna Ploszaj"/>
  </r>
  <r>
    <n v="199"/>
    <x v="24"/>
    <x v="3"/>
    <s v="mm*mm"/>
    <x v="0"/>
    <n v="20.5"/>
    <n v="43075"/>
    <s v="Stance Analysis oczy otwarte bez butow 1"/>
    <x v="0"/>
    <x v="1"/>
    <x v="0"/>
    <x v="0"/>
    <s v="Joanna Ploszaj"/>
  </r>
  <r>
    <n v="199"/>
    <x v="24"/>
    <x v="4"/>
    <s v="mm"/>
    <x v="0"/>
    <n v="56.8"/>
    <n v="43075"/>
    <s v="Stance Analysis oczy otwarte bez butow 1"/>
    <x v="0"/>
    <x v="1"/>
    <x v="0"/>
    <x v="0"/>
    <s v="Joanna Ploszaj"/>
  </r>
  <r>
    <n v="199"/>
    <x v="24"/>
    <x v="5"/>
    <s v="mm/sec"/>
    <x v="0"/>
    <n v="5.8"/>
    <n v="43075"/>
    <s v="Stance Analysis oczy otwarte bez butow 1"/>
    <x v="0"/>
    <x v="1"/>
    <x v="0"/>
    <x v="0"/>
    <s v="Joanna Ploszaj"/>
  </r>
  <r>
    <n v="199"/>
    <x v="24"/>
    <x v="6"/>
    <s v="mm"/>
    <x v="3"/>
    <n v="2.5"/>
    <n v="43075"/>
    <s v="Stance Analysis oczy otwarte bez butow 1"/>
    <x v="0"/>
    <x v="1"/>
    <x v="0"/>
    <x v="0"/>
    <s v="Joanna Ploszaj"/>
  </r>
  <r>
    <n v="199"/>
    <x v="24"/>
    <x v="7"/>
    <s v="mm"/>
    <x v="2"/>
    <n v="30.2"/>
    <n v="43075"/>
    <s v="Stance Analysis oczy otwarte bez butow 1"/>
    <x v="0"/>
    <x v="1"/>
    <x v="0"/>
    <x v="0"/>
    <s v="Joanna Ploszaj"/>
  </r>
  <r>
    <n v="200"/>
    <x v="24"/>
    <x v="0"/>
    <s v="mm"/>
    <x v="0"/>
    <n v="1.3"/>
    <n v="43075"/>
    <s v="Stance Analysis oczy otwarte bez  butow 2"/>
    <x v="0"/>
    <x v="1"/>
    <x v="1"/>
    <x v="0"/>
    <s v="Joanna Ploszaj"/>
  </r>
  <r>
    <n v="200"/>
    <x v="24"/>
    <x v="1"/>
    <s v="mm"/>
    <x v="0"/>
    <n v="3.3"/>
    <n v="43075"/>
    <s v="Stance Analysis oczy otwarte bez  butow 2"/>
    <x v="0"/>
    <x v="1"/>
    <x v="1"/>
    <x v="0"/>
    <s v="Joanna Ploszaj"/>
  </r>
  <r>
    <n v="200"/>
    <x v="24"/>
    <x v="2"/>
    <s v="deg"/>
    <x v="1"/>
    <n v="2.4"/>
    <n v="43075"/>
    <s v="Stance Analysis oczy otwarte bez  butow 2"/>
    <x v="0"/>
    <x v="1"/>
    <x v="1"/>
    <x v="0"/>
    <s v="Joanna Ploszaj"/>
  </r>
  <r>
    <n v="200"/>
    <x v="24"/>
    <x v="3"/>
    <s v="mm*mm"/>
    <x v="0"/>
    <n v="3.2"/>
    <n v="43075"/>
    <s v="Stance Analysis oczy otwarte bez  butow 2"/>
    <x v="0"/>
    <x v="1"/>
    <x v="1"/>
    <x v="0"/>
    <s v="Joanna Ploszaj"/>
  </r>
  <r>
    <n v="200"/>
    <x v="24"/>
    <x v="4"/>
    <s v="mm"/>
    <x v="0"/>
    <n v="20.100000000000001"/>
    <n v="43075"/>
    <s v="Stance Analysis oczy otwarte bez  butow 2"/>
    <x v="0"/>
    <x v="1"/>
    <x v="1"/>
    <x v="0"/>
    <s v="Joanna Ploszaj"/>
  </r>
  <r>
    <n v="200"/>
    <x v="24"/>
    <x v="5"/>
    <s v="mm/sec"/>
    <x v="0"/>
    <n v="2"/>
    <n v="43075"/>
    <s v="Stance Analysis oczy otwarte bez  butow 2"/>
    <x v="0"/>
    <x v="1"/>
    <x v="1"/>
    <x v="0"/>
    <s v="Joanna Ploszaj"/>
  </r>
  <r>
    <n v="200"/>
    <x v="24"/>
    <x v="6"/>
    <s v="mm"/>
    <x v="3"/>
    <n v="1.3"/>
    <n v="43075"/>
    <s v="Stance Analysis oczy otwarte bez  butow 2"/>
    <x v="0"/>
    <x v="1"/>
    <x v="1"/>
    <x v="0"/>
    <s v="Joanna Ploszaj"/>
  </r>
  <r>
    <n v="200"/>
    <x v="24"/>
    <x v="7"/>
    <s v="mm"/>
    <x v="2"/>
    <n v="28.6"/>
    <n v="43075"/>
    <s v="Stance Analysis oczy otwarte bez  butow 2"/>
    <x v="0"/>
    <x v="1"/>
    <x v="1"/>
    <x v="0"/>
    <s v="Joanna Ploszaj"/>
  </r>
  <r>
    <n v="201"/>
    <x v="24"/>
    <x v="0"/>
    <s v="mm"/>
    <x v="0"/>
    <n v="3.2"/>
    <n v="43075"/>
    <s v="Stance Analysis oczy zamkniete buty 1"/>
    <x v="1"/>
    <x v="0"/>
    <x v="0"/>
    <x v="0"/>
    <s v="Joanna Ploszaj"/>
  </r>
  <r>
    <n v="201"/>
    <x v="24"/>
    <x v="1"/>
    <s v="mm"/>
    <x v="0"/>
    <n v="11.4"/>
    <n v="43075"/>
    <s v="Stance Analysis oczy zamkniete buty 1"/>
    <x v="1"/>
    <x v="0"/>
    <x v="0"/>
    <x v="0"/>
    <s v="Joanna Ploszaj"/>
  </r>
  <r>
    <n v="201"/>
    <x v="24"/>
    <x v="2"/>
    <s v="deg"/>
    <x v="1"/>
    <n v="9.6999999999999993"/>
    <n v="43075"/>
    <s v="Stance Analysis oczy zamkniete buty 1"/>
    <x v="1"/>
    <x v="0"/>
    <x v="0"/>
    <x v="0"/>
    <s v="Joanna Ploszaj"/>
  </r>
  <r>
    <n v="201"/>
    <x v="24"/>
    <x v="3"/>
    <s v="mm*mm"/>
    <x v="0"/>
    <n v="29.1"/>
    <n v="43075"/>
    <s v="Stance Analysis oczy zamkniete buty 1"/>
    <x v="1"/>
    <x v="0"/>
    <x v="0"/>
    <x v="0"/>
    <s v="Joanna Ploszaj"/>
  </r>
  <r>
    <n v="201"/>
    <x v="24"/>
    <x v="4"/>
    <s v="mm"/>
    <x v="0"/>
    <n v="91"/>
    <n v="43075"/>
    <s v="Stance Analysis oczy zamkniete buty 1"/>
    <x v="1"/>
    <x v="0"/>
    <x v="0"/>
    <x v="0"/>
    <s v="Joanna Ploszaj"/>
  </r>
  <r>
    <n v="201"/>
    <x v="24"/>
    <x v="5"/>
    <s v="mm/sec"/>
    <x v="0"/>
    <n v="9.1999999999999993"/>
    <n v="43075"/>
    <s v="Stance Analysis oczy zamkniete buty 1"/>
    <x v="1"/>
    <x v="0"/>
    <x v="0"/>
    <x v="0"/>
    <s v="Joanna Ploszaj"/>
  </r>
  <r>
    <n v="201"/>
    <x v="24"/>
    <x v="6"/>
    <s v="mm"/>
    <x v="1"/>
    <n v="0.1"/>
    <n v="43075"/>
    <s v="Stance Analysis oczy zamkniete buty 1"/>
    <x v="1"/>
    <x v="0"/>
    <x v="0"/>
    <x v="0"/>
    <s v="Joanna Ploszaj"/>
  </r>
  <r>
    <n v="201"/>
    <x v="24"/>
    <x v="7"/>
    <s v="mm"/>
    <x v="2"/>
    <n v="25.4"/>
    <n v="43075"/>
    <s v="Stance Analysis oczy zamkniete buty 1"/>
    <x v="1"/>
    <x v="0"/>
    <x v="0"/>
    <x v="0"/>
    <s v="Joanna Ploszaj"/>
  </r>
  <r>
    <n v="202"/>
    <x v="24"/>
    <x v="0"/>
    <s v="mm"/>
    <x v="0"/>
    <n v="3.7"/>
    <n v="43075"/>
    <s v="Stance Analysis oczy zamkniete buty 2"/>
    <x v="1"/>
    <x v="0"/>
    <x v="1"/>
    <x v="0"/>
    <s v="Joanna Ploszaj"/>
  </r>
  <r>
    <n v="202"/>
    <x v="24"/>
    <x v="1"/>
    <s v="mm"/>
    <x v="0"/>
    <n v="14.7"/>
    <n v="43075"/>
    <s v="Stance Analysis oczy zamkniete buty 2"/>
    <x v="1"/>
    <x v="0"/>
    <x v="1"/>
    <x v="0"/>
    <s v="Joanna Ploszaj"/>
  </r>
  <r>
    <n v="202"/>
    <x v="24"/>
    <x v="2"/>
    <s v="deg"/>
    <x v="3"/>
    <n v="3.1"/>
    <n v="43075"/>
    <s v="Stance Analysis oczy zamkniete buty 2"/>
    <x v="1"/>
    <x v="0"/>
    <x v="1"/>
    <x v="0"/>
    <s v="Joanna Ploszaj"/>
  </r>
  <r>
    <n v="202"/>
    <x v="24"/>
    <x v="3"/>
    <s v="mm*mm"/>
    <x v="0"/>
    <n v="42.8"/>
    <n v="43075"/>
    <s v="Stance Analysis oczy zamkniete buty 2"/>
    <x v="1"/>
    <x v="0"/>
    <x v="1"/>
    <x v="0"/>
    <s v="Joanna Ploszaj"/>
  </r>
  <r>
    <n v="202"/>
    <x v="24"/>
    <x v="4"/>
    <s v="mm"/>
    <x v="0"/>
    <n v="88.8"/>
    <n v="43075"/>
    <s v="Stance Analysis oczy zamkniete buty 2"/>
    <x v="1"/>
    <x v="0"/>
    <x v="1"/>
    <x v="0"/>
    <s v="Joanna Ploszaj"/>
  </r>
  <r>
    <n v="202"/>
    <x v="24"/>
    <x v="5"/>
    <s v="mm/sec"/>
    <x v="0"/>
    <n v="9"/>
    <n v="43075"/>
    <s v="Stance Analysis oczy zamkniete buty 2"/>
    <x v="1"/>
    <x v="0"/>
    <x v="1"/>
    <x v="0"/>
    <s v="Joanna Ploszaj"/>
  </r>
  <r>
    <n v="202"/>
    <x v="24"/>
    <x v="6"/>
    <s v="mm"/>
    <x v="1"/>
    <n v="7.6"/>
    <n v="43075"/>
    <s v="Stance Analysis oczy zamkniete buty 2"/>
    <x v="1"/>
    <x v="0"/>
    <x v="1"/>
    <x v="0"/>
    <s v="Joanna Ploszaj"/>
  </r>
  <r>
    <n v="202"/>
    <x v="24"/>
    <x v="7"/>
    <s v="mm"/>
    <x v="2"/>
    <n v="20.399999999999999"/>
    <n v="43075"/>
    <s v="Stance Analysis oczy zamkniete buty 2"/>
    <x v="1"/>
    <x v="0"/>
    <x v="1"/>
    <x v="0"/>
    <s v="Joanna Ploszaj"/>
  </r>
  <r>
    <n v="203"/>
    <x v="24"/>
    <x v="0"/>
    <s v="mm"/>
    <x v="0"/>
    <n v="2.1"/>
    <n v="43075"/>
    <s v="Stance Analysis oczy zamkniete bez butow 1"/>
    <x v="1"/>
    <x v="1"/>
    <x v="0"/>
    <x v="0"/>
    <s v="Joanna Ploszaj"/>
  </r>
  <r>
    <n v="203"/>
    <x v="24"/>
    <x v="1"/>
    <s v="mm"/>
    <x v="0"/>
    <n v="9.6999999999999993"/>
    <n v="43075"/>
    <s v="Stance Analysis oczy zamkniete bez butow 1"/>
    <x v="1"/>
    <x v="1"/>
    <x v="0"/>
    <x v="0"/>
    <s v="Joanna Ploszaj"/>
  </r>
  <r>
    <n v="203"/>
    <x v="24"/>
    <x v="2"/>
    <s v="deg"/>
    <x v="3"/>
    <n v="6.2"/>
    <n v="43075"/>
    <s v="Stance Analysis oczy zamkniete bez butow 1"/>
    <x v="1"/>
    <x v="1"/>
    <x v="0"/>
    <x v="0"/>
    <s v="Joanna Ploszaj"/>
  </r>
  <r>
    <n v="203"/>
    <x v="24"/>
    <x v="3"/>
    <s v="mm*mm"/>
    <x v="0"/>
    <n v="15.9"/>
    <n v="43075"/>
    <s v="Stance Analysis oczy zamkniete bez butow 1"/>
    <x v="1"/>
    <x v="1"/>
    <x v="0"/>
    <x v="0"/>
    <s v="Joanna Ploszaj"/>
  </r>
  <r>
    <n v="203"/>
    <x v="24"/>
    <x v="4"/>
    <s v="mm"/>
    <x v="0"/>
    <n v="84"/>
    <n v="43075"/>
    <s v="Stance Analysis oczy zamkniete bez butow 1"/>
    <x v="1"/>
    <x v="1"/>
    <x v="0"/>
    <x v="0"/>
    <s v="Joanna Ploszaj"/>
  </r>
  <r>
    <n v="203"/>
    <x v="24"/>
    <x v="5"/>
    <s v="mm/sec"/>
    <x v="0"/>
    <n v="8.6"/>
    <n v="43075"/>
    <s v="Stance Analysis oczy zamkniete bez butow 1"/>
    <x v="1"/>
    <x v="1"/>
    <x v="0"/>
    <x v="0"/>
    <s v="Joanna Ploszaj"/>
  </r>
  <r>
    <n v="203"/>
    <x v="24"/>
    <x v="6"/>
    <s v="mm"/>
    <x v="3"/>
    <n v="3.2"/>
    <n v="43075"/>
    <s v="Stance Analysis oczy zamkniete bez butow 1"/>
    <x v="1"/>
    <x v="1"/>
    <x v="0"/>
    <x v="0"/>
    <s v="Joanna Ploszaj"/>
  </r>
  <r>
    <n v="203"/>
    <x v="24"/>
    <x v="7"/>
    <s v="mm"/>
    <x v="2"/>
    <n v="22.3"/>
    <n v="43075"/>
    <s v="Stance Analysis oczy zamkniete bez butow 1"/>
    <x v="1"/>
    <x v="1"/>
    <x v="0"/>
    <x v="0"/>
    <s v="Joanna Ploszaj"/>
  </r>
  <r>
    <n v="204"/>
    <x v="24"/>
    <x v="0"/>
    <s v="mm"/>
    <x v="0"/>
    <n v="2.4"/>
    <n v="43075"/>
    <s v="Stance Analysis oczy zamkniete bez butow 2"/>
    <x v="1"/>
    <x v="1"/>
    <x v="1"/>
    <x v="0"/>
    <s v="Joanna Ploszaj"/>
  </r>
  <r>
    <n v="204"/>
    <x v="24"/>
    <x v="1"/>
    <s v="mm"/>
    <x v="0"/>
    <n v="16.3"/>
    <n v="43075"/>
    <s v="Stance Analysis oczy zamkniete bez butow 2"/>
    <x v="1"/>
    <x v="1"/>
    <x v="1"/>
    <x v="0"/>
    <s v="Joanna Ploszaj"/>
  </r>
  <r>
    <n v="204"/>
    <x v="24"/>
    <x v="2"/>
    <s v="deg"/>
    <x v="3"/>
    <n v="5.3"/>
    <n v="43075"/>
    <s v="Stance Analysis oczy zamkniete bez butow 2"/>
    <x v="1"/>
    <x v="1"/>
    <x v="1"/>
    <x v="0"/>
    <s v="Joanna Ploszaj"/>
  </r>
  <r>
    <n v="204"/>
    <x v="24"/>
    <x v="3"/>
    <s v="mm*mm"/>
    <x v="0"/>
    <n v="30.5"/>
    <n v="43075"/>
    <s v="Stance Analysis oczy zamkniete bez butow 2"/>
    <x v="1"/>
    <x v="1"/>
    <x v="1"/>
    <x v="0"/>
    <s v="Joanna Ploszaj"/>
  </r>
  <r>
    <n v="204"/>
    <x v="24"/>
    <x v="4"/>
    <s v="mm"/>
    <x v="0"/>
    <n v="60"/>
    <n v="43075"/>
    <s v="Stance Analysis oczy zamkniete bez butow 2"/>
    <x v="1"/>
    <x v="1"/>
    <x v="1"/>
    <x v="0"/>
    <s v="Joanna Ploszaj"/>
  </r>
  <r>
    <n v="204"/>
    <x v="24"/>
    <x v="5"/>
    <s v="mm/sec"/>
    <x v="0"/>
    <n v="6.1"/>
    <n v="43075"/>
    <s v="Stance Analysis oczy zamkniete bez butow 2"/>
    <x v="1"/>
    <x v="1"/>
    <x v="1"/>
    <x v="0"/>
    <s v="Joanna Ploszaj"/>
  </r>
  <r>
    <n v="204"/>
    <x v="24"/>
    <x v="6"/>
    <s v="mm"/>
    <x v="3"/>
    <n v="0.2"/>
    <n v="43075"/>
    <s v="Stance Analysis oczy zamkniete bez butow 2"/>
    <x v="1"/>
    <x v="1"/>
    <x v="1"/>
    <x v="0"/>
    <s v="Joanna Ploszaj"/>
  </r>
  <r>
    <n v="204"/>
    <x v="24"/>
    <x v="7"/>
    <s v="mm"/>
    <x v="2"/>
    <n v="36.299999999999997"/>
    <n v="43075"/>
    <s v="Stance Analysis oczy zamkniete bez butow 2"/>
    <x v="1"/>
    <x v="1"/>
    <x v="1"/>
    <x v="0"/>
    <s v="Joanna Ploszaj"/>
  </r>
  <r>
    <n v="205"/>
    <x v="25"/>
    <x v="0"/>
    <s v="mm"/>
    <x v="0"/>
    <n v="3.5"/>
    <n v="43075"/>
    <s v="Stance Analysis oczy otwarte buty 1"/>
    <x v="0"/>
    <x v="0"/>
    <x v="0"/>
    <x v="0"/>
    <s v="Wiktoria Rojewska"/>
  </r>
  <r>
    <n v="205"/>
    <x v="25"/>
    <x v="1"/>
    <s v="mm"/>
    <x v="0"/>
    <n v="11"/>
    <n v="43075"/>
    <s v="Stance Analysis oczy otwarte buty 1"/>
    <x v="0"/>
    <x v="0"/>
    <x v="0"/>
    <x v="0"/>
    <s v="Wiktoria Rojewska"/>
  </r>
  <r>
    <n v="205"/>
    <x v="25"/>
    <x v="2"/>
    <s v="deg"/>
    <x v="3"/>
    <n v="1.3"/>
    <n v="43075"/>
    <s v="Stance Analysis oczy otwarte buty 1"/>
    <x v="0"/>
    <x v="0"/>
    <x v="0"/>
    <x v="0"/>
    <s v="Wiktoria Rojewska"/>
  </r>
  <r>
    <n v="205"/>
    <x v="25"/>
    <x v="3"/>
    <s v="mm*mm"/>
    <x v="0"/>
    <n v="30.6"/>
    <n v="43075"/>
    <s v="Stance Analysis oczy otwarte buty 1"/>
    <x v="0"/>
    <x v="0"/>
    <x v="0"/>
    <x v="0"/>
    <s v="Wiktoria Rojewska"/>
  </r>
  <r>
    <n v="205"/>
    <x v="25"/>
    <x v="4"/>
    <s v="mm"/>
    <x v="0"/>
    <n v="57.7"/>
    <n v="43075"/>
    <s v="Stance Analysis oczy otwarte buty 1"/>
    <x v="0"/>
    <x v="0"/>
    <x v="0"/>
    <x v="0"/>
    <s v="Wiktoria Rojewska"/>
  </r>
  <r>
    <n v="205"/>
    <x v="25"/>
    <x v="5"/>
    <s v="mm/sec"/>
    <x v="0"/>
    <n v="5.9"/>
    <n v="43075"/>
    <s v="Stance Analysis oczy otwarte buty 1"/>
    <x v="0"/>
    <x v="0"/>
    <x v="0"/>
    <x v="0"/>
    <s v="Wiktoria Rojewska"/>
  </r>
  <r>
    <n v="205"/>
    <x v="25"/>
    <x v="6"/>
    <s v="mm"/>
    <x v="3"/>
    <n v="12.4"/>
    <n v="43075"/>
    <s v="Stance Analysis oczy otwarte buty 1"/>
    <x v="0"/>
    <x v="0"/>
    <x v="0"/>
    <x v="0"/>
    <s v="Wiktoria Rojewska"/>
  </r>
  <r>
    <n v="205"/>
    <x v="25"/>
    <x v="7"/>
    <s v="mm"/>
    <x v="2"/>
    <n v="17.3"/>
    <n v="43075"/>
    <s v="Stance Analysis oczy otwarte buty 1"/>
    <x v="0"/>
    <x v="0"/>
    <x v="0"/>
    <x v="0"/>
    <s v="Wiktoria Rojewska"/>
  </r>
  <r>
    <n v="206"/>
    <x v="25"/>
    <x v="0"/>
    <s v="mm"/>
    <x v="0"/>
    <n v="2.1"/>
    <n v="43075"/>
    <s v="Stance Analysis oczy otwarte buty 2"/>
    <x v="0"/>
    <x v="0"/>
    <x v="1"/>
    <x v="0"/>
    <s v="Wiktoria Rojewska"/>
  </r>
  <r>
    <n v="206"/>
    <x v="25"/>
    <x v="1"/>
    <s v="mm"/>
    <x v="0"/>
    <n v="7.2"/>
    <n v="43075"/>
    <s v="Stance Analysis oczy otwarte buty 2"/>
    <x v="0"/>
    <x v="0"/>
    <x v="1"/>
    <x v="0"/>
    <s v="Wiktoria Rojewska"/>
  </r>
  <r>
    <n v="206"/>
    <x v="25"/>
    <x v="2"/>
    <s v="deg"/>
    <x v="3"/>
    <n v="1.7"/>
    <n v="43075"/>
    <s v="Stance Analysis oczy otwarte buty 2"/>
    <x v="0"/>
    <x v="0"/>
    <x v="1"/>
    <x v="0"/>
    <s v="Wiktoria Rojewska"/>
  </r>
  <r>
    <n v="206"/>
    <x v="25"/>
    <x v="3"/>
    <s v="mm*mm"/>
    <x v="0"/>
    <n v="11.9"/>
    <n v="43075"/>
    <s v="Stance Analysis oczy otwarte buty 2"/>
    <x v="0"/>
    <x v="0"/>
    <x v="1"/>
    <x v="0"/>
    <s v="Wiktoria Rojewska"/>
  </r>
  <r>
    <n v="206"/>
    <x v="25"/>
    <x v="4"/>
    <s v="mm"/>
    <x v="0"/>
    <n v="44.8"/>
    <n v="43075"/>
    <s v="Stance Analysis oczy otwarte buty 2"/>
    <x v="0"/>
    <x v="0"/>
    <x v="1"/>
    <x v="0"/>
    <s v="Wiktoria Rojewska"/>
  </r>
  <r>
    <n v="206"/>
    <x v="25"/>
    <x v="5"/>
    <s v="mm/sec"/>
    <x v="0"/>
    <n v="4.5999999999999996"/>
    <n v="43075"/>
    <s v="Stance Analysis oczy otwarte buty 2"/>
    <x v="0"/>
    <x v="0"/>
    <x v="1"/>
    <x v="0"/>
    <s v="Wiktoria Rojewska"/>
  </r>
  <r>
    <n v="206"/>
    <x v="25"/>
    <x v="6"/>
    <s v="mm"/>
    <x v="3"/>
    <n v="13.7"/>
    <n v="43075"/>
    <s v="Stance Analysis oczy otwarte buty 2"/>
    <x v="0"/>
    <x v="0"/>
    <x v="1"/>
    <x v="0"/>
    <s v="Wiktoria Rojewska"/>
  </r>
  <r>
    <n v="206"/>
    <x v="25"/>
    <x v="7"/>
    <s v="mm"/>
    <x v="2"/>
    <n v="19"/>
    <n v="43075"/>
    <s v="Stance Analysis oczy otwarte buty 2"/>
    <x v="0"/>
    <x v="0"/>
    <x v="1"/>
    <x v="0"/>
    <s v="Wiktoria Rojewska"/>
  </r>
  <r>
    <n v="207"/>
    <x v="25"/>
    <x v="0"/>
    <s v="mm"/>
    <x v="0"/>
    <n v="3.6"/>
    <n v="43075"/>
    <s v="Stance Analysis oczy otwarte bez butow 1"/>
    <x v="0"/>
    <x v="1"/>
    <x v="0"/>
    <x v="0"/>
    <s v="Wiktoria Rojewska"/>
  </r>
  <r>
    <n v="207"/>
    <x v="25"/>
    <x v="1"/>
    <s v="mm"/>
    <x v="0"/>
    <n v="8.1"/>
    <n v="43075"/>
    <s v="Stance Analysis oczy otwarte bez butow 1"/>
    <x v="0"/>
    <x v="1"/>
    <x v="0"/>
    <x v="0"/>
    <s v="Wiktoria Rojewska"/>
  </r>
  <r>
    <n v="207"/>
    <x v="25"/>
    <x v="2"/>
    <s v="deg"/>
    <x v="3"/>
    <n v="8.6999999999999993"/>
    <n v="43075"/>
    <s v="Stance Analysis oczy otwarte bez butow 1"/>
    <x v="0"/>
    <x v="1"/>
    <x v="0"/>
    <x v="0"/>
    <s v="Wiktoria Rojewska"/>
  </r>
  <r>
    <n v="207"/>
    <x v="25"/>
    <x v="3"/>
    <s v="mm*mm"/>
    <x v="0"/>
    <n v="22.8"/>
    <n v="43075"/>
    <s v="Stance Analysis oczy otwarte bez butow 1"/>
    <x v="0"/>
    <x v="1"/>
    <x v="0"/>
    <x v="0"/>
    <s v="Wiktoria Rojewska"/>
  </r>
  <r>
    <n v="207"/>
    <x v="25"/>
    <x v="4"/>
    <s v="mm"/>
    <x v="0"/>
    <n v="65.599999999999994"/>
    <n v="43075"/>
    <s v="Stance Analysis oczy otwarte bez butow 1"/>
    <x v="0"/>
    <x v="1"/>
    <x v="0"/>
    <x v="0"/>
    <s v="Wiktoria Rojewska"/>
  </r>
  <r>
    <n v="207"/>
    <x v="25"/>
    <x v="5"/>
    <s v="mm/sec"/>
    <x v="0"/>
    <n v="6.7"/>
    <n v="43075"/>
    <s v="Stance Analysis oczy otwarte bez butow 1"/>
    <x v="0"/>
    <x v="1"/>
    <x v="0"/>
    <x v="0"/>
    <s v="Wiktoria Rojewska"/>
  </r>
  <r>
    <n v="207"/>
    <x v="25"/>
    <x v="6"/>
    <s v="mm"/>
    <x v="3"/>
    <n v="12.9"/>
    <n v="43075"/>
    <s v="Stance Analysis oczy otwarte bez butow 1"/>
    <x v="0"/>
    <x v="1"/>
    <x v="0"/>
    <x v="0"/>
    <s v="Wiktoria Rojewska"/>
  </r>
  <r>
    <n v="207"/>
    <x v="25"/>
    <x v="7"/>
    <s v="mm"/>
    <x v="2"/>
    <n v="41"/>
    <n v="43075"/>
    <s v="Stance Analysis oczy otwarte bez butow 1"/>
    <x v="0"/>
    <x v="1"/>
    <x v="0"/>
    <x v="0"/>
    <s v="Wiktoria Rojewska"/>
  </r>
  <r>
    <n v="208"/>
    <x v="25"/>
    <x v="0"/>
    <s v="mm"/>
    <x v="0"/>
    <n v="2.8"/>
    <n v="43075"/>
    <s v="Stance Analysis oczy otwarte bez butow 2"/>
    <x v="0"/>
    <x v="1"/>
    <x v="1"/>
    <x v="0"/>
    <s v="Wiktoria Rojewska"/>
  </r>
  <r>
    <n v="208"/>
    <x v="25"/>
    <x v="1"/>
    <s v="mm"/>
    <x v="0"/>
    <n v="6.9"/>
    <n v="43075"/>
    <s v="Stance Analysis oczy otwarte bez butow 2"/>
    <x v="0"/>
    <x v="1"/>
    <x v="1"/>
    <x v="0"/>
    <s v="Wiktoria Rojewska"/>
  </r>
  <r>
    <n v="208"/>
    <x v="25"/>
    <x v="2"/>
    <s v="deg"/>
    <x v="1"/>
    <n v="56.7"/>
    <n v="43075"/>
    <s v="Stance Analysis oczy otwarte bez butow 2"/>
    <x v="0"/>
    <x v="1"/>
    <x v="1"/>
    <x v="0"/>
    <s v="Wiktoria Rojewska"/>
  </r>
  <r>
    <n v="208"/>
    <x v="25"/>
    <x v="3"/>
    <s v="mm*mm"/>
    <x v="0"/>
    <n v="15"/>
    <n v="43075"/>
    <s v="Stance Analysis oczy otwarte bez butow 2"/>
    <x v="0"/>
    <x v="1"/>
    <x v="1"/>
    <x v="0"/>
    <s v="Wiktoria Rojewska"/>
  </r>
  <r>
    <n v="208"/>
    <x v="25"/>
    <x v="4"/>
    <s v="mm"/>
    <x v="0"/>
    <n v="23.5"/>
    <n v="43075"/>
    <s v="Stance Analysis oczy otwarte bez butow 2"/>
    <x v="0"/>
    <x v="1"/>
    <x v="1"/>
    <x v="0"/>
    <s v="Wiktoria Rojewska"/>
  </r>
  <r>
    <n v="208"/>
    <x v="25"/>
    <x v="5"/>
    <s v="mm/sec"/>
    <x v="0"/>
    <n v="2.4"/>
    <n v="43075"/>
    <s v="Stance Analysis oczy otwarte bez butow 2"/>
    <x v="0"/>
    <x v="1"/>
    <x v="1"/>
    <x v="0"/>
    <s v="Wiktoria Rojewska"/>
  </r>
  <r>
    <n v="208"/>
    <x v="25"/>
    <x v="6"/>
    <s v="mm"/>
    <x v="3"/>
    <n v="9.8000000000000007"/>
    <n v="43075"/>
    <s v="Stance Analysis oczy otwarte bez butow 2"/>
    <x v="0"/>
    <x v="1"/>
    <x v="1"/>
    <x v="0"/>
    <s v="Wiktoria Rojewska"/>
  </r>
  <r>
    <n v="208"/>
    <x v="25"/>
    <x v="7"/>
    <s v="mm"/>
    <x v="2"/>
    <n v="36.299999999999997"/>
    <n v="43075"/>
    <s v="Stance Analysis oczy otwarte bez butow 2"/>
    <x v="0"/>
    <x v="1"/>
    <x v="1"/>
    <x v="0"/>
    <s v="Wiktoria Rojewska"/>
  </r>
  <r>
    <n v="209"/>
    <x v="25"/>
    <x v="0"/>
    <s v="mm"/>
    <x v="0"/>
    <n v="1.3"/>
    <n v="43075"/>
    <s v="Stance Analysis oczy zamkniete buty 1"/>
    <x v="1"/>
    <x v="0"/>
    <x v="0"/>
    <x v="0"/>
    <s v="Wiktoria Rojewska"/>
  </r>
  <r>
    <n v="209"/>
    <x v="25"/>
    <x v="1"/>
    <s v="mm"/>
    <x v="0"/>
    <n v="15"/>
    <n v="43075"/>
    <s v="Stance Analysis oczy zamkniete buty 1"/>
    <x v="1"/>
    <x v="0"/>
    <x v="0"/>
    <x v="0"/>
    <s v="Wiktoria Rojewska"/>
  </r>
  <r>
    <n v="209"/>
    <x v="25"/>
    <x v="2"/>
    <s v="deg"/>
    <x v="1"/>
    <n v="3.1"/>
    <n v="43075"/>
    <s v="Stance Analysis oczy zamkniete buty 1"/>
    <x v="1"/>
    <x v="0"/>
    <x v="0"/>
    <x v="0"/>
    <s v="Wiktoria Rojewska"/>
  </r>
  <r>
    <n v="209"/>
    <x v="25"/>
    <x v="3"/>
    <s v="mm*mm"/>
    <x v="0"/>
    <n v="15.3"/>
    <n v="43075"/>
    <s v="Stance Analysis oczy zamkniete buty 1"/>
    <x v="1"/>
    <x v="0"/>
    <x v="0"/>
    <x v="0"/>
    <s v="Wiktoria Rojewska"/>
  </r>
  <r>
    <n v="209"/>
    <x v="25"/>
    <x v="4"/>
    <s v="mm"/>
    <x v="0"/>
    <n v="49.1"/>
    <n v="43075"/>
    <s v="Stance Analysis oczy zamkniete buty 1"/>
    <x v="1"/>
    <x v="0"/>
    <x v="0"/>
    <x v="0"/>
    <s v="Wiktoria Rojewska"/>
  </r>
  <r>
    <n v="209"/>
    <x v="25"/>
    <x v="5"/>
    <s v="mm/sec"/>
    <x v="0"/>
    <n v="5"/>
    <n v="43075"/>
    <s v="Stance Analysis oczy zamkniete buty 1"/>
    <x v="1"/>
    <x v="0"/>
    <x v="0"/>
    <x v="0"/>
    <s v="Wiktoria Rojewska"/>
  </r>
  <r>
    <n v="209"/>
    <x v="25"/>
    <x v="6"/>
    <s v="mm"/>
    <x v="3"/>
    <n v="15.2"/>
    <n v="43075"/>
    <s v="Stance Analysis oczy zamkniete buty 1"/>
    <x v="1"/>
    <x v="0"/>
    <x v="0"/>
    <x v="0"/>
    <s v="Wiktoria Rojewska"/>
  </r>
  <r>
    <n v="209"/>
    <x v="25"/>
    <x v="7"/>
    <s v="mm"/>
    <x v="2"/>
    <n v="19.8"/>
    <n v="43075"/>
    <s v="Stance Analysis oczy zamkniete buty 1"/>
    <x v="1"/>
    <x v="0"/>
    <x v="0"/>
    <x v="0"/>
    <s v="Wiktoria Rojewska"/>
  </r>
  <r>
    <n v="210"/>
    <x v="25"/>
    <x v="0"/>
    <s v="mm"/>
    <x v="0"/>
    <n v="2.2999999999999998"/>
    <n v="43075"/>
    <s v="Stance Analysis oczy zamkniete buty 2"/>
    <x v="1"/>
    <x v="0"/>
    <x v="1"/>
    <x v="0"/>
    <s v="Wiktoria Rojewska"/>
  </r>
  <r>
    <n v="210"/>
    <x v="25"/>
    <x v="1"/>
    <s v="mm"/>
    <x v="0"/>
    <n v="8.4"/>
    <n v="43075"/>
    <s v="Stance Analysis oczy zamkniete buty 2"/>
    <x v="1"/>
    <x v="0"/>
    <x v="1"/>
    <x v="0"/>
    <s v="Wiktoria Rojewska"/>
  </r>
  <r>
    <n v="210"/>
    <x v="25"/>
    <x v="2"/>
    <s v="deg"/>
    <x v="1"/>
    <n v="10.8"/>
    <n v="43075"/>
    <s v="Stance Analysis oczy zamkniete buty 2"/>
    <x v="1"/>
    <x v="0"/>
    <x v="1"/>
    <x v="0"/>
    <s v="Wiktoria Rojewska"/>
  </r>
  <r>
    <n v="210"/>
    <x v="25"/>
    <x v="3"/>
    <s v="mm*mm"/>
    <x v="0"/>
    <n v="15.3"/>
    <n v="43075"/>
    <s v="Stance Analysis oczy zamkniete buty 2"/>
    <x v="1"/>
    <x v="0"/>
    <x v="1"/>
    <x v="0"/>
    <s v="Wiktoria Rojewska"/>
  </r>
  <r>
    <n v="210"/>
    <x v="25"/>
    <x v="4"/>
    <s v="mm"/>
    <x v="0"/>
    <n v="33.799999999999997"/>
    <n v="43075"/>
    <s v="Stance Analysis oczy zamkniete buty 2"/>
    <x v="1"/>
    <x v="0"/>
    <x v="1"/>
    <x v="0"/>
    <s v="Wiktoria Rojewska"/>
  </r>
  <r>
    <n v="210"/>
    <x v="25"/>
    <x v="5"/>
    <s v="mm/sec"/>
    <x v="0"/>
    <n v="3.4"/>
    <n v="43075"/>
    <s v="Stance Analysis oczy zamkniete buty 2"/>
    <x v="1"/>
    <x v="0"/>
    <x v="1"/>
    <x v="0"/>
    <s v="Wiktoria Rojewska"/>
  </r>
  <r>
    <n v="210"/>
    <x v="25"/>
    <x v="6"/>
    <s v="mm"/>
    <x v="3"/>
    <n v="15.2"/>
    <n v="43075"/>
    <s v="Stance Analysis oczy zamkniete buty 2"/>
    <x v="1"/>
    <x v="0"/>
    <x v="1"/>
    <x v="0"/>
    <s v="Wiktoria Rojewska"/>
  </r>
  <r>
    <n v="210"/>
    <x v="25"/>
    <x v="7"/>
    <s v="mm"/>
    <x v="2"/>
    <n v="16.899999999999999"/>
    <n v="43075"/>
    <s v="Stance Analysis oczy zamkniete buty 2"/>
    <x v="1"/>
    <x v="0"/>
    <x v="1"/>
    <x v="0"/>
    <s v="Wiktoria Rojewska"/>
  </r>
  <r>
    <n v="211"/>
    <x v="25"/>
    <x v="0"/>
    <s v="mm"/>
    <x v="0"/>
    <n v="1.6"/>
    <n v="43075"/>
    <s v="Stance Analysis oczy zamkniete bez butow 1"/>
    <x v="1"/>
    <x v="1"/>
    <x v="0"/>
    <x v="0"/>
    <s v="Wiktoria Rojewska"/>
  </r>
  <r>
    <n v="211"/>
    <x v="25"/>
    <x v="1"/>
    <s v="mm"/>
    <x v="0"/>
    <n v="4.0999999999999996"/>
    <n v="43075"/>
    <s v="Stance Analysis oczy zamkniete bez butow 1"/>
    <x v="1"/>
    <x v="1"/>
    <x v="0"/>
    <x v="0"/>
    <s v="Wiktoria Rojewska"/>
  </r>
  <r>
    <n v="211"/>
    <x v="25"/>
    <x v="2"/>
    <s v="deg"/>
    <x v="3"/>
    <n v="9.6"/>
    <n v="43075"/>
    <s v="Stance Analysis oczy zamkniete bez butow 1"/>
    <x v="1"/>
    <x v="1"/>
    <x v="0"/>
    <x v="0"/>
    <s v="Wiktoria Rojewska"/>
  </r>
  <r>
    <n v="211"/>
    <x v="25"/>
    <x v="3"/>
    <s v="mm*mm"/>
    <x v="0"/>
    <n v="5.2"/>
    <n v="43075"/>
    <s v="Stance Analysis oczy zamkniete bez butow 1"/>
    <x v="1"/>
    <x v="1"/>
    <x v="0"/>
    <x v="0"/>
    <s v="Wiktoria Rojewska"/>
  </r>
  <r>
    <n v="211"/>
    <x v="25"/>
    <x v="4"/>
    <s v="mm"/>
    <x v="0"/>
    <n v="23.8"/>
    <n v="43075"/>
    <s v="Stance Analysis oczy zamkniete bez butow 1"/>
    <x v="1"/>
    <x v="1"/>
    <x v="0"/>
    <x v="0"/>
    <s v="Wiktoria Rojewska"/>
  </r>
  <r>
    <n v="211"/>
    <x v="25"/>
    <x v="5"/>
    <s v="mm/sec"/>
    <x v="0"/>
    <n v="2.4"/>
    <n v="43075"/>
    <s v="Stance Analysis oczy zamkniete bez butow 1"/>
    <x v="1"/>
    <x v="1"/>
    <x v="0"/>
    <x v="0"/>
    <s v="Wiktoria Rojewska"/>
  </r>
  <r>
    <n v="211"/>
    <x v="25"/>
    <x v="6"/>
    <s v="mm"/>
    <x v="3"/>
    <n v="13.1"/>
    <n v="43075"/>
    <s v="Stance Analysis oczy zamkniete bez butow 1"/>
    <x v="1"/>
    <x v="1"/>
    <x v="0"/>
    <x v="0"/>
    <s v="Wiktoria Rojewska"/>
  </r>
  <r>
    <n v="211"/>
    <x v="25"/>
    <x v="7"/>
    <s v="mm"/>
    <x v="2"/>
    <n v="35.4"/>
    <n v="43075"/>
    <s v="Stance Analysis oczy zamkniete bez butow 1"/>
    <x v="1"/>
    <x v="1"/>
    <x v="0"/>
    <x v="0"/>
    <s v="Wiktoria Rojewska"/>
  </r>
  <r>
    <n v="212"/>
    <x v="25"/>
    <x v="0"/>
    <s v="mm"/>
    <x v="0"/>
    <n v="3.7"/>
    <n v="43075"/>
    <s v="Stance Analysis oczy zamkniete  bez butow 2"/>
    <x v="1"/>
    <x v="1"/>
    <x v="1"/>
    <x v="0"/>
    <s v="Wiktoria Rojewska"/>
  </r>
  <r>
    <n v="212"/>
    <x v="25"/>
    <x v="1"/>
    <s v="mm"/>
    <x v="0"/>
    <n v="10.199999999999999"/>
    <n v="43075"/>
    <s v="Stance Analysis oczy zamkniete  bez butow 2"/>
    <x v="1"/>
    <x v="1"/>
    <x v="1"/>
    <x v="0"/>
    <s v="Wiktoria Rojewska"/>
  </r>
  <r>
    <n v="212"/>
    <x v="25"/>
    <x v="2"/>
    <s v="deg"/>
    <x v="3"/>
    <n v="13.2"/>
    <n v="43075"/>
    <s v="Stance Analysis oczy zamkniete  bez butow 2"/>
    <x v="1"/>
    <x v="1"/>
    <x v="1"/>
    <x v="0"/>
    <s v="Wiktoria Rojewska"/>
  </r>
  <r>
    <n v="212"/>
    <x v="25"/>
    <x v="3"/>
    <s v="mm*mm"/>
    <x v="0"/>
    <n v="29.2"/>
    <n v="43075"/>
    <s v="Stance Analysis oczy zamkniete  bez butow 2"/>
    <x v="1"/>
    <x v="1"/>
    <x v="1"/>
    <x v="0"/>
    <s v="Wiktoria Rojewska"/>
  </r>
  <r>
    <n v="212"/>
    <x v="25"/>
    <x v="4"/>
    <s v="mm"/>
    <x v="0"/>
    <n v="58.5"/>
    <n v="43075"/>
    <s v="Stance Analysis oczy zamkniete  bez butow 2"/>
    <x v="1"/>
    <x v="1"/>
    <x v="1"/>
    <x v="0"/>
    <s v="Wiktoria Rojewska"/>
  </r>
  <r>
    <n v="212"/>
    <x v="25"/>
    <x v="5"/>
    <s v="mm/sec"/>
    <x v="0"/>
    <n v="6"/>
    <n v="43075"/>
    <s v="Stance Analysis oczy zamkniete  bez butow 2"/>
    <x v="1"/>
    <x v="1"/>
    <x v="1"/>
    <x v="0"/>
    <s v="Wiktoria Rojewska"/>
  </r>
  <r>
    <n v="212"/>
    <x v="25"/>
    <x v="6"/>
    <s v="mm"/>
    <x v="3"/>
    <n v="11.4"/>
    <n v="43075"/>
    <s v="Stance Analysis oczy zamkniete  bez butow 2"/>
    <x v="1"/>
    <x v="1"/>
    <x v="1"/>
    <x v="0"/>
    <s v="Wiktoria Rojewska"/>
  </r>
  <r>
    <n v="212"/>
    <x v="25"/>
    <x v="7"/>
    <s v="mm"/>
    <x v="2"/>
    <n v="37.799999999999997"/>
    <n v="43075"/>
    <s v="Stance Analysis oczy zamkniete  bez butow 2"/>
    <x v="1"/>
    <x v="1"/>
    <x v="1"/>
    <x v="0"/>
    <s v="Wiktoria Rojewska"/>
  </r>
  <r>
    <n v="213"/>
    <x v="26"/>
    <x v="0"/>
    <s v="mm"/>
    <x v="0"/>
    <n v="1.2"/>
    <n v="43075"/>
    <s v="Stance Analysis oczy otwarte buty 1"/>
    <x v="0"/>
    <x v="0"/>
    <x v="0"/>
    <x v="0"/>
    <s v="Kinga Sierakowska"/>
  </r>
  <r>
    <n v="213"/>
    <x v="26"/>
    <x v="1"/>
    <s v="mm"/>
    <x v="0"/>
    <n v="4.8"/>
    <n v="43075"/>
    <s v="Stance Analysis oczy otwarte buty 1"/>
    <x v="0"/>
    <x v="0"/>
    <x v="0"/>
    <x v="0"/>
    <s v="Kinga Sierakowska"/>
  </r>
  <r>
    <n v="213"/>
    <x v="26"/>
    <x v="2"/>
    <s v="deg"/>
    <x v="3"/>
    <n v="23.7"/>
    <n v="43075"/>
    <s v="Stance Analysis oczy otwarte buty 1"/>
    <x v="0"/>
    <x v="0"/>
    <x v="0"/>
    <x v="0"/>
    <s v="Kinga Sierakowska"/>
  </r>
  <r>
    <n v="213"/>
    <x v="26"/>
    <x v="3"/>
    <s v="mm*mm"/>
    <x v="0"/>
    <n v="4.3"/>
    <n v="43075"/>
    <s v="Stance Analysis oczy otwarte buty 1"/>
    <x v="0"/>
    <x v="0"/>
    <x v="0"/>
    <x v="0"/>
    <s v="Kinga Sierakowska"/>
  </r>
  <r>
    <n v="213"/>
    <x v="26"/>
    <x v="4"/>
    <s v="mm"/>
    <x v="0"/>
    <n v="15.1"/>
    <n v="43075"/>
    <s v="Stance Analysis oczy otwarte buty 1"/>
    <x v="0"/>
    <x v="0"/>
    <x v="0"/>
    <x v="0"/>
    <s v="Kinga Sierakowska"/>
  </r>
  <r>
    <n v="213"/>
    <x v="26"/>
    <x v="5"/>
    <s v="mm/sec"/>
    <x v="0"/>
    <n v="1.5"/>
    <n v="43075"/>
    <s v="Stance Analysis oczy otwarte buty 1"/>
    <x v="0"/>
    <x v="0"/>
    <x v="0"/>
    <x v="0"/>
    <s v="Kinga Sierakowska"/>
  </r>
  <r>
    <n v="213"/>
    <x v="26"/>
    <x v="6"/>
    <s v="mm"/>
    <x v="3"/>
    <n v="9.3000000000000007"/>
    <n v="43075"/>
    <s v="Stance Analysis oczy otwarte buty 1"/>
    <x v="0"/>
    <x v="0"/>
    <x v="0"/>
    <x v="0"/>
    <s v="Kinga Sierakowska"/>
  </r>
  <r>
    <n v="213"/>
    <x v="26"/>
    <x v="7"/>
    <s v="mm"/>
    <x v="2"/>
    <n v="18.399999999999999"/>
    <n v="43075"/>
    <s v="Stance Analysis oczy otwarte buty 1"/>
    <x v="0"/>
    <x v="0"/>
    <x v="0"/>
    <x v="0"/>
    <s v="Kinga Sierakowska"/>
  </r>
  <r>
    <n v="214"/>
    <x v="26"/>
    <x v="0"/>
    <s v="mm"/>
    <x v="0"/>
    <n v="2.2000000000000002"/>
    <n v="43075"/>
    <s v="Stance Analysis oczy otwarte buty 2"/>
    <x v="0"/>
    <x v="0"/>
    <x v="1"/>
    <x v="0"/>
    <s v="Kinga Sierakowska"/>
  </r>
  <r>
    <n v="214"/>
    <x v="26"/>
    <x v="1"/>
    <s v="mm"/>
    <x v="0"/>
    <n v="9.1999999999999993"/>
    <n v="43075"/>
    <s v="Stance Analysis oczy otwarte buty 2"/>
    <x v="0"/>
    <x v="0"/>
    <x v="1"/>
    <x v="0"/>
    <s v="Kinga Sierakowska"/>
  </r>
  <r>
    <n v="214"/>
    <x v="26"/>
    <x v="2"/>
    <s v="deg"/>
    <x v="3"/>
    <n v="4.2"/>
    <n v="43075"/>
    <s v="Stance Analysis oczy otwarte buty 2"/>
    <x v="0"/>
    <x v="0"/>
    <x v="1"/>
    <x v="0"/>
    <s v="Kinga Sierakowska"/>
  </r>
  <r>
    <n v="214"/>
    <x v="26"/>
    <x v="3"/>
    <s v="mm*mm"/>
    <x v="0"/>
    <n v="15.5"/>
    <n v="43075"/>
    <s v="Stance Analysis oczy otwarte buty 2"/>
    <x v="0"/>
    <x v="0"/>
    <x v="1"/>
    <x v="0"/>
    <s v="Kinga Sierakowska"/>
  </r>
  <r>
    <n v="214"/>
    <x v="26"/>
    <x v="4"/>
    <s v="mm"/>
    <x v="0"/>
    <n v="40.200000000000003"/>
    <n v="43075"/>
    <s v="Stance Analysis oczy otwarte buty 2"/>
    <x v="0"/>
    <x v="0"/>
    <x v="1"/>
    <x v="0"/>
    <s v="Kinga Sierakowska"/>
  </r>
  <r>
    <n v="214"/>
    <x v="26"/>
    <x v="5"/>
    <s v="mm/sec"/>
    <x v="0"/>
    <n v="4.0999999999999996"/>
    <n v="43075"/>
    <s v="Stance Analysis oczy otwarte buty 2"/>
    <x v="0"/>
    <x v="0"/>
    <x v="1"/>
    <x v="0"/>
    <s v="Kinga Sierakowska"/>
  </r>
  <r>
    <n v="214"/>
    <x v="26"/>
    <x v="6"/>
    <s v="mm"/>
    <x v="3"/>
    <n v="9.4"/>
    <n v="43075"/>
    <s v="Stance Analysis oczy otwarte buty 2"/>
    <x v="0"/>
    <x v="0"/>
    <x v="1"/>
    <x v="0"/>
    <s v="Kinga Sierakowska"/>
  </r>
  <r>
    <n v="214"/>
    <x v="26"/>
    <x v="7"/>
    <s v="mm"/>
    <x v="2"/>
    <n v="21.1"/>
    <n v="43075"/>
    <s v="Stance Analysis oczy otwarte buty 2"/>
    <x v="0"/>
    <x v="0"/>
    <x v="1"/>
    <x v="0"/>
    <s v="Kinga Sierakowska"/>
  </r>
  <r>
    <n v="215"/>
    <x v="26"/>
    <x v="0"/>
    <s v="mm"/>
    <x v="0"/>
    <n v="8"/>
    <n v="43075"/>
    <s v="Stance Analysis oczy otwarte bez butow 1"/>
    <x v="0"/>
    <x v="1"/>
    <x v="0"/>
    <x v="0"/>
    <s v="Kinga Sierakowska"/>
  </r>
  <r>
    <n v="215"/>
    <x v="26"/>
    <x v="1"/>
    <s v="mm"/>
    <x v="0"/>
    <n v="14.9"/>
    <n v="43075"/>
    <s v="Stance Analysis oczy otwarte bez butow 1"/>
    <x v="0"/>
    <x v="1"/>
    <x v="0"/>
    <x v="0"/>
    <s v="Kinga Sierakowska"/>
  </r>
  <r>
    <n v="215"/>
    <x v="26"/>
    <x v="2"/>
    <s v="deg"/>
    <x v="3"/>
    <n v="34.200000000000003"/>
    <n v="43075"/>
    <s v="Stance Analysis oczy otwarte bez butow 1"/>
    <x v="0"/>
    <x v="1"/>
    <x v="0"/>
    <x v="0"/>
    <s v="Kinga Sierakowska"/>
  </r>
  <r>
    <n v="215"/>
    <x v="26"/>
    <x v="3"/>
    <s v="mm*mm"/>
    <x v="0"/>
    <n v="93.9"/>
    <n v="43075"/>
    <s v="Stance Analysis oczy otwarte bez butow 1"/>
    <x v="0"/>
    <x v="1"/>
    <x v="0"/>
    <x v="0"/>
    <s v="Kinga Sierakowska"/>
  </r>
  <r>
    <n v="215"/>
    <x v="26"/>
    <x v="4"/>
    <s v="mm"/>
    <x v="0"/>
    <n v="213.5"/>
    <n v="43075"/>
    <s v="Stance Analysis oczy otwarte bez butow 1"/>
    <x v="0"/>
    <x v="1"/>
    <x v="0"/>
    <x v="0"/>
    <s v="Kinga Sierakowska"/>
  </r>
  <r>
    <n v="215"/>
    <x v="26"/>
    <x v="5"/>
    <s v="mm/sec"/>
    <x v="0"/>
    <n v="21.7"/>
    <n v="43075"/>
    <s v="Stance Analysis oczy otwarte bez butow 1"/>
    <x v="0"/>
    <x v="1"/>
    <x v="0"/>
    <x v="0"/>
    <s v="Kinga Sierakowska"/>
  </r>
  <r>
    <n v="215"/>
    <x v="26"/>
    <x v="6"/>
    <s v="mm"/>
    <x v="1"/>
    <n v="4.0999999999999996"/>
    <n v="43075"/>
    <s v="Stance Analysis oczy otwarte bez butow 1"/>
    <x v="0"/>
    <x v="1"/>
    <x v="0"/>
    <x v="0"/>
    <s v="Kinga Sierakowska"/>
  </r>
  <r>
    <n v="215"/>
    <x v="26"/>
    <x v="7"/>
    <s v="mm"/>
    <x v="2"/>
    <n v="32.6"/>
    <n v="43075"/>
    <s v="Stance Analysis oczy otwarte bez butow 1"/>
    <x v="0"/>
    <x v="1"/>
    <x v="0"/>
    <x v="0"/>
    <s v="Kinga Sierakowska"/>
  </r>
  <r>
    <n v="216"/>
    <x v="26"/>
    <x v="0"/>
    <s v="mm"/>
    <x v="0"/>
    <n v="6.7"/>
    <n v="43075"/>
    <s v="Stance Analysis oczy otwarte bez  butow 2"/>
    <x v="0"/>
    <x v="1"/>
    <x v="1"/>
    <x v="0"/>
    <s v="Kinga Sierakowska"/>
  </r>
  <r>
    <n v="216"/>
    <x v="26"/>
    <x v="1"/>
    <s v="mm"/>
    <x v="0"/>
    <n v="12.7"/>
    <n v="43075"/>
    <s v="Stance Analysis oczy otwarte bez  butow 2"/>
    <x v="0"/>
    <x v="1"/>
    <x v="1"/>
    <x v="0"/>
    <s v="Kinga Sierakowska"/>
  </r>
  <r>
    <n v="216"/>
    <x v="26"/>
    <x v="2"/>
    <s v="deg"/>
    <x v="1"/>
    <n v="25.5"/>
    <n v="43075"/>
    <s v="Stance Analysis oczy otwarte bez  butow 2"/>
    <x v="0"/>
    <x v="1"/>
    <x v="1"/>
    <x v="0"/>
    <s v="Kinga Sierakowska"/>
  </r>
  <r>
    <n v="216"/>
    <x v="26"/>
    <x v="3"/>
    <s v="mm*mm"/>
    <x v="0"/>
    <n v="66.8"/>
    <n v="43075"/>
    <s v="Stance Analysis oczy otwarte bez  butow 2"/>
    <x v="0"/>
    <x v="1"/>
    <x v="1"/>
    <x v="0"/>
    <s v="Kinga Sierakowska"/>
  </r>
  <r>
    <n v="216"/>
    <x v="26"/>
    <x v="4"/>
    <s v="mm"/>
    <x v="0"/>
    <n v="105.2"/>
    <n v="43075"/>
    <s v="Stance Analysis oczy otwarte bez  butow 2"/>
    <x v="0"/>
    <x v="1"/>
    <x v="1"/>
    <x v="0"/>
    <s v="Kinga Sierakowska"/>
  </r>
  <r>
    <n v="216"/>
    <x v="26"/>
    <x v="5"/>
    <s v="mm/sec"/>
    <x v="0"/>
    <n v="10.7"/>
    <n v="43075"/>
    <s v="Stance Analysis oczy otwarte bez  butow 2"/>
    <x v="0"/>
    <x v="1"/>
    <x v="1"/>
    <x v="0"/>
    <s v="Kinga Sierakowska"/>
  </r>
  <r>
    <n v="216"/>
    <x v="26"/>
    <x v="6"/>
    <s v="mm"/>
    <x v="1"/>
    <n v="1.8"/>
    <n v="43075"/>
    <s v="Stance Analysis oczy otwarte bez  butow 2"/>
    <x v="0"/>
    <x v="1"/>
    <x v="1"/>
    <x v="0"/>
    <s v="Kinga Sierakowska"/>
  </r>
  <r>
    <n v="216"/>
    <x v="26"/>
    <x v="7"/>
    <s v="mm"/>
    <x v="2"/>
    <n v="20.9"/>
    <n v="43075"/>
    <s v="Stance Analysis oczy otwarte bez  butow 2"/>
    <x v="0"/>
    <x v="1"/>
    <x v="1"/>
    <x v="0"/>
    <s v="Kinga Sierakowska"/>
  </r>
  <r>
    <n v="217"/>
    <x v="26"/>
    <x v="0"/>
    <s v="mm"/>
    <x v="0"/>
    <n v="2"/>
    <n v="43075"/>
    <s v="Stance Analysis oczy zamkniete buty 1"/>
    <x v="1"/>
    <x v="0"/>
    <x v="0"/>
    <x v="0"/>
    <s v="Kinga Sierakowska"/>
  </r>
  <r>
    <n v="217"/>
    <x v="26"/>
    <x v="1"/>
    <s v="mm"/>
    <x v="0"/>
    <n v="12.1"/>
    <n v="43075"/>
    <s v="Stance Analysis oczy zamkniete buty 1"/>
    <x v="1"/>
    <x v="0"/>
    <x v="0"/>
    <x v="0"/>
    <s v="Kinga Sierakowska"/>
  </r>
  <r>
    <n v="217"/>
    <x v="26"/>
    <x v="2"/>
    <s v="deg"/>
    <x v="3"/>
    <n v="3.1"/>
    <n v="43075"/>
    <s v="Stance Analysis oczy zamkniete buty 1"/>
    <x v="1"/>
    <x v="0"/>
    <x v="0"/>
    <x v="0"/>
    <s v="Kinga Sierakowska"/>
  </r>
  <r>
    <n v="217"/>
    <x v="26"/>
    <x v="3"/>
    <s v="mm*mm"/>
    <x v="0"/>
    <n v="19.2"/>
    <n v="43075"/>
    <s v="Stance Analysis oczy zamkniete buty 1"/>
    <x v="1"/>
    <x v="0"/>
    <x v="0"/>
    <x v="0"/>
    <s v="Kinga Sierakowska"/>
  </r>
  <r>
    <n v="217"/>
    <x v="26"/>
    <x v="4"/>
    <s v="mm"/>
    <x v="0"/>
    <n v="53.6"/>
    <n v="43075"/>
    <s v="Stance Analysis oczy zamkniete buty 1"/>
    <x v="1"/>
    <x v="0"/>
    <x v="0"/>
    <x v="0"/>
    <s v="Kinga Sierakowska"/>
  </r>
  <r>
    <n v="217"/>
    <x v="26"/>
    <x v="5"/>
    <s v="mm/sec"/>
    <x v="0"/>
    <n v="5.5"/>
    <n v="43075"/>
    <s v="Stance Analysis oczy zamkniete buty 1"/>
    <x v="1"/>
    <x v="0"/>
    <x v="0"/>
    <x v="0"/>
    <s v="Kinga Sierakowska"/>
  </r>
  <r>
    <n v="217"/>
    <x v="26"/>
    <x v="6"/>
    <s v="mm"/>
    <x v="3"/>
    <n v="9.5"/>
    <n v="43075"/>
    <s v="Stance Analysis oczy zamkniete buty 1"/>
    <x v="1"/>
    <x v="0"/>
    <x v="0"/>
    <x v="0"/>
    <s v="Kinga Sierakowska"/>
  </r>
  <r>
    <n v="217"/>
    <x v="26"/>
    <x v="7"/>
    <s v="mm"/>
    <x v="2"/>
    <n v="23"/>
    <n v="43075"/>
    <s v="Stance Analysis oczy zamkniete buty 1"/>
    <x v="1"/>
    <x v="0"/>
    <x v="0"/>
    <x v="0"/>
    <s v="Kinga Sierakowska"/>
  </r>
  <r>
    <n v="218"/>
    <x v="26"/>
    <x v="0"/>
    <s v="mm"/>
    <x v="0"/>
    <n v="0.9"/>
    <n v="43075"/>
    <s v="Stance Analysis oczy zamkniete buty 2"/>
    <x v="1"/>
    <x v="0"/>
    <x v="1"/>
    <x v="0"/>
    <s v="Kinga Sierakowska"/>
  </r>
  <r>
    <n v="218"/>
    <x v="26"/>
    <x v="1"/>
    <s v="mm"/>
    <x v="0"/>
    <n v="9.5"/>
    <n v="43075"/>
    <s v="Stance Analysis oczy zamkniete buty 2"/>
    <x v="1"/>
    <x v="0"/>
    <x v="1"/>
    <x v="0"/>
    <s v="Kinga Sierakowska"/>
  </r>
  <r>
    <n v="218"/>
    <x v="26"/>
    <x v="2"/>
    <s v="deg"/>
    <x v="1"/>
    <n v="7.7"/>
    <n v="43075"/>
    <s v="Stance Analysis oczy zamkniete buty 2"/>
    <x v="1"/>
    <x v="0"/>
    <x v="1"/>
    <x v="0"/>
    <s v="Kinga Sierakowska"/>
  </r>
  <r>
    <n v="218"/>
    <x v="26"/>
    <x v="3"/>
    <s v="mm*mm"/>
    <x v="0"/>
    <n v="6.6"/>
    <n v="43075"/>
    <s v="Stance Analysis oczy zamkniete buty 2"/>
    <x v="1"/>
    <x v="0"/>
    <x v="1"/>
    <x v="0"/>
    <s v="Kinga Sierakowska"/>
  </r>
  <r>
    <n v="218"/>
    <x v="26"/>
    <x v="4"/>
    <s v="mm"/>
    <x v="0"/>
    <n v="22.3"/>
    <n v="43075"/>
    <s v="Stance Analysis oczy zamkniete buty 2"/>
    <x v="1"/>
    <x v="0"/>
    <x v="1"/>
    <x v="0"/>
    <s v="Kinga Sierakowska"/>
  </r>
  <r>
    <n v="218"/>
    <x v="26"/>
    <x v="5"/>
    <s v="mm/sec"/>
    <x v="0"/>
    <n v="2.2999999999999998"/>
    <n v="43075"/>
    <s v="Stance Analysis oczy zamkniete buty 2"/>
    <x v="1"/>
    <x v="0"/>
    <x v="1"/>
    <x v="0"/>
    <s v="Kinga Sierakowska"/>
  </r>
  <r>
    <n v="218"/>
    <x v="26"/>
    <x v="6"/>
    <s v="mm"/>
    <x v="3"/>
    <n v="11.4"/>
    <n v="43075"/>
    <s v="Stance Analysis oczy zamkniete buty 2"/>
    <x v="1"/>
    <x v="0"/>
    <x v="1"/>
    <x v="0"/>
    <s v="Kinga Sierakowska"/>
  </r>
  <r>
    <n v="218"/>
    <x v="26"/>
    <x v="7"/>
    <s v="mm"/>
    <x v="2"/>
    <n v="18.7"/>
    <n v="43075"/>
    <s v="Stance Analysis oczy zamkniete buty 2"/>
    <x v="1"/>
    <x v="0"/>
    <x v="1"/>
    <x v="0"/>
    <s v="Kinga Sierakowska"/>
  </r>
  <r>
    <n v="219"/>
    <x v="26"/>
    <x v="0"/>
    <s v="mm"/>
    <x v="0"/>
    <n v="2.2999999999999998"/>
    <n v="43075"/>
    <s v="Stance Analysis oczy zamkniete bez butow 1"/>
    <x v="1"/>
    <x v="1"/>
    <x v="0"/>
    <x v="0"/>
    <s v="Kinga Sierakowska"/>
  </r>
  <r>
    <n v="219"/>
    <x v="26"/>
    <x v="1"/>
    <s v="mm"/>
    <x v="0"/>
    <n v="9.6999999999999993"/>
    <n v="43075"/>
    <s v="Stance Analysis oczy zamkniete bez butow 1"/>
    <x v="1"/>
    <x v="1"/>
    <x v="0"/>
    <x v="0"/>
    <s v="Kinga Sierakowska"/>
  </r>
  <r>
    <n v="219"/>
    <x v="26"/>
    <x v="2"/>
    <s v="deg"/>
    <x v="3"/>
    <n v="0.3"/>
    <n v="43075"/>
    <s v="Stance Analysis oczy zamkniete bez butow 1"/>
    <x v="1"/>
    <x v="1"/>
    <x v="0"/>
    <x v="0"/>
    <s v="Kinga Sierakowska"/>
  </r>
  <r>
    <n v="219"/>
    <x v="26"/>
    <x v="3"/>
    <s v="mm*mm"/>
    <x v="0"/>
    <n v="17.899999999999999"/>
    <n v="43075"/>
    <s v="Stance Analysis oczy zamkniete bez butow 1"/>
    <x v="1"/>
    <x v="1"/>
    <x v="0"/>
    <x v="0"/>
    <s v="Kinga Sierakowska"/>
  </r>
  <r>
    <n v="219"/>
    <x v="26"/>
    <x v="4"/>
    <s v="mm"/>
    <x v="0"/>
    <n v="60"/>
    <n v="43075"/>
    <s v="Stance Analysis oczy zamkniete bez butow 1"/>
    <x v="1"/>
    <x v="1"/>
    <x v="0"/>
    <x v="0"/>
    <s v="Kinga Sierakowska"/>
  </r>
  <r>
    <n v="219"/>
    <x v="26"/>
    <x v="5"/>
    <s v="mm/sec"/>
    <x v="0"/>
    <n v="6.1"/>
    <n v="43075"/>
    <s v="Stance Analysis oczy zamkniete bez butow 1"/>
    <x v="1"/>
    <x v="1"/>
    <x v="0"/>
    <x v="0"/>
    <s v="Kinga Sierakowska"/>
  </r>
  <r>
    <n v="219"/>
    <x v="26"/>
    <x v="6"/>
    <s v="mm"/>
    <x v="3"/>
    <n v="5.6"/>
    <n v="43075"/>
    <s v="Stance Analysis oczy zamkniete bez butow 1"/>
    <x v="1"/>
    <x v="1"/>
    <x v="0"/>
    <x v="0"/>
    <s v="Kinga Sierakowska"/>
  </r>
  <r>
    <n v="219"/>
    <x v="26"/>
    <x v="7"/>
    <s v="mm"/>
    <x v="2"/>
    <n v="36"/>
    <n v="43075"/>
    <s v="Stance Analysis oczy zamkniete bez butow 1"/>
    <x v="1"/>
    <x v="1"/>
    <x v="0"/>
    <x v="0"/>
    <s v="Kinga Sierakowska"/>
  </r>
  <r>
    <n v="220"/>
    <x v="26"/>
    <x v="0"/>
    <s v="mm"/>
    <x v="0"/>
    <n v="1.7"/>
    <n v="43075"/>
    <s v="Stance Analysis oczy zamkniete bez butow 2"/>
    <x v="1"/>
    <x v="1"/>
    <x v="1"/>
    <x v="0"/>
    <s v="Kinga Sierakowska"/>
  </r>
  <r>
    <n v="220"/>
    <x v="26"/>
    <x v="1"/>
    <s v="mm"/>
    <x v="0"/>
    <n v="10.199999999999999"/>
    <n v="43075"/>
    <s v="Stance Analysis oczy zamkniete bez butow 2"/>
    <x v="1"/>
    <x v="1"/>
    <x v="1"/>
    <x v="0"/>
    <s v="Kinga Sierakowska"/>
  </r>
  <r>
    <n v="220"/>
    <x v="26"/>
    <x v="2"/>
    <s v="deg"/>
    <x v="1"/>
    <n v="2.6"/>
    <n v="43075"/>
    <s v="Stance Analysis oczy zamkniete bez butow 2"/>
    <x v="1"/>
    <x v="1"/>
    <x v="1"/>
    <x v="0"/>
    <s v="Kinga Sierakowska"/>
  </r>
  <r>
    <n v="220"/>
    <x v="26"/>
    <x v="3"/>
    <s v="mm*mm"/>
    <x v="0"/>
    <n v="13.6"/>
    <n v="43075"/>
    <s v="Stance Analysis oczy zamkniete bez butow 2"/>
    <x v="1"/>
    <x v="1"/>
    <x v="1"/>
    <x v="0"/>
    <s v="Kinga Sierakowska"/>
  </r>
  <r>
    <n v="220"/>
    <x v="26"/>
    <x v="4"/>
    <s v="mm"/>
    <x v="0"/>
    <n v="32.4"/>
    <n v="43075"/>
    <s v="Stance Analysis oczy zamkniete bez butow 2"/>
    <x v="1"/>
    <x v="1"/>
    <x v="1"/>
    <x v="0"/>
    <s v="Kinga Sierakowska"/>
  </r>
  <r>
    <n v="220"/>
    <x v="26"/>
    <x v="5"/>
    <s v="mm/sec"/>
    <x v="0"/>
    <n v="3.3"/>
    <n v="43075"/>
    <s v="Stance Analysis oczy zamkniete bez butow 2"/>
    <x v="1"/>
    <x v="1"/>
    <x v="1"/>
    <x v="0"/>
    <s v="Kinga Sierakowska"/>
  </r>
  <r>
    <n v="220"/>
    <x v="26"/>
    <x v="6"/>
    <s v="mm"/>
    <x v="3"/>
    <n v="7.4"/>
    <n v="43075"/>
    <s v="Stance Analysis oczy zamkniete bez butow 2"/>
    <x v="1"/>
    <x v="1"/>
    <x v="1"/>
    <x v="0"/>
    <s v="Kinga Sierakowska"/>
  </r>
  <r>
    <n v="220"/>
    <x v="26"/>
    <x v="7"/>
    <s v="mm"/>
    <x v="2"/>
    <n v="32.1"/>
    <n v="43075"/>
    <s v="Stance Analysis oczy zamkniete bez butow 2"/>
    <x v="1"/>
    <x v="1"/>
    <x v="1"/>
    <x v="0"/>
    <s v="Kinga Sierakowska"/>
  </r>
  <r>
    <n v="221"/>
    <x v="27"/>
    <x v="0"/>
    <s v="mm"/>
    <x v="0"/>
    <n v="2.7"/>
    <n v="43075"/>
    <s v=""/>
    <x v="0"/>
    <x v="0"/>
    <x v="0"/>
    <x v="0"/>
    <s v="Maria Zlotowska"/>
  </r>
  <r>
    <n v="221"/>
    <x v="27"/>
    <x v="1"/>
    <s v="mm"/>
    <x v="0"/>
    <n v="15.2"/>
    <n v="43075"/>
    <s v=""/>
    <x v="0"/>
    <x v="0"/>
    <x v="0"/>
    <x v="0"/>
    <s v="Maria Zlotowska"/>
  </r>
  <r>
    <n v="221"/>
    <x v="27"/>
    <x v="2"/>
    <s v="deg"/>
    <x v="1"/>
    <n v="22.6"/>
    <n v="43075"/>
    <s v=""/>
    <x v="0"/>
    <x v="0"/>
    <x v="0"/>
    <x v="0"/>
    <s v="Maria Zlotowska"/>
  </r>
  <r>
    <n v="221"/>
    <x v="27"/>
    <x v="3"/>
    <s v="mm*mm"/>
    <x v="0"/>
    <n v="32.6"/>
    <n v="43075"/>
    <s v=""/>
    <x v="0"/>
    <x v="0"/>
    <x v="0"/>
    <x v="0"/>
    <s v="Maria Zlotowska"/>
  </r>
  <r>
    <n v="221"/>
    <x v="27"/>
    <x v="4"/>
    <s v="mm"/>
    <x v="0"/>
    <n v="51.5"/>
    <n v="43075"/>
    <s v=""/>
    <x v="0"/>
    <x v="0"/>
    <x v="0"/>
    <x v="0"/>
    <s v="Maria Zlotowska"/>
  </r>
  <r>
    <n v="221"/>
    <x v="27"/>
    <x v="5"/>
    <s v="mm/sec"/>
    <x v="0"/>
    <n v="5.2"/>
    <n v="43075"/>
    <s v=""/>
    <x v="0"/>
    <x v="0"/>
    <x v="0"/>
    <x v="0"/>
    <s v="Maria Zlotowska"/>
  </r>
  <r>
    <n v="221"/>
    <x v="27"/>
    <x v="6"/>
    <s v="mm"/>
    <x v="1"/>
    <n v="6.7"/>
    <n v="43075"/>
    <s v=""/>
    <x v="0"/>
    <x v="0"/>
    <x v="0"/>
    <x v="0"/>
    <s v="Maria Zlotowska"/>
  </r>
  <r>
    <n v="221"/>
    <x v="27"/>
    <x v="7"/>
    <s v="mm"/>
    <x v="2"/>
    <n v="34.6"/>
    <n v="43075"/>
    <s v=""/>
    <x v="0"/>
    <x v="0"/>
    <x v="0"/>
    <x v="0"/>
    <s v="Maria Zlotowska"/>
  </r>
  <r>
    <n v="222"/>
    <x v="27"/>
    <x v="0"/>
    <s v="mm"/>
    <x v="0"/>
    <n v="2.5"/>
    <n v="43075"/>
    <s v=""/>
    <x v="0"/>
    <x v="0"/>
    <x v="1"/>
    <x v="0"/>
    <s v="Maria Zlotowska"/>
  </r>
  <r>
    <n v="222"/>
    <x v="27"/>
    <x v="1"/>
    <s v="mm"/>
    <x v="0"/>
    <n v="8.8000000000000007"/>
    <n v="43075"/>
    <s v=""/>
    <x v="0"/>
    <x v="0"/>
    <x v="1"/>
    <x v="0"/>
    <s v="Maria Zlotowska"/>
  </r>
  <r>
    <n v="222"/>
    <x v="27"/>
    <x v="2"/>
    <s v="deg"/>
    <x v="1"/>
    <n v="10.9"/>
    <n v="43075"/>
    <s v=""/>
    <x v="0"/>
    <x v="0"/>
    <x v="1"/>
    <x v="0"/>
    <s v="Maria Zlotowska"/>
  </r>
  <r>
    <n v="222"/>
    <x v="27"/>
    <x v="3"/>
    <s v="mm*mm"/>
    <x v="0"/>
    <n v="17.399999999999999"/>
    <n v="43075"/>
    <s v=""/>
    <x v="0"/>
    <x v="0"/>
    <x v="1"/>
    <x v="0"/>
    <s v="Maria Zlotowska"/>
  </r>
  <r>
    <n v="222"/>
    <x v="27"/>
    <x v="4"/>
    <s v="mm"/>
    <x v="0"/>
    <n v="49.2"/>
    <n v="43075"/>
    <s v=""/>
    <x v="0"/>
    <x v="0"/>
    <x v="1"/>
    <x v="0"/>
    <s v="Maria Zlotowska"/>
  </r>
  <r>
    <n v="222"/>
    <x v="27"/>
    <x v="5"/>
    <s v="mm/sec"/>
    <x v="0"/>
    <n v="5"/>
    <n v="43075"/>
    <s v=""/>
    <x v="0"/>
    <x v="0"/>
    <x v="1"/>
    <x v="0"/>
    <s v="Maria Zlotowska"/>
  </r>
  <r>
    <n v="222"/>
    <x v="27"/>
    <x v="6"/>
    <s v="mm"/>
    <x v="1"/>
    <n v="11.9"/>
    <n v="43075"/>
    <s v=""/>
    <x v="0"/>
    <x v="0"/>
    <x v="1"/>
    <x v="0"/>
    <s v="Maria Zlotowska"/>
  </r>
  <r>
    <n v="222"/>
    <x v="27"/>
    <x v="7"/>
    <s v="mm"/>
    <x v="2"/>
    <n v="23.7"/>
    <n v="43075"/>
    <s v=""/>
    <x v="0"/>
    <x v="0"/>
    <x v="1"/>
    <x v="0"/>
    <s v="Maria Zlotowska"/>
  </r>
  <r>
    <n v="223"/>
    <x v="27"/>
    <x v="0"/>
    <s v="mm"/>
    <x v="0"/>
    <n v="2.5"/>
    <n v="43075"/>
    <s v=""/>
    <x v="0"/>
    <x v="1"/>
    <x v="0"/>
    <x v="0"/>
    <s v="Maria Zlotowska"/>
  </r>
  <r>
    <n v="223"/>
    <x v="27"/>
    <x v="1"/>
    <s v="mm"/>
    <x v="0"/>
    <n v="8.8000000000000007"/>
    <n v="43075"/>
    <s v=""/>
    <x v="0"/>
    <x v="1"/>
    <x v="0"/>
    <x v="0"/>
    <s v="Maria Zlotowska"/>
  </r>
  <r>
    <n v="223"/>
    <x v="27"/>
    <x v="2"/>
    <s v="deg"/>
    <x v="3"/>
    <n v="6.6"/>
    <n v="43075"/>
    <s v=""/>
    <x v="0"/>
    <x v="1"/>
    <x v="0"/>
    <x v="0"/>
    <s v="Maria Zlotowska"/>
  </r>
  <r>
    <n v="223"/>
    <x v="27"/>
    <x v="3"/>
    <s v="mm*mm"/>
    <x v="0"/>
    <n v="17.7"/>
    <n v="43075"/>
    <s v=""/>
    <x v="0"/>
    <x v="1"/>
    <x v="0"/>
    <x v="0"/>
    <s v="Maria Zlotowska"/>
  </r>
  <r>
    <n v="223"/>
    <x v="27"/>
    <x v="4"/>
    <s v="mm"/>
    <x v="0"/>
    <n v="43.7"/>
    <n v="43075"/>
    <s v=""/>
    <x v="0"/>
    <x v="1"/>
    <x v="0"/>
    <x v="0"/>
    <s v="Maria Zlotowska"/>
  </r>
  <r>
    <n v="223"/>
    <x v="27"/>
    <x v="5"/>
    <s v="mm/sec"/>
    <x v="0"/>
    <n v="4.4000000000000004"/>
    <n v="43075"/>
    <s v=""/>
    <x v="0"/>
    <x v="1"/>
    <x v="0"/>
    <x v="0"/>
    <s v="Maria Zlotowska"/>
  </r>
  <r>
    <n v="223"/>
    <x v="27"/>
    <x v="6"/>
    <s v="mm"/>
    <x v="1"/>
    <n v="6.7"/>
    <n v="43075"/>
    <s v=""/>
    <x v="0"/>
    <x v="1"/>
    <x v="0"/>
    <x v="0"/>
    <s v="Maria Zlotowska"/>
  </r>
  <r>
    <n v="223"/>
    <x v="27"/>
    <x v="7"/>
    <s v="mm"/>
    <x v="2"/>
    <n v="14.3"/>
    <n v="43075"/>
    <s v=""/>
    <x v="0"/>
    <x v="1"/>
    <x v="0"/>
    <x v="0"/>
    <s v="Maria Zlotowska"/>
  </r>
  <r>
    <n v="224"/>
    <x v="27"/>
    <x v="0"/>
    <s v="mm"/>
    <x v="0"/>
    <n v="4.5999999999999996"/>
    <n v="43075"/>
    <s v=""/>
    <x v="0"/>
    <x v="1"/>
    <x v="1"/>
    <x v="0"/>
    <s v="Maria Zlotowska"/>
  </r>
  <r>
    <n v="224"/>
    <x v="27"/>
    <x v="1"/>
    <s v="mm"/>
    <x v="0"/>
    <n v="9.6"/>
    <n v="43075"/>
    <s v=""/>
    <x v="0"/>
    <x v="1"/>
    <x v="1"/>
    <x v="0"/>
    <s v="Maria Zlotowska"/>
  </r>
  <r>
    <n v="224"/>
    <x v="27"/>
    <x v="2"/>
    <s v="deg"/>
    <x v="3"/>
    <n v="6.3"/>
    <n v="43075"/>
    <s v=""/>
    <x v="0"/>
    <x v="1"/>
    <x v="1"/>
    <x v="0"/>
    <s v="Maria Zlotowska"/>
  </r>
  <r>
    <n v="224"/>
    <x v="27"/>
    <x v="3"/>
    <s v="mm*mm"/>
    <x v="0"/>
    <n v="34.6"/>
    <n v="43075"/>
    <s v=""/>
    <x v="0"/>
    <x v="1"/>
    <x v="1"/>
    <x v="0"/>
    <s v="Maria Zlotowska"/>
  </r>
  <r>
    <n v="224"/>
    <x v="27"/>
    <x v="4"/>
    <s v="mm"/>
    <x v="0"/>
    <n v="69.5"/>
    <n v="43075"/>
    <s v=""/>
    <x v="0"/>
    <x v="1"/>
    <x v="1"/>
    <x v="0"/>
    <s v="Maria Zlotowska"/>
  </r>
  <r>
    <n v="224"/>
    <x v="27"/>
    <x v="5"/>
    <s v="mm/sec"/>
    <x v="0"/>
    <n v="7.1"/>
    <n v="43075"/>
    <s v=""/>
    <x v="0"/>
    <x v="1"/>
    <x v="1"/>
    <x v="0"/>
    <s v="Maria Zlotowska"/>
  </r>
  <r>
    <n v="224"/>
    <x v="27"/>
    <x v="6"/>
    <s v="mm"/>
    <x v="1"/>
    <n v="3.6"/>
    <n v="43075"/>
    <s v=""/>
    <x v="0"/>
    <x v="1"/>
    <x v="1"/>
    <x v="0"/>
    <s v="Maria Zlotowska"/>
  </r>
  <r>
    <n v="224"/>
    <x v="27"/>
    <x v="7"/>
    <s v="mm"/>
    <x v="2"/>
    <n v="23"/>
    <n v="43075"/>
    <s v=""/>
    <x v="0"/>
    <x v="1"/>
    <x v="1"/>
    <x v="0"/>
    <s v="Maria Zlotowska"/>
  </r>
  <r>
    <n v="225"/>
    <x v="27"/>
    <x v="0"/>
    <s v="mm"/>
    <x v="0"/>
    <n v="5.3"/>
    <n v="43075"/>
    <s v=""/>
    <x v="1"/>
    <x v="0"/>
    <x v="0"/>
    <x v="0"/>
    <s v="Maria Zlotowska"/>
  </r>
  <r>
    <n v="225"/>
    <x v="27"/>
    <x v="1"/>
    <s v="mm"/>
    <x v="0"/>
    <n v="9.6999999999999993"/>
    <n v="43075"/>
    <s v=""/>
    <x v="1"/>
    <x v="0"/>
    <x v="0"/>
    <x v="0"/>
    <s v="Maria Zlotowska"/>
  </r>
  <r>
    <n v="225"/>
    <x v="27"/>
    <x v="2"/>
    <s v="deg"/>
    <x v="1"/>
    <n v="12.5"/>
    <n v="43075"/>
    <s v=""/>
    <x v="1"/>
    <x v="0"/>
    <x v="0"/>
    <x v="0"/>
    <s v="Maria Zlotowska"/>
  </r>
  <r>
    <n v="225"/>
    <x v="27"/>
    <x v="3"/>
    <s v="mm*mm"/>
    <x v="0"/>
    <n v="40.4"/>
    <n v="43075"/>
    <s v=""/>
    <x v="1"/>
    <x v="0"/>
    <x v="0"/>
    <x v="0"/>
    <s v="Maria Zlotowska"/>
  </r>
  <r>
    <n v="225"/>
    <x v="27"/>
    <x v="4"/>
    <s v="mm"/>
    <x v="0"/>
    <n v="62.5"/>
    <n v="43075"/>
    <s v=""/>
    <x v="1"/>
    <x v="0"/>
    <x v="0"/>
    <x v="0"/>
    <s v="Maria Zlotowska"/>
  </r>
  <r>
    <n v="225"/>
    <x v="27"/>
    <x v="5"/>
    <s v="mm/sec"/>
    <x v="0"/>
    <n v="6.4"/>
    <n v="43075"/>
    <s v=""/>
    <x v="1"/>
    <x v="0"/>
    <x v="0"/>
    <x v="0"/>
    <s v="Maria Zlotowska"/>
  </r>
  <r>
    <n v="225"/>
    <x v="27"/>
    <x v="6"/>
    <s v="mm"/>
    <x v="1"/>
    <n v="3.2"/>
    <n v="43075"/>
    <s v=""/>
    <x v="1"/>
    <x v="0"/>
    <x v="0"/>
    <x v="0"/>
    <s v="Maria Zlotowska"/>
  </r>
  <r>
    <n v="225"/>
    <x v="27"/>
    <x v="7"/>
    <s v="mm"/>
    <x v="2"/>
    <n v="3.4"/>
    <n v="43075"/>
    <s v=""/>
    <x v="1"/>
    <x v="0"/>
    <x v="0"/>
    <x v="0"/>
    <s v="Maria Zlotowska"/>
  </r>
  <r>
    <n v="226"/>
    <x v="27"/>
    <x v="0"/>
    <s v="mm"/>
    <x v="0"/>
    <n v="3.4"/>
    <n v="43075"/>
    <s v=""/>
    <x v="1"/>
    <x v="0"/>
    <x v="1"/>
    <x v="0"/>
    <s v="Maria Zlotowska"/>
  </r>
  <r>
    <n v="226"/>
    <x v="27"/>
    <x v="1"/>
    <s v="mm"/>
    <x v="0"/>
    <n v="9"/>
    <n v="43075"/>
    <s v=""/>
    <x v="1"/>
    <x v="0"/>
    <x v="1"/>
    <x v="0"/>
    <s v="Maria Zlotowska"/>
  </r>
  <r>
    <n v="226"/>
    <x v="27"/>
    <x v="2"/>
    <s v="deg"/>
    <x v="3"/>
    <n v="7.7"/>
    <n v="43075"/>
    <s v=""/>
    <x v="1"/>
    <x v="0"/>
    <x v="1"/>
    <x v="0"/>
    <s v="Maria Zlotowska"/>
  </r>
  <r>
    <n v="226"/>
    <x v="27"/>
    <x v="3"/>
    <s v="mm*mm"/>
    <x v="0"/>
    <n v="24.2"/>
    <n v="43075"/>
    <s v=""/>
    <x v="1"/>
    <x v="0"/>
    <x v="1"/>
    <x v="0"/>
    <s v="Maria Zlotowska"/>
  </r>
  <r>
    <n v="226"/>
    <x v="27"/>
    <x v="4"/>
    <s v="mm"/>
    <x v="0"/>
    <n v="68.099999999999994"/>
    <n v="43075"/>
    <s v=""/>
    <x v="1"/>
    <x v="0"/>
    <x v="1"/>
    <x v="0"/>
    <s v="Maria Zlotowska"/>
  </r>
  <r>
    <n v="226"/>
    <x v="27"/>
    <x v="5"/>
    <s v="mm/sec"/>
    <x v="0"/>
    <n v="6.9"/>
    <n v="43075"/>
    <s v=""/>
    <x v="1"/>
    <x v="0"/>
    <x v="1"/>
    <x v="0"/>
    <s v="Maria Zlotowska"/>
  </r>
  <r>
    <n v="226"/>
    <x v="27"/>
    <x v="6"/>
    <s v="mm"/>
    <x v="1"/>
    <n v="2.4"/>
    <n v="43075"/>
    <s v=""/>
    <x v="1"/>
    <x v="0"/>
    <x v="1"/>
    <x v="0"/>
    <s v="Maria Zlotowska"/>
  </r>
  <r>
    <n v="226"/>
    <x v="27"/>
    <x v="7"/>
    <s v="mm"/>
    <x v="2"/>
    <n v="16.100000000000001"/>
    <n v="43075"/>
    <s v=""/>
    <x v="1"/>
    <x v="0"/>
    <x v="1"/>
    <x v="0"/>
    <s v="Maria Zlotowska"/>
  </r>
  <r>
    <n v="227"/>
    <x v="27"/>
    <x v="0"/>
    <s v="mm"/>
    <x v="0"/>
    <n v="5"/>
    <n v="43075"/>
    <s v=""/>
    <x v="1"/>
    <x v="1"/>
    <x v="0"/>
    <x v="0"/>
    <s v="Maria Zlotowska"/>
  </r>
  <r>
    <n v="227"/>
    <x v="27"/>
    <x v="1"/>
    <s v="mm"/>
    <x v="0"/>
    <n v="11"/>
    <n v="43075"/>
    <s v=""/>
    <x v="1"/>
    <x v="1"/>
    <x v="0"/>
    <x v="0"/>
    <s v="Maria Zlotowska"/>
  </r>
  <r>
    <n v="227"/>
    <x v="27"/>
    <x v="2"/>
    <s v="deg"/>
    <x v="1"/>
    <n v="3.9"/>
    <n v="43075"/>
    <s v=""/>
    <x v="1"/>
    <x v="1"/>
    <x v="0"/>
    <x v="0"/>
    <s v="Maria Zlotowska"/>
  </r>
  <r>
    <n v="227"/>
    <x v="27"/>
    <x v="3"/>
    <s v="mm*mm"/>
    <x v="0"/>
    <n v="43.1"/>
    <n v="43075"/>
    <s v=""/>
    <x v="1"/>
    <x v="1"/>
    <x v="0"/>
    <x v="0"/>
    <s v="Maria Zlotowska"/>
  </r>
  <r>
    <n v="227"/>
    <x v="27"/>
    <x v="4"/>
    <s v="mm"/>
    <x v="0"/>
    <n v="72"/>
    <n v="43075"/>
    <s v=""/>
    <x v="1"/>
    <x v="1"/>
    <x v="0"/>
    <x v="0"/>
    <s v="Maria Zlotowska"/>
  </r>
  <r>
    <n v="227"/>
    <x v="27"/>
    <x v="5"/>
    <s v="mm/sec"/>
    <x v="0"/>
    <n v="7.3"/>
    <n v="43075"/>
    <s v=""/>
    <x v="1"/>
    <x v="1"/>
    <x v="0"/>
    <x v="0"/>
    <s v="Maria Zlotowska"/>
  </r>
  <r>
    <n v="227"/>
    <x v="27"/>
    <x v="6"/>
    <s v="mm"/>
    <x v="3"/>
    <n v="2.4"/>
    <n v="43075"/>
    <s v=""/>
    <x v="1"/>
    <x v="1"/>
    <x v="0"/>
    <x v="0"/>
    <s v="Maria Zlotowska"/>
  </r>
  <r>
    <n v="227"/>
    <x v="27"/>
    <x v="7"/>
    <s v="mm"/>
    <x v="2"/>
    <n v="31.8"/>
    <n v="43075"/>
    <s v=""/>
    <x v="1"/>
    <x v="1"/>
    <x v="0"/>
    <x v="0"/>
    <s v="Maria Zlotowska"/>
  </r>
  <r>
    <n v="228"/>
    <x v="27"/>
    <x v="0"/>
    <s v="mm"/>
    <x v="0"/>
    <n v="5.4"/>
    <n v="43075"/>
    <s v=""/>
    <x v="1"/>
    <x v="1"/>
    <x v="1"/>
    <x v="0"/>
    <s v="Maria Zlotowska"/>
  </r>
  <r>
    <n v="228"/>
    <x v="27"/>
    <x v="1"/>
    <s v="mm"/>
    <x v="0"/>
    <n v="9.1999999999999993"/>
    <n v="43075"/>
    <s v=""/>
    <x v="1"/>
    <x v="1"/>
    <x v="1"/>
    <x v="0"/>
    <s v="Maria Zlotowska"/>
  </r>
  <r>
    <n v="228"/>
    <x v="27"/>
    <x v="2"/>
    <s v="deg"/>
    <x v="1"/>
    <n v="9.9"/>
    <n v="43075"/>
    <s v=""/>
    <x v="1"/>
    <x v="1"/>
    <x v="1"/>
    <x v="0"/>
    <s v="Maria Zlotowska"/>
  </r>
  <r>
    <n v="228"/>
    <x v="27"/>
    <x v="3"/>
    <s v="mm*mm"/>
    <x v="0"/>
    <n v="38.700000000000003"/>
    <n v="43075"/>
    <s v=""/>
    <x v="1"/>
    <x v="1"/>
    <x v="1"/>
    <x v="0"/>
    <s v="Maria Zlotowska"/>
  </r>
  <r>
    <n v="228"/>
    <x v="27"/>
    <x v="4"/>
    <s v="mm"/>
    <x v="0"/>
    <n v="91.6"/>
    <n v="43075"/>
    <s v=""/>
    <x v="1"/>
    <x v="1"/>
    <x v="1"/>
    <x v="0"/>
    <s v="Maria Zlotowska"/>
  </r>
  <r>
    <n v="228"/>
    <x v="27"/>
    <x v="5"/>
    <s v="mm/sec"/>
    <x v="0"/>
    <n v="9.3000000000000007"/>
    <n v="43075"/>
    <s v=""/>
    <x v="1"/>
    <x v="1"/>
    <x v="1"/>
    <x v="0"/>
    <s v="Maria Zlotowska"/>
  </r>
  <r>
    <n v="228"/>
    <x v="27"/>
    <x v="6"/>
    <s v="mm"/>
    <x v="3"/>
    <n v="3.5"/>
    <n v="43075"/>
    <s v=""/>
    <x v="1"/>
    <x v="1"/>
    <x v="1"/>
    <x v="0"/>
    <s v="Maria Zlotowska"/>
  </r>
  <r>
    <n v="228"/>
    <x v="27"/>
    <x v="7"/>
    <s v="mm"/>
    <x v="2"/>
    <n v="25.2"/>
    <n v="43075"/>
    <s v=""/>
    <x v="1"/>
    <x v="1"/>
    <x v="1"/>
    <x v="0"/>
    <s v="Maria Zlotowska"/>
  </r>
  <r>
    <n v="229"/>
    <x v="28"/>
    <x v="0"/>
    <s v="mm"/>
    <x v="0"/>
    <n v="1.6"/>
    <n v="43075"/>
    <s v="Stance Analysis oczy otwarte buty 1"/>
    <x v="0"/>
    <x v="0"/>
    <x v="0"/>
    <x v="0"/>
    <s v="Monika Skrzecz"/>
  </r>
  <r>
    <n v="229"/>
    <x v="28"/>
    <x v="1"/>
    <s v="mm"/>
    <x v="0"/>
    <n v="7.3"/>
    <n v="43075"/>
    <s v="Stance Analysis oczy otwarte buty 1"/>
    <x v="0"/>
    <x v="0"/>
    <x v="0"/>
    <x v="0"/>
    <s v="Monika Skrzecz"/>
  </r>
  <r>
    <n v="229"/>
    <x v="28"/>
    <x v="2"/>
    <s v="deg"/>
    <x v="3"/>
    <n v="0.8"/>
    <n v="43075"/>
    <s v="Stance Analysis oczy otwarte buty 1"/>
    <x v="0"/>
    <x v="0"/>
    <x v="0"/>
    <x v="0"/>
    <s v="Monika Skrzecz"/>
  </r>
  <r>
    <n v="229"/>
    <x v="28"/>
    <x v="3"/>
    <s v="mm*mm"/>
    <x v="0"/>
    <n v="9.1"/>
    <n v="43075"/>
    <s v="Stance Analysis oczy otwarte buty 1"/>
    <x v="0"/>
    <x v="0"/>
    <x v="0"/>
    <x v="0"/>
    <s v="Monika Skrzecz"/>
  </r>
  <r>
    <n v="229"/>
    <x v="28"/>
    <x v="4"/>
    <s v="mm"/>
    <x v="0"/>
    <n v="26"/>
    <n v="43075"/>
    <s v="Stance Analysis oczy otwarte buty 1"/>
    <x v="0"/>
    <x v="0"/>
    <x v="0"/>
    <x v="0"/>
    <s v="Monika Skrzecz"/>
  </r>
  <r>
    <n v="229"/>
    <x v="28"/>
    <x v="5"/>
    <s v="mm/sec"/>
    <x v="0"/>
    <n v="2.6"/>
    <n v="43075"/>
    <s v="Stance Analysis oczy otwarte buty 1"/>
    <x v="0"/>
    <x v="0"/>
    <x v="0"/>
    <x v="0"/>
    <s v="Monika Skrzecz"/>
  </r>
  <r>
    <n v="229"/>
    <x v="28"/>
    <x v="6"/>
    <s v="mm"/>
    <x v="3"/>
    <n v="23.1"/>
    <n v="43075"/>
    <s v="Stance Analysis oczy otwarte buty 1"/>
    <x v="0"/>
    <x v="0"/>
    <x v="0"/>
    <x v="0"/>
    <s v="Monika Skrzecz"/>
  </r>
  <r>
    <n v="229"/>
    <x v="28"/>
    <x v="7"/>
    <s v="mm"/>
    <x v="2"/>
    <n v="26.7"/>
    <n v="43075"/>
    <s v="Stance Analysis oczy otwarte buty 1"/>
    <x v="0"/>
    <x v="0"/>
    <x v="0"/>
    <x v="0"/>
    <s v="Monika Skrzecz"/>
  </r>
  <r>
    <n v="230"/>
    <x v="28"/>
    <x v="0"/>
    <s v="mm"/>
    <x v="0"/>
    <n v="2.1"/>
    <n v="43075"/>
    <s v="Stance Analysis oczy otwarte buty 2"/>
    <x v="0"/>
    <x v="0"/>
    <x v="1"/>
    <x v="0"/>
    <s v="Monika Skrzecz"/>
  </r>
  <r>
    <n v="230"/>
    <x v="28"/>
    <x v="1"/>
    <s v="mm"/>
    <x v="0"/>
    <n v="12.2"/>
    <n v="43075"/>
    <s v="Stance Analysis oczy otwarte buty 2"/>
    <x v="0"/>
    <x v="0"/>
    <x v="1"/>
    <x v="0"/>
    <s v="Monika Skrzecz"/>
  </r>
  <r>
    <n v="230"/>
    <x v="28"/>
    <x v="2"/>
    <s v="deg"/>
    <x v="3"/>
    <n v="16"/>
    <n v="43075"/>
    <s v="Stance Analysis oczy otwarte buty 2"/>
    <x v="0"/>
    <x v="0"/>
    <x v="1"/>
    <x v="0"/>
    <s v="Monika Skrzecz"/>
  </r>
  <r>
    <n v="230"/>
    <x v="28"/>
    <x v="3"/>
    <s v="mm*mm"/>
    <x v="0"/>
    <n v="20.5"/>
    <n v="43075"/>
    <s v="Stance Analysis oczy otwarte buty 2"/>
    <x v="0"/>
    <x v="0"/>
    <x v="1"/>
    <x v="0"/>
    <s v="Monika Skrzecz"/>
  </r>
  <r>
    <n v="230"/>
    <x v="28"/>
    <x v="4"/>
    <s v="mm"/>
    <x v="0"/>
    <n v="40.9"/>
    <n v="43075"/>
    <s v="Stance Analysis oczy otwarte buty 2"/>
    <x v="0"/>
    <x v="0"/>
    <x v="1"/>
    <x v="0"/>
    <s v="Monika Skrzecz"/>
  </r>
  <r>
    <n v="230"/>
    <x v="28"/>
    <x v="5"/>
    <s v="mm/sec"/>
    <x v="0"/>
    <n v="4.2"/>
    <n v="43075"/>
    <s v="Stance Analysis oczy otwarte buty 2"/>
    <x v="0"/>
    <x v="0"/>
    <x v="1"/>
    <x v="0"/>
    <s v="Monika Skrzecz"/>
  </r>
  <r>
    <n v="230"/>
    <x v="28"/>
    <x v="6"/>
    <s v="mm"/>
    <x v="3"/>
    <n v="26.1"/>
    <n v="43075"/>
    <s v="Stance Analysis oczy otwarte buty 2"/>
    <x v="0"/>
    <x v="0"/>
    <x v="1"/>
    <x v="0"/>
    <s v="Monika Skrzecz"/>
  </r>
  <r>
    <n v="230"/>
    <x v="28"/>
    <x v="7"/>
    <s v="mm"/>
    <x v="2"/>
    <n v="27.1"/>
    <n v="43075"/>
    <s v="Stance Analysis oczy otwarte buty 2"/>
    <x v="0"/>
    <x v="0"/>
    <x v="1"/>
    <x v="0"/>
    <s v="Monika Skrzecz"/>
  </r>
  <r>
    <n v="231"/>
    <x v="28"/>
    <x v="0"/>
    <s v="mm"/>
    <x v="0"/>
    <n v="7.2"/>
    <n v="43075"/>
    <s v="Stance Analysis oczy otwarte bez butow 1"/>
    <x v="0"/>
    <x v="1"/>
    <x v="0"/>
    <x v="0"/>
    <s v="Monika Skrzecz"/>
  </r>
  <r>
    <n v="231"/>
    <x v="28"/>
    <x v="1"/>
    <s v="mm"/>
    <x v="0"/>
    <n v="13.7"/>
    <n v="43075"/>
    <s v="Stance Analysis oczy otwarte bez butow 1"/>
    <x v="0"/>
    <x v="1"/>
    <x v="0"/>
    <x v="0"/>
    <s v="Monika Skrzecz"/>
  </r>
  <r>
    <n v="231"/>
    <x v="28"/>
    <x v="2"/>
    <s v="deg"/>
    <x v="1"/>
    <n v="5.3"/>
    <n v="43075"/>
    <s v="Stance Analysis oczy otwarte bez butow 1"/>
    <x v="0"/>
    <x v="1"/>
    <x v="0"/>
    <x v="0"/>
    <s v="Monika Skrzecz"/>
  </r>
  <r>
    <n v="231"/>
    <x v="28"/>
    <x v="3"/>
    <s v="mm*mm"/>
    <x v="0"/>
    <n v="76.900000000000006"/>
    <n v="43075"/>
    <s v="Stance Analysis oczy otwarte bez butow 1"/>
    <x v="0"/>
    <x v="1"/>
    <x v="0"/>
    <x v="0"/>
    <s v="Monika Skrzecz"/>
  </r>
  <r>
    <n v="231"/>
    <x v="28"/>
    <x v="4"/>
    <s v="mm"/>
    <x v="0"/>
    <n v="88.2"/>
    <n v="43075"/>
    <s v="Stance Analysis oczy otwarte bez butow 1"/>
    <x v="0"/>
    <x v="1"/>
    <x v="0"/>
    <x v="0"/>
    <s v="Monika Skrzecz"/>
  </r>
  <r>
    <n v="231"/>
    <x v="28"/>
    <x v="5"/>
    <s v="mm/sec"/>
    <x v="0"/>
    <n v="9"/>
    <n v="43075"/>
    <s v="Stance Analysis oczy otwarte bez butow 1"/>
    <x v="0"/>
    <x v="1"/>
    <x v="0"/>
    <x v="0"/>
    <s v="Monika Skrzecz"/>
  </r>
  <r>
    <n v="231"/>
    <x v="28"/>
    <x v="6"/>
    <s v="mm"/>
    <x v="3"/>
    <n v="2.2000000000000002"/>
    <n v="43075"/>
    <s v="Stance Analysis oczy otwarte bez butow 1"/>
    <x v="0"/>
    <x v="1"/>
    <x v="0"/>
    <x v="0"/>
    <s v="Monika Skrzecz"/>
  </r>
  <r>
    <n v="231"/>
    <x v="28"/>
    <x v="7"/>
    <s v="mm"/>
    <x v="2"/>
    <n v="15.1"/>
    <n v="43075"/>
    <s v="Stance Analysis oczy otwarte bez butow 1"/>
    <x v="0"/>
    <x v="1"/>
    <x v="0"/>
    <x v="0"/>
    <s v="Monika Skrzecz"/>
  </r>
  <r>
    <n v="232"/>
    <x v="28"/>
    <x v="0"/>
    <s v="mm"/>
    <x v="0"/>
    <n v="3.7"/>
    <n v="43075"/>
    <s v="Stance Analysis oczy otwarte bez butow 2"/>
    <x v="0"/>
    <x v="1"/>
    <x v="1"/>
    <x v="0"/>
    <s v="Monika Skrzecz"/>
  </r>
  <r>
    <n v="232"/>
    <x v="28"/>
    <x v="1"/>
    <s v="mm"/>
    <x v="0"/>
    <n v="6.7"/>
    <n v="43075"/>
    <s v="Stance Analysis oczy otwarte bez butow 2"/>
    <x v="0"/>
    <x v="1"/>
    <x v="1"/>
    <x v="0"/>
    <s v="Monika Skrzecz"/>
  </r>
  <r>
    <n v="232"/>
    <x v="28"/>
    <x v="2"/>
    <s v="deg"/>
    <x v="3"/>
    <n v="34.5"/>
    <n v="43075"/>
    <s v="Stance Analysis oczy otwarte bez butow 2"/>
    <x v="0"/>
    <x v="1"/>
    <x v="1"/>
    <x v="0"/>
    <s v="Monika Skrzecz"/>
  </r>
  <r>
    <n v="232"/>
    <x v="28"/>
    <x v="3"/>
    <s v="mm*mm"/>
    <x v="0"/>
    <n v="19.8"/>
    <n v="43075"/>
    <s v="Stance Analysis oczy otwarte bez butow 2"/>
    <x v="0"/>
    <x v="1"/>
    <x v="1"/>
    <x v="0"/>
    <s v="Monika Skrzecz"/>
  </r>
  <r>
    <n v="232"/>
    <x v="28"/>
    <x v="4"/>
    <s v="mm"/>
    <x v="0"/>
    <n v="66.400000000000006"/>
    <n v="43075"/>
    <s v="Stance Analysis oczy otwarte bez butow 2"/>
    <x v="0"/>
    <x v="1"/>
    <x v="1"/>
    <x v="0"/>
    <s v="Monika Skrzecz"/>
  </r>
  <r>
    <n v="232"/>
    <x v="28"/>
    <x v="5"/>
    <s v="mm/sec"/>
    <x v="0"/>
    <n v="6.8"/>
    <n v="43075"/>
    <s v="Stance Analysis oczy otwarte bez butow 2"/>
    <x v="0"/>
    <x v="1"/>
    <x v="1"/>
    <x v="0"/>
    <s v="Monika Skrzecz"/>
  </r>
  <r>
    <n v="232"/>
    <x v="28"/>
    <x v="6"/>
    <s v="mm"/>
    <x v="3"/>
    <n v="1.6"/>
    <n v="43075"/>
    <s v="Stance Analysis oczy otwarte bez butow 2"/>
    <x v="0"/>
    <x v="1"/>
    <x v="1"/>
    <x v="0"/>
    <s v="Monika Skrzecz"/>
  </r>
  <r>
    <n v="232"/>
    <x v="28"/>
    <x v="7"/>
    <s v="mm"/>
    <x v="2"/>
    <n v="35.200000000000003"/>
    <n v="43075"/>
    <s v="Stance Analysis oczy otwarte bez butow 2"/>
    <x v="0"/>
    <x v="1"/>
    <x v="1"/>
    <x v="0"/>
    <s v="Monika Skrzecz"/>
  </r>
  <r>
    <n v="233"/>
    <x v="28"/>
    <x v="0"/>
    <s v="mm"/>
    <x v="0"/>
    <n v="2.7"/>
    <n v="43075"/>
    <s v="Stance Analysis oczy zamkniete buty 1"/>
    <x v="1"/>
    <x v="0"/>
    <x v="0"/>
    <x v="0"/>
    <s v="Monika Skrzecz"/>
  </r>
  <r>
    <n v="233"/>
    <x v="28"/>
    <x v="1"/>
    <s v="mm"/>
    <x v="0"/>
    <n v="15.6"/>
    <n v="43075"/>
    <s v="Stance Analysis oczy zamkniete buty 1"/>
    <x v="1"/>
    <x v="0"/>
    <x v="0"/>
    <x v="0"/>
    <s v="Monika Skrzecz"/>
  </r>
  <r>
    <n v="233"/>
    <x v="28"/>
    <x v="2"/>
    <s v="deg"/>
    <x v="1"/>
    <n v="3.2"/>
    <n v="43075"/>
    <s v="Stance Analysis oczy zamkniete buty 1"/>
    <x v="1"/>
    <x v="0"/>
    <x v="0"/>
    <x v="0"/>
    <s v="Monika Skrzecz"/>
  </r>
  <r>
    <n v="233"/>
    <x v="28"/>
    <x v="3"/>
    <s v="mm*mm"/>
    <x v="0"/>
    <n v="33"/>
    <n v="43075"/>
    <s v="Stance Analysis oczy zamkniete buty 1"/>
    <x v="1"/>
    <x v="0"/>
    <x v="0"/>
    <x v="0"/>
    <s v="Monika Skrzecz"/>
  </r>
  <r>
    <n v="233"/>
    <x v="28"/>
    <x v="4"/>
    <s v="mm"/>
    <x v="0"/>
    <n v="65.3"/>
    <n v="43075"/>
    <s v="Stance Analysis oczy zamkniete buty 1"/>
    <x v="1"/>
    <x v="0"/>
    <x v="0"/>
    <x v="0"/>
    <s v="Monika Skrzecz"/>
  </r>
  <r>
    <n v="233"/>
    <x v="28"/>
    <x v="5"/>
    <s v="mm/sec"/>
    <x v="0"/>
    <n v="6.6"/>
    <n v="43075"/>
    <s v="Stance Analysis oczy zamkniete buty 1"/>
    <x v="1"/>
    <x v="0"/>
    <x v="0"/>
    <x v="0"/>
    <s v="Monika Skrzecz"/>
  </r>
  <r>
    <n v="233"/>
    <x v="28"/>
    <x v="6"/>
    <s v="mm"/>
    <x v="3"/>
    <n v="2.6"/>
    <n v="43075"/>
    <s v="Stance Analysis oczy zamkniete buty 1"/>
    <x v="1"/>
    <x v="0"/>
    <x v="0"/>
    <x v="0"/>
    <s v="Monika Skrzecz"/>
  </r>
  <r>
    <n v="233"/>
    <x v="28"/>
    <x v="7"/>
    <s v="mm"/>
    <x v="2"/>
    <n v="23"/>
    <n v="43075"/>
    <s v="Stance Analysis oczy zamkniete buty 1"/>
    <x v="1"/>
    <x v="0"/>
    <x v="0"/>
    <x v="0"/>
    <s v="Monika Skrzecz"/>
  </r>
  <r>
    <n v="234"/>
    <x v="28"/>
    <x v="0"/>
    <s v="mm"/>
    <x v="0"/>
    <n v="3.4"/>
    <n v="43075"/>
    <s v="Stance Analysis oczy zamkniete buty 2"/>
    <x v="1"/>
    <x v="0"/>
    <x v="1"/>
    <x v="0"/>
    <s v="Monika Skrzecz"/>
  </r>
  <r>
    <n v="234"/>
    <x v="28"/>
    <x v="1"/>
    <s v="mm"/>
    <x v="0"/>
    <n v="16.3"/>
    <n v="43075"/>
    <s v="Stance Analysis oczy zamkniete buty 2"/>
    <x v="1"/>
    <x v="0"/>
    <x v="1"/>
    <x v="0"/>
    <s v="Monika Skrzecz"/>
  </r>
  <r>
    <n v="234"/>
    <x v="28"/>
    <x v="2"/>
    <s v="deg"/>
    <x v="3"/>
    <n v="3.4"/>
    <n v="43075"/>
    <s v="Stance Analysis oczy zamkniete buty 2"/>
    <x v="1"/>
    <x v="0"/>
    <x v="1"/>
    <x v="0"/>
    <s v="Monika Skrzecz"/>
  </r>
  <r>
    <n v="234"/>
    <x v="28"/>
    <x v="3"/>
    <s v="mm*mm"/>
    <x v="0"/>
    <n v="43.7"/>
    <n v="43075"/>
    <s v="Stance Analysis oczy zamkniete buty 2"/>
    <x v="1"/>
    <x v="0"/>
    <x v="1"/>
    <x v="0"/>
    <s v="Monika Skrzecz"/>
  </r>
  <r>
    <n v="234"/>
    <x v="28"/>
    <x v="4"/>
    <s v="mm"/>
    <x v="0"/>
    <n v="76.3"/>
    <n v="43075"/>
    <s v="Stance Analysis oczy zamkniete buty 2"/>
    <x v="1"/>
    <x v="0"/>
    <x v="1"/>
    <x v="0"/>
    <s v="Monika Skrzecz"/>
  </r>
  <r>
    <n v="234"/>
    <x v="28"/>
    <x v="5"/>
    <s v="mm/sec"/>
    <x v="0"/>
    <n v="7.8"/>
    <n v="43075"/>
    <s v="Stance Analysis oczy zamkniete buty 2"/>
    <x v="1"/>
    <x v="0"/>
    <x v="1"/>
    <x v="0"/>
    <s v="Monika Skrzecz"/>
  </r>
  <r>
    <n v="234"/>
    <x v="28"/>
    <x v="6"/>
    <s v="mm"/>
    <x v="3"/>
    <n v="3"/>
    <n v="43075"/>
    <s v="Stance Analysis oczy zamkniete buty 2"/>
    <x v="1"/>
    <x v="0"/>
    <x v="1"/>
    <x v="0"/>
    <s v="Monika Skrzecz"/>
  </r>
  <r>
    <n v="234"/>
    <x v="28"/>
    <x v="7"/>
    <s v="mm"/>
    <x v="2"/>
    <n v="37.4"/>
    <n v="43075"/>
    <s v="Stance Analysis oczy zamkniete buty 2"/>
    <x v="1"/>
    <x v="0"/>
    <x v="1"/>
    <x v="0"/>
    <s v="Monika Skrzecz"/>
  </r>
  <r>
    <n v="235"/>
    <x v="28"/>
    <x v="0"/>
    <s v="mm"/>
    <x v="0"/>
    <n v="2.5"/>
    <n v="43075"/>
    <s v="Stance Analysis oczy zamkniete bez butow 1"/>
    <x v="1"/>
    <x v="1"/>
    <x v="0"/>
    <x v="0"/>
    <s v="Monika Skrzecz"/>
  </r>
  <r>
    <n v="235"/>
    <x v="28"/>
    <x v="1"/>
    <s v="mm"/>
    <x v="0"/>
    <n v="5.4"/>
    <n v="43075"/>
    <s v="Stance Analysis oczy zamkniete bez butow 1"/>
    <x v="1"/>
    <x v="1"/>
    <x v="0"/>
    <x v="0"/>
    <s v="Monika Skrzecz"/>
  </r>
  <r>
    <n v="235"/>
    <x v="28"/>
    <x v="2"/>
    <s v="deg"/>
    <x v="3"/>
    <n v="7.9"/>
    <n v="43075"/>
    <s v="Stance Analysis oczy zamkniete bez butow 1"/>
    <x v="1"/>
    <x v="1"/>
    <x v="0"/>
    <x v="0"/>
    <s v="Monika Skrzecz"/>
  </r>
  <r>
    <n v="235"/>
    <x v="28"/>
    <x v="3"/>
    <s v="mm*mm"/>
    <x v="0"/>
    <n v="10.5"/>
    <n v="43075"/>
    <s v="Stance Analysis oczy zamkniete bez butow 1"/>
    <x v="1"/>
    <x v="1"/>
    <x v="0"/>
    <x v="0"/>
    <s v="Monika Skrzecz"/>
  </r>
  <r>
    <n v="235"/>
    <x v="28"/>
    <x v="4"/>
    <s v="mm"/>
    <x v="0"/>
    <n v="39.6"/>
    <n v="43075"/>
    <s v="Stance Analysis oczy zamkniete bez butow 1"/>
    <x v="1"/>
    <x v="1"/>
    <x v="0"/>
    <x v="0"/>
    <s v="Monika Skrzecz"/>
  </r>
  <r>
    <n v="235"/>
    <x v="28"/>
    <x v="5"/>
    <s v="mm/sec"/>
    <x v="0"/>
    <n v="4"/>
    <n v="43075"/>
    <s v="Stance Analysis oczy zamkniete bez butow 1"/>
    <x v="1"/>
    <x v="1"/>
    <x v="0"/>
    <x v="0"/>
    <s v="Monika Skrzecz"/>
  </r>
  <r>
    <n v="235"/>
    <x v="28"/>
    <x v="6"/>
    <s v="mm"/>
    <x v="3"/>
    <n v="4.7"/>
    <n v="43075"/>
    <s v="Stance Analysis oczy zamkniete bez butow 1"/>
    <x v="1"/>
    <x v="1"/>
    <x v="0"/>
    <x v="0"/>
    <s v="Monika Skrzecz"/>
  </r>
  <r>
    <n v="235"/>
    <x v="28"/>
    <x v="7"/>
    <s v="mm"/>
    <x v="2"/>
    <n v="27"/>
    <n v="43075"/>
    <s v="Stance Analysis oczy zamkniete bez butow 1"/>
    <x v="1"/>
    <x v="1"/>
    <x v="0"/>
    <x v="0"/>
    <s v="Monika Skrzecz"/>
  </r>
  <r>
    <n v="236"/>
    <x v="28"/>
    <x v="0"/>
    <s v="mm"/>
    <x v="0"/>
    <n v="1.5"/>
    <n v="43075"/>
    <s v="Stance Analysis oczy zamkniete bez butow 2"/>
    <x v="1"/>
    <x v="1"/>
    <x v="1"/>
    <x v="0"/>
    <s v="Monika Skrzecz"/>
  </r>
  <r>
    <n v="236"/>
    <x v="28"/>
    <x v="1"/>
    <s v="mm"/>
    <x v="0"/>
    <n v="6.4"/>
    <n v="43075"/>
    <s v="Stance Analysis oczy zamkniete bez butow 2"/>
    <x v="1"/>
    <x v="1"/>
    <x v="1"/>
    <x v="0"/>
    <s v="Monika Skrzecz"/>
  </r>
  <r>
    <n v="236"/>
    <x v="28"/>
    <x v="2"/>
    <s v="deg"/>
    <x v="1"/>
    <n v="7.2"/>
    <n v="43075"/>
    <s v="Stance Analysis oczy zamkniete bez butow 2"/>
    <x v="1"/>
    <x v="1"/>
    <x v="1"/>
    <x v="0"/>
    <s v="Monika Skrzecz"/>
  </r>
  <r>
    <n v="236"/>
    <x v="28"/>
    <x v="3"/>
    <s v="mm*mm"/>
    <x v="0"/>
    <n v="7.6"/>
    <n v="43075"/>
    <s v="Stance Analysis oczy zamkniete bez butow 2"/>
    <x v="1"/>
    <x v="1"/>
    <x v="1"/>
    <x v="0"/>
    <s v="Monika Skrzecz"/>
  </r>
  <r>
    <n v="236"/>
    <x v="28"/>
    <x v="4"/>
    <s v="mm"/>
    <x v="0"/>
    <n v="11.5"/>
    <n v="43075"/>
    <s v="Stance Analysis oczy zamkniete bez butow 2"/>
    <x v="1"/>
    <x v="1"/>
    <x v="1"/>
    <x v="0"/>
    <s v="Monika Skrzecz"/>
  </r>
  <r>
    <n v="236"/>
    <x v="28"/>
    <x v="5"/>
    <s v="mm/sec"/>
    <x v="0"/>
    <n v="1.2"/>
    <n v="43075"/>
    <s v="Stance Analysis oczy zamkniete bez butow 2"/>
    <x v="1"/>
    <x v="1"/>
    <x v="1"/>
    <x v="0"/>
    <s v="Monika Skrzecz"/>
  </r>
  <r>
    <n v="236"/>
    <x v="28"/>
    <x v="6"/>
    <s v="mm"/>
    <x v="3"/>
    <n v="8.1"/>
    <n v="43075"/>
    <s v="Stance Analysis oczy zamkniete bez butow 2"/>
    <x v="1"/>
    <x v="1"/>
    <x v="1"/>
    <x v="0"/>
    <s v="Monika Skrzecz"/>
  </r>
  <r>
    <n v="236"/>
    <x v="28"/>
    <x v="7"/>
    <s v="mm"/>
    <x v="2"/>
    <n v="29.4"/>
    <n v="43075"/>
    <s v="Stance Analysis oczy zamkniete bez butow 2"/>
    <x v="1"/>
    <x v="1"/>
    <x v="1"/>
    <x v="0"/>
    <s v="Monika Skrzecz"/>
  </r>
  <r>
    <n v="237"/>
    <x v="29"/>
    <x v="0"/>
    <s v="mm"/>
    <x v="0"/>
    <n v="3"/>
    <n v="43075"/>
    <s v="Stance Analysis oczy otwarte buty 1"/>
    <x v="0"/>
    <x v="0"/>
    <x v="0"/>
    <x v="0"/>
    <s v="Maria Soja"/>
  </r>
  <r>
    <n v="237"/>
    <x v="29"/>
    <x v="1"/>
    <s v="mm"/>
    <x v="0"/>
    <n v="9.5"/>
    <n v="43075"/>
    <s v="Stance Analysis oczy otwarte buty 1"/>
    <x v="0"/>
    <x v="0"/>
    <x v="0"/>
    <x v="0"/>
    <s v="Maria Soja"/>
  </r>
  <r>
    <n v="237"/>
    <x v="29"/>
    <x v="2"/>
    <s v="deg"/>
    <x v="1"/>
    <n v="23.3"/>
    <n v="43075"/>
    <s v="Stance Analysis oczy otwarte buty 1"/>
    <x v="0"/>
    <x v="0"/>
    <x v="0"/>
    <x v="0"/>
    <s v="Maria Soja"/>
  </r>
  <r>
    <n v="237"/>
    <x v="29"/>
    <x v="3"/>
    <s v="mm*mm"/>
    <x v="0"/>
    <n v="22.3"/>
    <n v="43075"/>
    <s v="Stance Analysis oczy otwarte buty 1"/>
    <x v="0"/>
    <x v="0"/>
    <x v="0"/>
    <x v="0"/>
    <s v="Maria Soja"/>
  </r>
  <r>
    <n v="237"/>
    <x v="29"/>
    <x v="4"/>
    <s v="mm"/>
    <x v="0"/>
    <n v="72.3"/>
    <n v="43075"/>
    <s v="Stance Analysis oczy otwarte buty 1"/>
    <x v="0"/>
    <x v="0"/>
    <x v="0"/>
    <x v="0"/>
    <s v="Maria Soja"/>
  </r>
  <r>
    <n v="237"/>
    <x v="29"/>
    <x v="5"/>
    <s v="mm/sec"/>
    <x v="0"/>
    <n v="7.4"/>
    <n v="43075"/>
    <s v="Stance Analysis oczy otwarte buty 1"/>
    <x v="0"/>
    <x v="0"/>
    <x v="0"/>
    <x v="0"/>
    <s v="Maria Soja"/>
  </r>
  <r>
    <n v="237"/>
    <x v="29"/>
    <x v="6"/>
    <s v="mm"/>
    <x v="1"/>
    <n v="1.6"/>
    <n v="43075"/>
    <s v="Stance Analysis oczy otwarte buty 1"/>
    <x v="0"/>
    <x v="0"/>
    <x v="0"/>
    <x v="0"/>
    <s v="Maria Soja"/>
  </r>
  <r>
    <n v="237"/>
    <x v="29"/>
    <x v="7"/>
    <s v="mm"/>
    <x v="2"/>
    <n v="18.399999999999999"/>
    <n v="43075"/>
    <s v="Stance Analysis oczy otwarte buty 1"/>
    <x v="0"/>
    <x v="0"/>
    <x v="0"/>
    <x v="0"/>
    <s v="Maria Soja"/>
  </r>
  <r>
    <n v="238"/>
    <x v="29"/>
    <x v="0"/>
    <s v="mm"/>
    <x v="0"/>
    <n v="1.7"/>
    <n v="43075"/>
    <s v="Stance Analysis oczy otwarte buty 2"/>
    <x v="0"/>
    <x v="0"/>
    <x v="1"/>
    <x v="0"/>
    <s v="Maria Soja"/>
  </r>
  <r>
    <n v="238"/>
    <x v="29"/>
    <x v="1"/>
    <s v="mm"/>
    <x v="0"/>
    <n v="5.6"/>
    <n v="43075"/>
    <s v="Stance Analysis oczy otwarte buty 2"/>
    <x v="0"/>
    <x v="0"/>
    <x v="1"/>
    <x v="0"/>
    <s v="Maria Soja"/>
  </r>
  <r>
    <n v="238"/>
    <x v="29"/>
    <x v="2"/>
    <s v="deg"/>
    <x v="1"/>
    <n v="19.5"/>
    <n v="43075"/>
    <s v="Stance Analysis oczy otwarte buty 2"/>
    <x v="0"/>
    <x v="0"/>
    <x v="1"/>
    <x v="0"/>
    <s v="Maria Soja"/>
  </r>
  <r>
    <n v="238"/>
    <x v="29"/>
    <x v="3"/>
    <s v="mm*mm"/>
    <x v="0"/>
    <n v="7.7"/>
    <n v="43075"/>
    <s v="Stance Analysis oczy otwarte buty 2"/>
    <x v="0"/>
    <x v="0"/>
    <x v="1"/>
    <x v="0"/>
    <s v="Maria Soja"/>
  </r>
  <r>
    <n v="238"/>
    <x v="29"/>
    <x v="4"/>
    <s v="mm"/>
    <x v="0"/>
    <n v="24.4"/>
    <n v="43075"/>
    <s v="Stance Analysis oczy otwarte buty 2"/>
    <x v="0"/>
    <x v="0"/>
    <x v="1"/>
    <x v="0"/>
    <s v="Maria Soja"/>
  </r>
  <r>
    <n v="238"/>
    <x v="29"/>
    <x v="5"/>
    <s v="mm/sec"/>
    <x v="0"/>
    <n v="2.5"/>
    <n v="43075"/>
    <s v="Stance Analysis oczy otwarte buty 2"/>
    <x v="0"/>
    <x v="0"/>
    <x v="1"/>
    <x v="0"/>
    <s v="Maria Soja"/>
  </r>
  <r>
    <n v="238"/>
    <x v="29"/>
    <x v="6"/>
    <s v="mm"/>
    <x v="3"/>
    <n v="0.7"/>
    <n v="43075"/>
    <s v="Stance Analysis oczy otwarte buty 2"/>
    <x v="0"/>
    <x v="0"/>
    <x v="1"/>
    <x v="0"/>
    <s v="Maria Soja"/>
  </r>
  <r>
    <n v="238"/>
    <x v="29"/>
    <x v="7"/>
    <s v="mm"/>
    <x v="2"/>
    <n v="23.9"/>
    <n v="43075"/>
    <s v="Stance Analysis oczy otwarte buty 2"/>
    <x v="0"/>
    <x v="0"/>
    <x v="1"/>
    <x v="0"/>
    <s v="Maria Soja"/>
  </r>
  <r>
    <n v="239"/>
    <x v="29"/>
    <x v="0"/>
    <s v="mm"/>
    <x v="0"/>
    <n v="3.7"/>
    <n v="43075"/>
    <s v="Stance Analysis oczy otwarte  bez butow 1"/>
    <x v="0"/>
    <x v="1"/>
    <x v="0"/>
    <x v="0"/>
    <s v="Maria Soja"/>
  </r>
  <r>
    <n v="239"/>
    <x v="29"/>
    <x v="1"/>
    <s v="mm"/>
    <x v="0"/>
    <n v="5.8"/>
    <n v="43075"/>
    <s v="Stance Analysis oczy otwarte  bez butow 1"/>
    <x v="0"/>
    <x v="1"/>
    <x v="0"/>
    <x v="0"/>
    <s v="Maria Soja"/>
  </r>
  <r>
    <n v="239"/>
    <x v="29"/>
    <x v="2"/>
    <s v="deg"/>
    <x v="3"/>
    <n v="44.8"/>
    <n v="43075"/>
    <s v="Stance Analysis oczy otwarte  bez butow 1"/>
    <x v="0"/>
    <x v="1"/>
    <x v="0"/>
    <x v="0"/>
    <s v="Maria Soja"/>
  </r>
  <r>
    <n v="239"/>
    <x v="29"/>
    <x v="3"/>
    <s v="mm*mm"/>
    <x v="0"/>
    <n v="16.7"/>
    <n v="43075"/>
    <s v="Stance Analysis oczy otwarte  bez butow 1"/>
    <x v="0"/>
    <x v="1"/>
    <x v="0"/>
    <x v="0"/>
    <s v="Maria Soja"/>
  </r>
  <r>
    <n v="239"/>
    <x v="29"/>
    <x v="4"/>
    <s v="mm"/>
    <x v="0"/>
    <n v="49.8"/>
    <n v="43075"/>
    <s v="Stance Analysis oczy otwarte  bez butow 1"/>
    <x v="0"/>
    <x v="1"/>
    <x v="0"/>
    <x v="0"/>
    <s v="Maria Soja"/>
  </r>
  <r>
    <n v="239"/>
    <x v="29"/>
    <x v="5"/>
    <s v="mm/sec"/>
    <x v="0"/>
    <n v="5.0999999999999996"/>
    <n v="43075"/>
    <s v="Stance Analysis oczy otwarte  bez butow 1"/>
    <x v="0"/>
    <x v="1"/>
    <x v="0"/>
    <x v="0"/>
    <s v="Maria Soja"/>
  </r>
  <r>
    <n v="239"/>
    <x v="29"/>
    <x v="6"/>
    <s v="mm"/>
    <x v="3"/>
    <n v="0.1"/>
    <n v="43075"/>
    <s v="Stance Analysis oczy otwarte  bez butow 1"/>
    <x v="0"/>
    <x v="1"/>
    <x v="0"/>
    <x v="0"/>
    <s v="Maria Soja"/>
  </r>
  <r>
    <n v="239"/>
    <x v="29"/>
    <x v="7"/>
    <s v="mm"/>
    <x v="2"/>
    <n v="35.700000000000003"/>
    <n v="43075"/>
    <s v="Stance Analysis oczy otwarte  bez butow 1"/>
    <x v="0"/>
    <x v="1"/>
    <x v="0"/>
    <x v="0"/>
    <s v="Maria Soja"/>
  </r>
  <r>
    <n v="240"/>
    <x v="29"/>
    <x v="0"/>
    <s v="mm"/>
    <x v="0"/>
    <n v="2.4"/>
    <n v="43075"/>
    <s v="Stance Analysis oczy otwarte  bez butow 2"/>
    <x v="0"/>
    <x v="1"/>
    <x v="1"/>
    <x v="0"/>
    <s v="Maria Soja"/>
  </r>
  <r>
    <n v="240"/>
    <x v="29"/>
    <x v="1"/>
    <s v="mm"/>
    <x v="0"/>
    <n v="10.1"/>
    <n v="43075"/>
    <s v="Stance Analysis oczy otwarte  bez butow 2"/>
    <x v="0"/>
    <x v="1"/>
    <x v="1"/>
    <x v="0"/>
    <s v="Maria Soja"/>
  </r>
  <r>
    <n v="240"/>
    <x v="29"/>
    <x v="2"/>
    <s v="deg"/>
    <x v="3"/>
    <n v="9.3000000000000007"/>
    <n v="43075"/>
    <s v="Stance Analysis oczy otwarte  bez butow 2"/>
    <x v="0"/>
    <x v="1"/>
    <x v="1"/>
    <x v="0"/>
    <s v="Maria Soja"/>
  </r>
  <r>
    <n v="240"/>
    <x v="29"/>
    <x v="3"/>
    <s v="mm*mm"/>
    <x v="0"/>
    <n v="18.899999999999999"/>
    <n v="43075"/>
    <s v="Stance Analysis oczy otwarte  bez butow 2"/>
    <x v="0"/>
    <x v="1"/>
    <x v="1"/>
    <x v="0"/>
    <s v="Maria Soja"/>
  </r>
  <r>
    <n v="240"/>
    <x v="29"/>
    <x v="4"/>
    <s v="mm"/>
    <x v="0"/>
    <n v="37.4"/>
    <n v="43075"/>
    <s v="Stance Analysis oczy otwarte  bez butow 2"/>
    <x v="0"/>
    <x v="1"/>
    <x v="1"/>
    <x v="0"/>
    <s v="Maria Soja"/>
  </r>
  <r>
    <n v="240"/>
    <x v="29"/>
    <x v="5"/>
    <s v="mm/sec"/>
    <x v="0"/>
    <n v="3.8"/>
    <n v="43075"/>
    <s v="Stance Analysis oczy otwarte  bez butow 2"/>
    <x v="0"/>
    <x v="1"/>
    <x v="1"/>
    <x v="0"/>
    <s v="Maria Soja"/>
  </r>
  <r>
    <n v="240"/>
    <x v="29"/>
    <x v="6"/>
    <s v="mm"/>
    <x v="1"/>
    <n v="2"/>
    <n v="43075"/>
    <s v="Stance Analysis oczy otwarte  bez butow 2"/>
    <x v="0"/>
    <x v="1"/>
    <x v="1"/>
    <x v="0"/>
    <s v="Maria Soja"/>
  </r>
  <r>
    <n v="240"/>
    <x v="29"/>
    <x v="7"/>
    <s v="mm"/>
    <x v="2"/>
    <n v="36.799999999999997"/>
    <n v="43075"/>
    <s v="Stance Analysis oczy otwarte  bez butow 2"/>
    <x v="0"/>
    <x v="1"/>
    <x v="1"/>
    <x v="0"/>
    <s v="Maria Soja"/>
  </r>
  <r>
    <n v="241"/>
    <x v="29"/>
    <x v="0"/>
    <s v="mm"/>
    <x v="0"/>
    <n v="4.5999999999999996"/>
    <n v="43075"/>
    <s v="Stance Analysis oczy zamkniete buty 1"/>
    <x v="1"/>
    <x v="0"/>
    <x v="0"/>
    <x v="0"/>
    <s v="Maria Soja"/>
  </r>
  <r>
    <n v="241"/>
    <x v="29"/>
    <x v="1"/>
    <s v="mm"/>
    <x v="0"/>
    <n v="18"/>
    <n v="43075"/>
    <s v="Stance Analysis oczy zamkniete buty 1"/>
    <x v="1"/>
    <x v="0"/>
    <x v="0"/>
    <x v="0"/>
    <s v="Maria Soja"/>
  </r>
  <r>
    <n v="241"/>
    <x v="29"/>
    <x v="2"/>
    <s v="deg"/>
    <x v="3"/>
    <n v="3.3"/>
    <n v="43075"/>
    <s v="Stance Analysis oczy zamkniete buty 1"/>
    <x v="1"/>
    <x v="0"/>
    <x v="0"/>
    <x v="0"/>
    <s v="Maria Soja"/>
  </r>
  <r>
    <n v="241"/>
    <x v="29"/>
    <x v="3"/>
    <s v="mm*mm"/>
    <x v="0"/>
    <n v="65.7"/>
    <n v="43075"/>
    <s v="Stance Analysis oczy zamkniete buty 1"/>
    <x v="1"/>
    <x v="0"/>
    <x v="0"/>
    <x v="0"/>
    <s v="Maria Soja"/>
  </r>
  <r>
    <n v="241"/>
    <x v="29"/>
    <x v="4"/>
    <s v="mm"/>
    <x v="0"/>
    <n v="82.8"/>
    <n v="43075"/>
    <s v="Stance Analysis oczy zamkniete buty 1"/>
    <x v="1"/>
    <x v="0"/>
    <x v="0"/>
    <x v="0"/>
    <s v="Maria Soja"/>
  </r>
  <r>
    <n v="241"/>
    <x v="29"/>
    <x v="5"/>
    <s v="mm/sec"/>
    <x v="0"/>
    <n v="8.4"/>
    <n v="43075"/>
    <s v="Stance Analysis oczy zamkniete buty 1"/>
    <x v="1"/>
    <x v="0"/>
    <x v="0"/>
    <x v="0"/>
    <s v="Maria Soja"/>
  </r>
  <r>
    <n v="241"/>
    <x v="29"/>
    <x v="6"/>
    <s v="mm"/>
    <x v="1"/>
    <n v="1.4"/>
    <n v="43075"/>
    <s v="Stance Analysis oczy zamkniete buty 1"/>
    <x v="1"/>
    <x v="0"/>
    <x v="0"/>
    <x v="0"/>
    <s v="Maria Soja"/>
  </r>
  <r>
    <n v="241"/>
    <x v="29"/>
    <x v="7"/>
    <s v="mm"/>
    <x v="2"/>
    <n v="21.2"/>
    <n v="43075"/>
    <s v="Stance Analysis oczy zamkniete buty 1"/>
    <x v="1"/>
    <x v="0"/>
    <x v="0"/>
    <x v="0"/>
    <s v="Maria Soja"/>
  </r>
  <r>
    <n v="242"/>
    <x v="29"/>
    <x v="0"/>
    <s v="mm"/>
    <x v="0"/>
    <n v="3"/>
    <n v="43075"/>
    <s v="Stance Analysis oczy zamkniete buty 2"/>
    <x v="1"/>
    <x v="0"/>
    <x v="1"/>
    <x v="0"/>
    <s v="Maria Soja"/>
  </r>
  <r>
    <n v="242"/>
    <x v="29"/>
    <x v="1"/>
    <s v="mm"/>
    <x v="0"/>
    <n v="14.5"/>
    <n v="43075"/>
    <s v="Stance Analysis oczy zamkniete buty 2"/>
    <x v="1"/>
    <x v="0"/>
    <x v="1"/>
    <x v="0"/>
    <s v="Maria Soja"/>
  </r>
  <r>
    <n v="242"/>
    <x v="29"/>
    <x v="2"/>
    <s v="deg"/>
    <x v="1"/>
    <n v="4"/>
    <n v="43075"/>
    <s v="Stance Analysis oczy zamkniete buty 2"/>
    <x v="1"/>
    <x v="0"/>
    <x v="1"/>
    <x v="0"/>
    <s v="Maria Soja"/>
  </r>
  <r>
    <n v="242"/>
    <x v="29"/>
    <x v="3"/>
    <s v="mm*mm"/>
    <x v="0"/>
    <n v="34.1"/>
    <n v="43075"/>
    <s v="Stance Analysis oczy zamkniete buty 2"/>
    <x v="1"/>
    <x v="0"/>
    <x v="1"/>
    <x v="0"/>
    <s v="Maria Soja"/>
  </r>
  <r>
    <n v="242"/>
    <x v="29"/>
    <x v="4"/>
    <s v="mm"/>
    <x v="0"/>
    <n v="85.4"/>
    <n v="43075"/>
    <s v="Stance Analysis oczy zamkniete buty 2"/>
    <x v="1"/>
    <x v="0"/>
    <x v="1"/>
    <x v="0"/>
    <s v="Maria Soja"/>
  </r>
  <r>
    <n v="242"/>
    <x v="29"/>
    <x v="5"/>
    <s v="mm/sec"/>
    <x v="0"/>
    <n v="8.6999999999999993"/>
    <n v="43075"/>
    <s v="Stance Analysis oczy zamkniete buty 2"/>
    <x v="1"/>
    <x v="0"/>
    <x v="1"/>
    <x v="0"/>
    <s v="Maria Soja"/>
  </r>
  <r>
    <n v="242"/>
    <x v="29"/>
    <x v="6"/>
    <s v="mm"/>
    <x v="1"/>
    <n v="3.6"/>
    <n v="43075"/>
    <s v="Stance Analysis oczy zamkniete buty 2"/>
    <x v="1"/>
    <x v="0"/>
    <x v="1"/>
    <x v="0"/>
    <s v="Maria Soja"/>
  </r>
  <r>
    <n v="242"/>
    <x v="29"/>
    <x v="7"/>
    <s v="mm"/>
    <x v="2"/>
    <n v="21.5"/>
    <n v="43075"/>
    <s v="Stance Analysis oczy zamkniete buty 2"/>
    <x v="1"/>
    <x v="0"/>
    <x v="1"/>
    <x v="0"/>
    <s v="Maria Soja"/>
  </r>
  <r>
    <n v="243"/>
    <x v="29"/>
    <x v="0"/>
    <s v="mm"/>
    <x v="0"/>
    <n v="4.3"/>
    <n v="43075"/>
    <s v="Stance Analysis oczy zamknite bez butow 1"/>
    <x v="1"/>
    <x v="1"/>
    <x v="0"/>
    <x v="0"/>
    <s v="Maria Soja"/>
  </r>
  <r>
    <n v="243"/>
    <x v="29"/>
    <x v="1"/>
    <s v="mm"/>
    <x v="0"/>
    <n v="11.7"/>
    <n v="43075"/>
    <s v="Stance Analysis oczy zamknite bez butow 1"/>
    <x v="1"/>
    <x v="1"/>
    <x v="0"/>
    <x v="0"/>
    <s v="Maria Soja"/>
  </r>
  <r>
    <n v="243"/>
    <x v="29"/>
    <x v="2"/>
    <s v="deg"/>
    <x v="1"/>
    <n v="5.0999999999999996"/>
    <n v="43075"/>
    <s v="Stance Analysis oczy zamknite bez butow 1"/>
    <x v="1"/>
    <x v="1"/>
    <x v="0"/>
    <x v="0"/>
    <s v="Maria Soja"/>
  </r>
  <r>
    <n v="243"/>
    <x v="29"/>
    <x v="3"/>
    <s v="mm*mm"/>
    <x v="0"/>
    <n v="39.200000000000003"/>
    <n v="43075"/>
    <s v="Stance Analysis oczy zamknite bez butow 1"/>
    <x v="1"/>
    <x v="1"/>
    <x v="0"/>
    <x v="0"/>
    <s v="Maria Soja"/>
  </r>
  <r>
    <n v="243"/>
    <x v="29"/>
    <x v="4"/>
    <s v="mm"/>
    <x v="0"/>
    <n v="104.9"/>
    <n v="43075"/>
    <s v="Stance Analysis oczy zamknite bez butow 1"/>
    <x v="1"/>
    <x v="1"/>
    <x v="0"/>
    <x v="0"/>
    <s v="Maria Soja"/>
  </r>
  <r>
    <n v="243"/>
    <x v="29"/>
    <x v="5"/>
    <s v="mm/sec"/>
    <x v="0"/>
    <n v="10.7"/>
    <n v="43075"/>
    <s v="Stance Analysis oczy zamknite bez butow 1"/>
    <x v="1"/>
    <x v="1"/>
    <x v="0"/>
    <x v="0"/>
    <s v="Maria Soja"/>
  </r>
  <r>
    <n v="243"/>
    <x v="29"/>
    <x v="6"/>
    <s v="mm"/>
    <x v="1"/>
    <n v="1.9"/>
    <n v="43075"/>
    <s v="Stance Analysis oczy zamknite bez butow 1"/>
    <x v="1"/>
    <x v="1"/>
    <x v="0"/>
    <x v="0"/>
    <s v="Maria Soja"/>
  </r>
  <r>
    <n v="243"/>
    <x v="29"/>
    <x v="7"/>
    <s v="mm"/>
    <x v="2"/>
    <n v="35.1"/>
    <n v="43075"/>
    <s v="Stance Analysis oczy zamknite bez butow 1"/>
    <x v="1"/>
    <x v="1"/>
    <x v="0"/>
    <x v="0"/>
    <s v="Maria Soja"/>
  </r>
  <r>
    <n v="244"/>
    <x v="29"/>
    <x v="0"/>
    <s v="mm"/>
    <x v="0"/>
    <n v="5.5"/>
    <n v="43075"/>
    <s v="Stance Analysis oczy zamkniete bez butow 2"/>
    <x v="1"/>
    <x v="1"/>
    <x v="1"/>
    <x v="0"/>
    <s v="Maria Soja"/>
  </r>
  <r>
    <n v="244"/>
    <x v="29"/>
    <x v="1"/>
    <s v="mm"/>
    <x v="0"/>
    <n v="14.7"/>
    <n v="43075"/>
    <s v="Stance Analysis oczy zamkniete bez butow 2"/>
    <x v="1"/>
    <x v="1"/>
    <x v="1"/>
    <x v="0"/>
    <s v="Maria Soja"/>
  </r>
  <r>
    <n v="244"/>
    <x v="29"/>
    <x v="2"/>
    <s v="deg"/>
    <x v="1"/>
    <n v="3.9"/>
    <n v="43075"/>
    <s v="Stance Analysis oczy zamkniete bez butow 2"/>
    <x v="1"/>
    <x v="1"/>
    <x v="1"/>
    <x v="0"/>
    <s v="Maria Soja"/>
  </r>
  <r>
    <n v="244"/>
    <x v="29"/>
    <x v="3"/>
    <s v="mm*mm"/>
    <x v="0"/>
    <n v="63.5"/>
    <n v="43075"/>
    <s v="Stance Analysis oczy zamkniete bez butow 2"/>
    <x v="1"/>
    <x v="1"/>
    <x v="1"/>
    <x v="0"/>
    <s v="Maria Soja"/>
  </r>
  <r>
    <n v="244"/>
    <x v="29"/>
    <x v="4"/>
    <s v="mm"/>
    <x v="0"/>
    <n v="112.9"/>
    <n v="43075"/>
    <s v="Stance Analysis oczy zamkniete bez butow 2"/>
    <x v="1"/>
    <x v="1"/>
    <x v="1"/>
    <x v="0"/>
    <s v="Maria Soja"/>
  </r>
  <r>
    <n v="244"/>
    <x v="29"/>
    <x v="5"/>
    <s v="mm/sec"/>
    <x v="0"/>
    <n v="11.5"/>
    <n v="43075"/>
    <s v="Stance Analysis oczy zamkniete bez butow 2"/>
    <x v="1"/>
    <x v="1"/>
    <x v="1"/>
    <x v="0"/>
    <s v="Maria Soja"/>
  </r>
  <r>
    <n v="244"/>
    <x v="29"/>
    <x v="6"/>
    <s v="mm"/>
    <x v="3"/>
    <n v="3.2"/>
    <n v="43075"/>
    <s v="Stance Analysis oczy zamkniete bez butow 2"/>
    <x v="1"/>
    <x v="1"/>
    <x v="1"/>
    <x v="0"/>
    <s v="Maria Soja"/>
  </r>
  <r>
    <n v="244"/>
    <x v="29"/>
    <x v="7"/>
    <s v="mm"/>
    <x v="2"/>
    <n v="41"/>
    <n v="43075"/>
    <s v="Stance Analysis oczy zamkniete bez butow 2"/>
    <x v="1"/>
    <x v="1"/>
    <x v="1"/>
    <x v="0"/>
    <s v="Maria Soja"/>
  </r>
  <r>
    <n v="245"/>
    <x v="30"/>
    <x v="0"/>
    <s v="mm"/>
    <x v="0"/>
    <n v="4.2"/>
    <n v="43075"/>
    <s v="Stance Analysis oczy otwarte buty 1"/>
    <x v="0"/>
    <x v="0"/>
    <x v="0"/>
    <x v="0"/>
    <s v="Inga Surowiecka"/>
  </r>
  <r>
    <n v="245"/>
    <x v="30"/>
    <x v="1"/>
    <s v="mm"/>
    <x v="0"/>
    <n v="5.5"/>
    <n v="43075"/>
    <s v="Stance Analysis oczy otwarte buty 1"/>
    <x v="0"/>
    <x v="0"/>
    <x v="0"/>
    <x v="0"/>
    <s v="Inga Surowiecka"/>
  </r>
  <r>
    <n v="245"/>
    <x v="30"/>
    <x v="2"/>
    <s v="deg"/>
    <x v="1"/>
    <n v="30.8"/>
    <n v="43075"/>
    <s v="Stance Analysis oczy otwarte buty 1"/>
    <x v="0"/>
    <x v="0"/>
    <x v="0"/>
    <x v="0"/>
    <s v="Inga Surowiecka"/>
  </r>
  <r>
    <n v="245"/>
    <x v="30"/>
    <x v="3"/>
    <s v="mm*mm"/>
    <x v="0"/>
    <n v="18.3"/>
    <n v="43075"/>
    <s v="Stance Analysis oczy otwarte buty 1"/>
    <x v="0"/>
    <x v="0"/>
    <x v="0"/>
    <x v="0"/>
    <s v="Inga Surowiecka"/>
  </r>
  <r>
    <n v="245"/>
    <x v="30"/>
    <x v="4"/>
    <s v="mm"/>
    <x v="0"/>
    <n v="37.200000000000003"/>
    <n v="43075"/>
    <s v="Stance Analysis oczy otwarte buty 1"/>
    <x v="0"/>
    <x v="0"/>
    <x v="0"/>
    <x v="0"/>
    <s v="Inga Surowiecka"/>
  </r>
  <r>
    <n v="245"/>
    <x v="30"/>
    <x v="5"/>
    <s v="mm/sec"/>
    <x v="0"/>
    <n v="3.8"/>
    <n v="43075"/>
    <s v="Stance Analysis oczy otwarte buty 1"/>
    <x v="0"/>
    <x v="0"/>
    <x v="0"/>
    <x v="0"/>
    <s v="Inga Surowiecka"/>
  </r>
  <r>
    <n v="245"/>
    <x v="30"/>
    <x v="6"/>
    <s v="mm"/>
    <x v="1"/>
    <n v="9.1"/>
    <n v="43075"/>
    <s v="Stance Analysis oczy otwarte buty 1"/>
    <x v="0"/>
    <x v="0"/>
    <x v="0"/>
    <x v="0"/>
    <s v="Inga Surowiecka"/>
  </r>
  <r>
    <n v="245"/>
    <x v="30"/>
    <x v="7"/>
    <s v="mm"/>
    <x v="2"/>
    <n v="45.9"/>
    <n v="43075"/>
    <s v="Stance Analysis oczy otwarte buty 1"/>
    <x v="0"/>
    <x v="0"/>
    <x v="0"/>
    <x v="0"/>
    <s v="Inga Surowiecka"/>
  </r>
  <r>
    <n v="246"/>
    <x v="30"/>
    <x v="0"/>
    <s v="mm"/>
    <x v="0"/>
    <n v="5.7"/>
    <n v="43075"/>
    <s v="Stance Analysis oczy otwarte buty 2"/>
    <x v="0"/>
    <x v="0"/>
    <x v="1"/>
    <x v="0"/>
    <s v="Inga Surowiecka"/>
  </r>
  <r>
    <n v="246"/>
    <x v="30"/>
    <x v="1"/>
    <s v="mm"/>
    <x v="0"/>
    <n v="7"/>
    <n v="43075"/>
    <s v="Stance Analysis oczy otwarte buty 2"/>
    <x v="0"/>
    <x v="0"/>
    <x v="1"/>
    <x v="0"/>
    <s v="Inga Surowiecka"/>
  </r>
  <r>
    <n v="246"/>
    <x v="30"/>
    <x v="2"/>
    <s v="deg"/>
    <x v="1"/>
    <n v="9.6999999999999993"/>
    <n v="43075"/>
    <s v="Stance Analysis oczy otwarte buty 2"/>
    <x v="0"/>
    <x v="0"/>
    <x v="1"/>
    <x v="0"/>
    <s v="Inga Surowiecka"/>
  </r>
  <r>
    <n v="246"/>
    <x v="30"/>
    <x v="3"/>
    <s v="mm*mm"/>
    <x v="0"/>
    <n v="31.3"/>
    <n v="43075"/>
    <s v="Stance Analysis oczy otwarte buty 2"/>
    <x v="0"/>
    <x v="0"/>
    <x v="1"/>
    <x v="0"/>
    <s v="Inga Surowiecka"/>
  </r>
  <r>
    <n v="246"/>
    <x v="30"/>
    <x v="4"/>
    <s v="mm"/>
    <x v="0"/>
    <n v="56.1"/>
    <n v="43075"/>
    <s v="Stance Analysis oczy otwarte buty 2"/>
    <x v="0"/>
    <x v="0"/>
    <x v="1"/>
    <x v="0"/>
    <s v="Inga Surowiecka"/>
  </r>
  <r>
    <n v="246"/>
    <x v="30"/>
    <x v="5"/>
    <s v="mm/sec"/>
    <x v="0"/>
    <n v="5.7"/>
    <n v="43075"/>
    <s v="Stance Analysis oczy otwarte buty 2"/>
    <x v="0"/>
    <x v="0"/>
    <x v="1"/>
    <x v="0"/>
    <s v="Inga Surowiecka"/>
  </r>
  <r>
    <n v="246"/>
    <x v="30"/>
    <x v="6"/>
    <s v="mm"/>
    <x v="1"/>
    <n v="7.2"/>
    <n v="43075"/>
    <s v="Stance Analysis oczy otwarte buty 2"/>
    <x v="0"/>
    <x v="0"/>
    <x v="1"/>
    <x v="0"/>
    <s v="Inga Surowiecka"/>
  </r>
  <r>
    <n v="246"/>
    <x v="30"/>
    <x v="7"/>
    <s v="mm"/>
    <x v="2"/>
    <n v="39.700000000000003"/>
    <n v="43075"/>
    <s v="Stance Analysis oczy otwarte buty 2"/>
    <x v="0"/>
    <x v="0"/>
    <x v="1"/>
    <x v="0"/>
    <s v="Inga Surowiecka"/>
  </r>
  <r>
    <n v="247"/>
    <x v="30"/>
    <x v="0"/>
    <s v="mm"/>
    <x v="0"/>
    <n v="4.5999999999999996"/>
    <n v="43075"/>
    <s v="Stance Analysis oczy otwarte bez butow 1"/>
    <x v="0"/>
    <x v="1"/>
    <x v="0"/>
    <x v="0"/>
    <s v="Inga Surowiecka"/>
  </r>
  <r>
    <n v="247"/>
    <x v="30"/>
    <x v="1"/>
    <s v="mm"/>
    <x v="0"/>
    <n v="6.7"/>
    <n v="43075"/>
    <s v="Stance Analysis oczy otwarte bez butow 1"/>
    <x v="0"/>
    <x v="1"/>
    <x v="0"/>
    <x v="0"/>
    <s v="Inga Surowiecka"/>
  </r>
  <r>
    <n v="247"/>
    <x v="30"/>
    <x v="2"/>
    <s v="deg"/>
    <x v="3"/>
    <n v="8.4"/>
    <n v="43075"/>
    <s v="Stance Analysis oczy otwarte bez butow 1"/>
    <x v="0"/>
    <x v="1"/>
    <x v="0"/>
    <x v="0"/>
    <s v="Inga Surowiecka"/>
  </r>
  <r>
    <n v="247"/>
    <x v="30"/>
    <x v="3"/>
    <s v="mm*mm"/>
    <x v="0"/>
    <n v="24"/>
    <n v="43075"/>
    <s v="Stance Analysis oczy otwarte bez butow 1"/>
    <x v="0"/>
    <x v="1"/>
    <x v="0"/>
    <x v="0"/>
    <s v="Inga Surowiecka"/>
  </r>
  <r>
    <n v="247"/>
    <x v="30"/>
    <x v="4"/>
    <s v="mm"/>
    <x v="0"/>
    <n v="61.5"/>
    <n v="43075"/>
    <s v="Stance Analysis oczy otwarte bez butow 1"/>
    <x v="0"/>
    <x v="1"/>
    <x v="0"/>
    <x v="0"/>
    <s v="Inga Surowiecka"/>
  </r>
  <r>
    <n v="247"/>
    <x v="30"/>
    <x v="5"/>
    <s v="mm/sec"/>
    <x v="0"/>
    <n v="6.3"/>
    <n v="43075"/>
    <s v="Stance Analysis oczy otwarte bez butow 1"/>
    <x v="0"/>
    <x v="1"/>
    <x v="0"/>
    <x v="0"/>
    <s v="Inga Surowiecka"/>
  </r>
  <r>
    <n v="247"/>
    <x v="30"/>
    <x v="6"/>
    <s v="mm"/>
    <x v="3"/>
    <n v="1.9"/>
    <n v="43075"/>
    <s v="Stance Analysis oczy otwarte bez butow 1"/>
    <x v="0"/>
    <x v="1"/>
    <x v="0"/>
    <x v="0"/>
    <s v="Inga Surowiecka"/>
  </r>
  <r>
    <n v="247"/>
    <x v="30"/>
    <x v="7"/>
    <s v="mm"/>
    <x v="2"/>
    <n v="52.7"/>
    <n v="43075"/>
    <s v="Stance Analysis oczy otwarte bez butow 1"/>
    <x v="0"/>
    <x v="1"/>
    <x v="0"/>
    <x v="0"/>
    <s v="Inga Surowiecka"/>
  </r>
  <r>
    <n v="248"/>
    <x v="30"/>
    <x v="0"/>
    <s v="mm"/>
    <x v="0"/>
    <n v="2.1"/>
    <n v="43075"/>
    <s v="Stance Analysis oczy otwarte bez butow 2a"/>
    <x v="0"/>
    <x v="1"/>
    <x v="1"/>
    <x v="2"/>
    <s v="Inga Surowiecka"/>
  </r>
  <r>
    <n v="248"/>
    <x v="30"/>
    <x v="1"/>
    <s v="mm"/>
    <x v="0"/>
    <n v="8.6"/>
    <n v="43075"/>
    <s v="Stance Analysis oczy otwarte bez butow 2a"/>
    <x v="0"/>
    <x v="1"/>
    <x v="1"/>
    <x v="2"/>
    <s v="Inga Surowiecka"/>
  </r>
  <r>
    <n v="248"/>
    <x v="30"/>
    <x v="2"/>
    <s v="deg"/>
    <x v="3"/>
    <n v="6.7"/>
    <n v="43075"/>
    <s v="Stance Analysis oczy otwarte bez butow 2a"/>
    <x v="0"/>
    <x v="1"/>
    <x v="1"/>
    <x v="2"/>
    <s v="Inga Surowiecka"/>
  </r>
  <r>
    <n v="248"/>
    <x v="30"/>
    <x v="3"/>
    <s v="mm*mm"/>
    <x v="0"/>
    <n v="14.2"/>
    <n v="43075"/>
    <s v="Stance Analysis oczy otwarte bez butow 2a"/>
    <x v="0"/>
    <x v="1"/>
    <x v="1"/>
    <x v="2"/>
    <s v="Inga Surowiecka"/>
  </r>
  <r>
    <n v="248"/>
    <x v="30"/>
    <x v="4"/>
    <s v="mm"/>
    <x v="0"/>
    <n v="43.6"/>
    <n v="43075"/>
    <s v="Stance Analysis oczy otwarte bez butow 2a"/>
    <x v="0"/>
    <x v="1"/>
    <x v="1"/>
    <x v="2"/>
    <s v="Inga Surowiecka"/>
  </r>
  <r>
    <n v="248"/>
    <x v="30"/>
    <x v="5"/>
    <s v="mm/sec"/>
    <x v="0"/>
    <n v="4.4000000000000004"/>
    <n v="43075"/>
    <s v="Stance Analysis oczy otwarte bez butow 2a"/>
    <x v="0"/>
    <x v="1"/>
    <x v="1"/>
    <x v="2"/>
    <s v="Inga Surowiecka"/>
  </r>
  <r>
    <n v="248"/>
    <x v="30"/>
    <x v="6"/>
    <s v="mm"/>
    <x v="1"/>
    <n v="2.6"/>
    <n v="43075"/>
    <s v="Stance Analysis oczy otwarte bez butow 2a"/>
    <x v="0"/>
    <x v="1"/>
    <x v="1"/>
    <x v="2"/>
    <s v="Inga Surowiecka"/>
  </r>
  <r>
    <n v="248"/>
    <x v="30"/>
    <x v="7"/>
    <s v="mm"/>
    <x v="2"/>
    <n v="59.3"/>
    <n v="43075"/>
    <s v="Stance Analysis oczy otwarte bez butow 2a"/>
    <x v="0"/>
    <x v="1"/>
    <x v="1"/>
    <x v="2"/>
    <s v="Inga Surowiecka"/>
  </r>
  <r>
    <n v="249"/>
    <x v="30"/>
    <x v="0"/>
    <s v="mm"/>
    <x v="0"/>
    <n v="3.4"/>
    <n v="43075"/>
    <s v="Stance Analysis oczy otwarte bez butow 2"/>
    <x v="0"/>
    <x v="1"/>
    <x v="1"/>
    <x v="0"/>
    <s v="Inga Surowiecka"/>
  </r>
  <r>
    <n v="249"/>
    <x v="30"/>
    <x v="1"/>
    <s v="mm"/>
    <x v="0"/>
    <n v="6.2"/>
    <n v="43075"/>
    <s v="Stance Analysis oczy otwarte bez butow 2"/>
    <x v="0"/>
    <x v="1"/>
    <x v="1"/>
    <x v="0"/>
    <s v="Inga Surowiecka"/>
  </r>
  <r>
    <n v="249"/>
    <x v="30"/>
    <x v="2"/>
    <s v="deg"/>
    <x v="3"/>
    <n v="5.6"/>
    <n v="43075"/>
    <s v="Stance Analysis oczy otwarte bez butow 2"/>
    <x v="0"/>
    <x v="1"/>
    <x v="1"/>
    <x v="0"/>
    <s v="Inga Surowiecka"/>
  </r>
  <r>
    <n v="249"/>
    <x v="30"/>
    <x v="3"/>
    <s v="mm*mm"/>
    <x v="0"/>
    <n v="16.3"/>
    <n v="43075"/>
    <s v="Stance Analysis oczy otwarte bez butow 2"/>
    <x v="0"/>
    <x v="1"/>
    <x v="1"/>
    <x v="0"/>
    <s v="Inga Surowiecka"/>
  </r>
  <r>
    <n v="249"/>
    <x v="30"/>
    <x v="4"/>
    <s v="mm"/>
    <x v="0"/>
    <n v="60.2"/>
    <n v="43075"/>
    <s v="Stance Analysis oczy otwarte bez butow 2"/>
    <x v="0"/>
    <x v="1"/>
    <x v="1"/>
    <x v="0"/>
    <s v="Inga Surowiecka"/>
  </r>
  <r>
    <n v="249"/>
    <x v="30"/>
    <x v="5"/>
    <s v="mm/sec"/>
    <x v="0"/>
    <n v="6.1"/>
    <n v="43075"/>
    <s v="Stance Analysis oczy otwarte bez butow 2"/>
    <x v="0"/>
    <x v="1"/>
    <x v="1"/>
    <x v="0"/>
    <s v="Inga Surowiecka"/>
  </r>
  <r>
    <n v="249"/>
    <x v="30"/>
    <x v="6"/>
    <s v="mm"/>
    <x v="1"/>
    <n v="1.3"/>
    <n v="43075"/>
    <s v="Stance Analysis oczy otwarte bez butow 2"/>
    <x v="0"/>
    <x v="1"/>
    <x v="1"/>
    <x v="0"/>
    <s v="Inga Surowiecka"/>
  </r>
  <r>
    <n v="249"/>
    <x v="30"/>
    <x v="7"/>
    <s v="mm"/>
    <x v="2"/>
    <n v="55.1"/>
    <n v="43075"/>
    <s v="Stance Analysis oczy otwarte bez butow 2"/>
    <x v="0"/>
    <x v="1"/>
    <x v="1"/>
    <x v="0"/>
    <s v="Inga Surowiecka"/>
  </r>
  <r>
    <n v="250"/>
    <x v="30"/>
    <x v="0"/>
    <s v="mm"/>
    <x v="0"/>
    <n v="17.5"/>
    <n v="43075"/>
    <s v="Stance Analysis oczy zamkniete buty 1"/>
    <x v="1"/>
    <x v="0"/>
    <x v="0"/>
    <x v="0"/>
    <s v="Inga Surowiecka"/>
  </r>
  <r>
    <n v="250"/>
    <x v="30"/>
    <x v="1"/>
    <s v="mm"/>
    <x v="0"/>
    <n v="19"/>
    <n v="43075"/>
    <s v="Stance Analysis oczy zamkniete buty 1"/>
    <x v="1"/>
    <x v="0"/>
    <x v="0"/>
    <x v="0"/>
    <s v="Inga Surowiecka"/>
  </r>
  <r>
    <n v="250"/>
    <x v="30"/>
    <x v="2"/>
    <s v="deg"/>
    <x v="1"/>
    <n v="42.5"/>
    <n v="43075"/>
    <s v="Stance Analysis oczy zamkniete buty 1"/>
    <x v="1"/>
    <x v="0"/>
    <x v="0"/>
    <x v="0"/>
    <s v="Inga Surowiecka"/>
  </r>
  <r>
    <n v="250"/>
    <x v="30"/>
    <x v="3"/>
    <s v="mm*mm"/>
    <x v="0"/>
    <n v="260.39999999999998"/>
    <n v="43075"/>
    <s v="Stance Analysis oczy zamkniete buty 1"/>
    <x v="1"/>
    <x v="0"/>
    <x v="0"/>
    <x v="0"/>
    <s v="Inga Surowiecka"/>
  </r>
  <r>
    <n v="250"/>
    <x v="30"/>
    <x v="4"/>
    <s v="mm"/>
    <x v="0"/>
    <n v="262.3"/>
    <n v="43075"/>
    <s v="Stance Analysis oczy zamkniete buty 1"/>
    <x v="1"/>
    <x v="0"/>
    <x v="0"/>
    <x v="0"/>
    <s v="Inga Surowiecka"/>
  </r>
  <r>
    <n v="250"/>
    <x v="30"/>
    <x v="5"/>
    <s v="mm/sec"/>
    <x v="0"/>
    <n v="26.7"/>
    <n v="43075"/>
    <s v="Stance Analysis oczy zamkniete buty 1"/>
    <x v="1"/>
    <x v="0"/>
    <x v="0"/>
    <x v="0"/>
    <s v="Inga Surowiecka"/>
  </r>
  <r>
    <n v="250"/>
    <x v="30"/>
    <x v="6"/>
    <s v="mm"/>
    <x v="1"/>
    <n v="9.6"/>
    <n v="43075"/>
    <s v="Stance Analysis oczy zamkniete buty 1"/>
    <x v="1"/>
    <x v="0"/>
    <x v="0"/>
    <x v="0"/>
    <s v="Inga Surowiecka"/>
  </r>
  <r>
    <n v="250"/>
    <x v="30"/>
    <x v="7"/>
    <s v="mm"/>
    <x v="2"/>
    <n v="35.1"/>
    <n v="43075"/>
    <s v="Stance Analysis oczy zamkniete buty 1"/>
    <x v="1"/>
    <x v="0"/>
    <x v="0"/>
    <x v="0"/>
    <s v="Inga Surowiecka"/>
  </r>
  <r>
    <n v="251"/>
    <x v="30"/>
    <x v="0"/>
    <s v="mm"/>
    <x v="0"/>
    <n v="7.9"/>
    <n v="43075"/>
    <s v="Stance Analysis oczy zamknite buty 2"/>
    <x v="1"/>
    <x v="0"/>
    <x v="1"/>
    <x v="0"/>
    <s v="Inga Surowiecka"/>
  </r>
  <r>
    <n v="251"/>
    <x v="30"/>
    <x v="1"/>
    <s v="mm"/>
    <x v="0"/>
    <n v="14.1"/>
    <n v="43075"/>
    <s v="Stance Analysis oczy zamknite buty 2"/>
    <x v="1"/>
    <x v="0"/>
    <x v="1"/>
    <x v="0"/>
    <s v="Inga Surowiecka"/>
  </r>
  <r>
    <n v="251"/>
    <x v="30"/>
    <x v="2"/>
    <s v="deg"/>
    <x v="1"/>
    <n v="9.6999999999999993"/>
    <n v="43075"/>
    <s v="Stance Analysis oczy zamknite buty 2"/>
    <x v="1"/>
    <x v="0"/>
    <x v="1"/>
    <x v="0"/>
    <s v="Inga Surowiecka"/>
  </r>
  <r>
    <n v="251"/>
    <x v="30"/>
    <x v="3"/>
    <s v="mm*mm"/>
    <x v="0"/>
    <n v="86.9"/>
    <n v="43075"/>
    <s v="Stance Analysis oczy zamknite buty 2"/>
    <x v="1"/>
    <x v="0"/>
    <x v="1"/>
    <x v="0"/>
    <s v="Inga Surowiecka"/>
  </r>
  <r>
    <n v="251"/>
    <x v="30"/>
    <x v="4"/>
    <s v="mm"/>
    <x v="0"/>
    <n v="108"/>
    <n v="43075"/>
    <s v="Stance Analysis oczy zamknite buty 2"/>
    <x v="1"/>
    <x v="0"/>
    <x v="1"/>
    <x v="0"/>
    <s v="Inga Surowiecka"/>
  </r>
  <r>
    <n v="251"/>
    <x v="30"/>
    <x v="5"/>
    <s v="mm/sec"/>
    <x v="0"/>
    <n v="11"/>
    <n v="43075"/>
    <s v="Stance Analysis oczy zamknite buty 2"/>
    <x v="1"/>
    <x v="0"/>
    <x v="1"/>
    <x v="0"/>
    <s v="Inga Surowiecka"/>
  </r>
  <r>
    <n v="251"/>
    <x v="30"/>
    <x v="6"/>
    <s v="mm"/>
    <x v="1"/>
    <n v="12.5"/>
    <n v="43075"/>
    <s v="Stance Analysis oczy zamknite buty 2"/>
    <x v="1"/>
    <x v="0"/>
    <x v="1"/>
    <x v="0"/>
    <s v="Inga Surowiecka"/>
  </r>
  <r>
    <n v="251"/>
    <x v="30"/>
    <x v="7"/>
    <s v="mm"/>
    <x v="2"/>
    <n v="41.8"/>
    <n v="43075"/>
    <s v="Stance Analysis oczy zamknite buty 2"/>
    <x v="1"/>
    <x v="0"/>
    <x v="1"/>
    <x v="0"/>
    <s v="Inga Surowiecka"/>
  </r>
  <r>
    <n v="252"/>
    <x v="30"/>
    <x v="0"/>
    <s v="mm"/>
    <x v="0"/>
    <n v="4"/>
    <n v="43075"/>
    <s v="Stance Analysis oczy zamkniete bez butow 1"/>
    <x v="1"/>
    <x v="1"/>
    <x v="0"/>
    <x v="0"/>
    <s v="Inga Surowiecka"/>
  </r>
  <r>
    <n v="252"/>
    <x v="30"/>
    <x v="1"/>
    <s v="mm"/>
    <x v="0"/>
    <n v="10.5"/>
    <n v="43075"/>
    <s v="Stance Analysis oczy zamkniete bez butow 1"/>
    <x v="1"/>
    <x v="1"/>
    <x v="0"/>
    <x v="0"/>
    <s v="Inga Surowiecka"/>
  </r>
  <r>
    <n v="252"/>
    <x v="30"/>
    <x v="2"/>
    <s v="deg"/>
    <x v="1"/>
    <n v="5"/>
    <n v="43075"/>
    <s v="Stance Analysis oczy zamkniete bez butow 1"/>
    <x v="1"/>
    <x v="1"/>
    <x v="0"/>
    <x v="0"/>
    <s v="Inga Surowiecka"/>
  </r>
  <r>
    <n v="252"/>
    <x v="30"/>
    <x v="3"/>
    <s v="mm*mm"/>
    <x v="0"/>
    <n v="33.1"/>
    <n v="43075"/>
    <s v="Stance Analysis oczy zamkniete bez butow 1"/>
    <x v="1"/>
    <x v="1"/>
    <x v="0"/>
    <x v="0"/>
    <s v="Inga Surowiecka"/>
  </r>
  <r>
    <n v="252"/>
    <x v="30"/>
    <x v="4"/>
    <s v="mm"/>
    <x v="0"/>
    <n v="70.8"/>
    <n v="43075"/>
    <s v="Stance Analysis oczy zamkniete bez butow 1"/>
    <x v="1"/>
    <x v="1"/>
    <x v="0"/>
    <x v="0"/>
    <s v="Inga Surowiecka"/>
  </r>
  <r>
    <n v="252"/>
    <x v="30"/>
    <x v="5"/>
    <s v="mm/sec"/>
    <x v="0"/>
    <n v="7.2"/>
    <n v="43075"/>
    <s v="Stance Analysis oczy zamkniete bez butow 1"/>
    <x v="1"/>
    <x v="1"/>
    <x v="0"/>
    <x v="0"/>
    <s v="Inga Surowiecka"/>
  </r>
  <r>
    <n v="252"/>
    <x v="30"/>
    <x v="6"/>
    <s v="mm"/>
    <x v="1"/>
    <n v="2.6"/>
    <n v="43075"/>
    <s v="Stance Analysis oczy zamkniete bez butow 1"/>
    <x v="1"/>
    <x v="1"/>
    <x v="0"/>
    <x v="0"/>
    <s v="Inga Surowiecka"/>
  </r>
  <r>
    <n v="252"/>
    <x v="30"/>
    <x v="7"/>
    <s v="mm"/>
    <x v="2"/>
    <n v="56.2"/>
    <n v="43075"/>
    <s v="Stance Analysis oczy zamkniete bez butow 1"/>
    <x v="1"/>
    <x v="1"/>
    <x v="0"/>
    <x v="0"/>
    <s v="Inga Surowiecka"/>
  </r>
  <r>
    <n v="253"/>
    <x v="30"/>
    <x v="0"/>
    <s v="mm"/>
    <x v="0"/>
    <n v="3.1"/>
    <n v="43075"/>
    <s v="Stance Analysis oczy zamkniete bez butow 2"/>
    <x v="1"/>
    <x v="1"/>
    <x v="1"/>
    <x v="0"/>
    <s v="Inga Surowiecka"/>
  </r>
  <r>
    <n v="253"/>
    <x v="30"/>
    <x v="1"/>
    <s v="mm"/>
    <x v="0"/>
    <n v="12.4"/>
    <n v="43075"/>
    <s v="Stance Analysis oczy zamkniete bez butow 2"/>
    <x v="1"/>
    <x v="1"/>
    <x v="1"/>
    <x v="0"/>
    <s v="Inga Surowiecka"/>
  </r>
  <r>
    <n v="253"/>
    <x v="30"/>
    <x v="2"/>
    <s v="deg"/>
    <x v="3"/>
    <n v="1.2"/>
    <n v="43075"/>
    <s v="Stance Analysis oczy zamkniete bez butow 2"/>
    <x v="1"/>
    <x v="1"/>
    <x v="1"/>
    <x v="0"/>
    <s v="Inga Surowiecka"/>
  </r>
  <r>
    <n v="253"/>
    <x v="30"/>
    <x v="3"/>
    <s v="mm*mm"/>
    <x v="0"/>
    <n v="29.7"/>
    <n v="43075"/>
    <s v="Stance Analysis oczy zamkniete bez butow 2"/>
    <x v="1"/>
    <x v="1"/>
    <x v="1"/>
    <x v="0"/>
    <s v="Inga Surowiecka"/>
  </r>
  <r>
    <n v="253"/>
    <x v="30"/>
    <x v="4"/>
    <s v="mm"/>
    <x v="0"/>
    <n v="66.8"/>
    <n v="43075"/>
    <s v="Stance Analysis oczy zamkniete bez butow 2"/>
    <x v="1"/>
    <x v="1"/>
    <x v="1"/>
    <x v="0"/>
    <s v="Inga Surowiecka"/>
  </r>
  <r>
    <n v="253"/>
    <x v="30"/>
    <x v="5"/>
    <s v="mm/sec"/>
    <x v="0"/>
    <n v="6.8"/>
    <n v="43075"/>
    <s v="Stance Analysis oczy zamkniete bez butow 2"/>
    <x v="1"/>
    <x v="1"/>
    <x v="1"/>
    <x v="0"/>
    <s v="Inga Surowiecka"/>
  </r>
  <r>
    <n v="253"/>
    <x v="30"/>
    <x v="6"/>
    <s v="mm"/>
    <x v="1"/>
    <n v="3.3"/>
    <n v="43075"/>
    <s v="Stance Analysis oczy zamkniete bez butow 2"/>
    <x v="1"/>
    <x v="1"/>
    <x v="1"/>
    <x v="0"/>
    <s v="Inga Surowiecka"/>
  </r>
  <r>
    <n v="253"/>
    <x v="30"/>
    <x v="7"/>
    <s v="mm"/>
    <x v="2"/>
    <n v="56.7"/>
    <n v="43075"/>
    <s v="Stance Analysis oczy zamkniete bez butow 2"/>
    <x v="1"/>
    <x v="1"/>
    <x v="1"/>
    <x v="0"/>
    <s v="Inga Surowiecka"/>
  </r>
  <r>
    <n v="254"/>
    <x v="31"/>
    <x v="0"/>
    <s v="mm"/>
    <x v="0"/>
    <n v="3.9"/>
    <n v="43075"/>
    <s v="Stance Analysis Telenga Weronika oczy otwarte buty 1"/>
    <x v="0"/>
    <x v="0"/>
    <x v="0"/>
    <x v="0"/>
    <s v="Telenga Weronika"/>
  </r>
  <r>
    <n v="254"/>
    <x v="31"/>
    <x v="1"/>
    <s v="mm"/>
    <x v="0"/>
    <n v="8.4"/>
    <n v="43075"/>
    <s v="Stance Analysis Telenga Weronika oczy otwarte buty 1"/>
    <x v="0"/>
    <x v="0"/>
    <x v="0"/>
    <x v="0"/>
    <s v="Telenga Weronika"/>
  </r>
  <r>
    <n v="254"/>
    <x v="31"/>
    <x v="2"/>
    <s v="deg"/>
    <x v="1"/>
    <n v="16.7"/>
    <n v="43075"/>
    <s v="Stance Analysis Telenga Weronika oczy otwarte buty 1"/>
    <x v="0"/>
    <x v="0"/>
    <x v="0"/>
    <x v="0"/>
    <s v="Telenga Weronika"/>
  </r>
  <r>
    <n v="254"/>
    <x v="31"/>
    <x v="3"/>
    <s v="mm*mm"/>
    <x v="0"/>
    <n v="25.9"/>
    <n v="43075"/>
    <s v="Stance Analysis Telenga Weronika oczy otwarte buty 1"/>
    <x v="0"/>
    <x v="0"/>
    <x v="0"/>
    <x v="0"/>
    <s v="Telenga Weronika"/>
  </r>
  <r>
    <n v="254"/>
    <x v="31"/>
    <x v="4"/>
    <s v="mm"/>
    <x v="0"/>
    <n v="48.6"/>
    <n v="43075"/>
    <s v="Stance Analysis Telenga Weronika oczy otwarte buty 1"/>
    <x v="0"/>
    <x v="0"/>
    <x v="0"/>
    <x v="0"/>
    <s v="Telenga Weronika"/>
  </r>
  <r>
    <n v="254"/>
    <x v="31"/>
    <x v="5"/>
    <s v="mm/sec"/>
    <x v="0"/>
    <n v="5"/>
    <n v="43075"/>
    <s v="Stance Analysis Telenga Weronika oczy otwarte buty 1"/>
    <x v="0"/>
    <x v="0"/>
    <x v="0"/>
    <x v="0"/>
    <s v="Telenga Weronika"/>
  </r>
  <r>
    <n v="254"/>
    <x v="31"/>
    <x v="6"/>
    <s v="mm"/>
    <x v="1"/>
    <n v="3"/>
    <n v="43075"/>
    <s v="Stance Analysis Telenga Weronika oczy otwarte buty 1"/>
    <x v="0"/>
    <x v="0"/>
    <x v="0"/>
    <x v="0"/>
    <s v="Telenga Weronika"/>
  </r>
  <r>
    <n v="254"/>
    <x v="31"/>
    <x v="7"/>
    <s v="mm"/>
    <x v="2"/>
    <n v="8.1999999999999993"/>
    <n v="43075"/>
    <s v="Stance Analysis Telenga Weronika oczy otwarte buty 1"/>
    <x v="0"/>
    <x v="0"/>
    <x v="0"/>
    <x v="0"/>
    <s v="Telenga Weronika"/>
  </r>
  <r>
    <n v="255"/>
    <x v="31"/>
    <x v="0"/>
    <s v="mm"/>
    <x v="0"/>
    <n v="2.2999999999999998"/>
    <n v="43075"/>
    <s v="Stance Analysis Telenga Weronika oczy otwarte buty 2"/>
    <x v="0"/>
    <x v="0"/>
    <x v="1"/>
    <x v="0"/>
    <s v="Telenga Weronika"/>
  </r>
  <r>
    <n v="255"/>
    <x v="31"/>
    <x v="1"/>
    <s v="mm"/>
    <x v="0"/>
    <n v="11.7"/>
    <n v="43075"/>
    <s v="Stance Analysis Telenga Weronika oczy otwarte buty 2"/>
    <x v="0"/>
    <x v="0"/>
    <x v="1"/>
    <x v="0"/>
    <s v="Telenga Weronika"/>
  </r>
  <r>
    <n v="255"/>
    <x v="31"/>
    <x v="2"/>
    <s v="deg"/>
    <x v="3"/>
    <n v="0.3"/>
    <n v="43075"/>
    <s v="Stance Analysis Telenga Weronika oczy otwarte buty 2"/>
    <x v="0"/>
    <x v="0"/>
    <x v="1"/>
    <x v="0"/>
    <s v="Telenga Weronika"/>
  </r>
  <r>
    <n v="255"/>
    <x v="31"/>
    <x v="3"/>
    <s v="mm*mm"/>
    <x v="0"/>
    <n v="21.1"/>
    <n v="43075"/>
    <s v="Stance Analysis Telenga Weronika oczy otwarte buty 2"/>
    <x v="0"/>
    <x v="0"/>
    <x v="1"/>
    <x v="0"/>
    <s v="Telenga Weronika"/>
  </r>
  <r>
    <n v="255"/>
    <x v="31"/>
    <x v="4"/>
    <s v="mm"/>
    <x v="0"/>
    <n v="48.7"/>
    <n v="43075"/>
    <s v="Stance Analysis Telenga Weronika oczy otwarte buty 2"/>
    <x v="0"/>
    <x v="0"/>
    <x v="1"/>
    <x v="0"/>
    <s v="Telenga Weronika"/>
  </r>
  <r>
    <n v="255"/>
    <x v="31"/>
    <x v="5"/>
    <s v="mm/sec"/>
    <x v="0"/>
    <n v="5"/>
    <n v="43075"/>
    <s v="Stance Analysis Telenga Weronika oczy otwarte buty 2"/>
    <x v="0"/>
    <x v="0"/>
    <x v="1"/>
    <x v="0"/>
    <s v="Telenga Weronika"/>
  </r>
  <r>
    <n v="255"/>
    <x v="31"/>
    <x v="6"/>
    <s v="mm"/>
    <x v="1"/>
    <n v="8.1999999999999993"/>
    <n v="43075"/>
    <s v="Stance Analysis Telenga Weronika oczy otwarte buty 2"/>
    <x v="0"/>
    <x v="0"/>
    <x v="1"/>
    <x v="0"/>
    <s v="Telenga Weronika"/>
  </r>
  <r>
    <n v="255"/>
    <x v="31"/>
    <x v="7"/>
    <s v="mm"/>
    <x v="2"/>
    <n v="15.1"/>
    <n v="43075"/>
    <s v="Stance Analysis Telenga Weronika oczy otwarte buty 2"/>
    <x v="0"/>
    <x v="0"/>
    <x v="1"/>
    <x v="0"/>
    <s v="Telenga Weronika"/>
  </r>
  <r>
    <n v="256"/>
    <x v="31"/>
    <x v="0"/>
    <s v="mm"/>
    <x v="0"/>
    <n v="3.2"/>
    <n v="43075"/>
    <s v="Stance Analysis Telenga Weronika oczy otwrette bez butow 1"/>
    <x v="0"/>
    <x v="1"/>
    <x v="0"/>
    <x v="0"/>
    <s v="Telenga Weronika"/>
  </r>
  <r>
    <n v="256"/>
    <x v="31"/>
    <x v="1"/>
    <s v="mm"/>
    <x v="0"/>
    <n v="9.9"/>
    <n v="43075"/>
    <s v="Stance Analysis Telenga Weronika oczy otwrette bez butow 1"/>
    <x v="0"/>
    <x v="1"/>
    <x v="0"/>
    <x v="0"/>
    <s v="Telenga Weronika"/>
  </r>
  <r>
    <n v="256"/>
    <x v="31"/>
    <x v="2"/>
    <s v="deg"/>
    <x v="3"/>
    <n v="15.3"/>
    <n v="43075"/>
    <s v="Stance Analysis Telenga Weronika oczy otwrette bez butow 1"/>
    <x v="0"/>
    <x v="1"/>
    <x v="0"/>
    <x v="0"/>
    <s v="Telenga Weronika"/>
  </r>
  <r>
    <n v="256"/>
    <x v="31"/>
    <x v="3"/>
    <s v="mm*mm"/>
    <x v="0"/>
    <n v="24.7"/>
    <n v="43075"/>
    <s v="Stance Analysis Telenga Weronika oczy otwrette bez butow 1"/>
    <x v="0"/>
    <x v="1"/>
    <x v="0"/>
    <x v="0"/>
    <s v="Telenga Weronika"/>
  </r>
  <r>
    <n v="256"/>
    <x v="31"/>
    <x v="4"/>
    <s v="mm"/>
    <x v="0"/>
    <n v="41.3"/>
    <n v="43075"/>
    <s v="Stance Analysis Telenga Weronika oczy otwrette bez butow 1"/>
    <x v="0"/>
    <x v="1"/>
    <x v="0"/>
    <x v="0"/>
    <s v="Telenga Weronika"/>
  </r>
  <r>
    <n v="256"/>
    <x v="31"/>
    <x v="5"/>
    <s v="mm/sec"/>
    <x v="0"/>
    <n v="4.2"/>
    <n v="43075"/>
    <s v="Stance Analysis Telenga Weronika oczy otwrette bez butow 1"/>
    <x v="0"/>
    <x v="1"/>
    <x v="0"/>
    <x v="0"/>
    <s v="Telenga Weronika"/>
  </r>
  <r>
    <n v="256"/>
    <x v="31"/>
    <x v="6"/>
    <s v="mm"/>
    <x v="1"/>
    <n v="9"/>
    <n v="43075"/>
    <s v="Stance Analysis Telenga Weronika oczy otwrette bez butow 1"/>
    <x v="0"/>
    <x v="1"/>
    <x v="0"/>
    <x v="0"/>
    <s v="Telenga Weronika"/>
  </r>
  <r>
    <n v="256"/>
    <x v="31"/>
    <x v="7"/>
    <s v="mm"/>
    <x v="2"/>
    <n v="24.9"/>
    <n v="43075"/>
    <s v="Stance Analysis Telenga Weronika oczy otwrette bez butow 1"/>
    <x v="0"/>
    <x v="1"/>
    <x v="0"/>
    <x v="0"/>
    <s v="Telenga Weronika"/>
  </r>
  <r>
    <n v="257"/>
    <x v="31"/>
    <x v="0"/>
    <s v="mm"/>
    <x v="0"/>
    <n v="3.9"/>
    <n v="43075"/>
    <s v="Stance Analysis Telenga weronika oczy otwrte bez butow 2"/>
    <x v="0"/>
    <x v="1"/>
    <x v="1"/>
    <x v="0"/>
    <s v="Telenga Weronika"/>
  </r>
  <r>
    <n v="257"/>
    <x v="31"/>
    <x v="1"/>
    <s v="mm"/>
    <x v="0"/>
    <n v="11.7"/>
    <n v="43075"/>
    <s v="Stance Analysis Telenga weronika oczy otwrte bez butow 2"/>
    <x v="0"/>
    <x v="1"/>
    <x v="1"/>
    <x v="0"/>
    <s v="Telenga Weronika"/>
  </r>
  <r>
    <n v="257"/>
    <x v="31"/>
    <x v="2"/>
    <s v="deg"/>
    <x v="1"/>
    <n v="26.9"/>
    <n v="43075"/>
    <s v="Stance Analysis Telenga weronika oczy otwrte bez butow 2"/>
    <x v="0"/>
    <x v="1"/>
    <x v="1"/>
    <x v="0"/>
    <s v="Telenga Weronika"/>
  </r>
  <r>
    <n v="257"/>
    <x v="31"/>
    <x v="3"/>
    <s v="mm*mm"/>
    <x v="0"/>
    <n v="35.4"/>
    <n v="43075"/>
    <s v="Stance Analysis Telenga weronika oczy otwrte bez butow 2"/>
    <x v="0"/>
    <x v="1"/>
    <x v="1"/>
    <x v="0"/>
    <s v="Telenga Weronika"/>
  </r>
  <r>
    <n v="257"/>
    <x v="31"/>
    <x v="4"/>
    <s v="mm"/>
    <x v="0"/>
    <n v="42.3"/>
    <n v="43075"/>
    <s v="Stance Analysis Telenga weronika oczy otwrte bez butow 2"/>
    <x v="0"/>
    <x v="1"/>
    <x v="1"/>
    <x v="0"/>
    <s v="Telenga Weronika"/>
  </r>
  <r>
    <n v="257"/>
    <x v="31"/>
    <x v="5"/>
    <s v="mm/sec"/>
    <x v="0"/>
    <n v="4.3"/>
    <n v="43075"/>
    <s v="Stance Analysis Telenga weronika oczy otwrte bez butow 2"/>
    <x v="0"/>
    <x v="1"/>
    <x v="1"/>
    <x v="0"/>
    <s v="Telenga Weronika"/>
  </r>
  <r>
    <n v="257"/>
    <x v="31"/>
    <x v="6"/>
    <s v="mm"/>
    <x v="1"/>
    <n v="10.6"/>
    <n v="43075"/>
    <s v="Stance Analysis Telenga weronika oczy otwrte bez butow 2"/>
    <x v="0"/>
    <x v="1"/>
    <x v="1"/>
    <x v="0"/>
    <s v="Telenga Weronika"/>
  </r>
  <r>
    <n v="257"/>
    <x v="31"/>
    <x v="7"/>
    <s v="mm"/>
    <x v="2"/>
    <n v="24.1"/>
    <n v="43075"/>
    <s v="Stance Analysis Telenga weronika oczy otwrte bez butow 2"/>
    <x v="0"/>
    <x v="1"/>
    <x v="1"/>
    <x v="0"/>
    <s v="Telenga Weronika"/>
  </r>
  <r>
    <n v="258"/>
    <x v="31"/>
    <x v="0"/>
    <s v="mm"/>
    <x v="0"/>
    <n v="4.5999999999999996"/>
    <n v="43075"/>
    <s v="Stance Analysis Telena Weronika oczy zamkniete 1"/>
    <x v="1"/>
    <x v="0"/>
    <x v="0"/>
    <x v="0"/>
    <s v="Telenga Weronika"/>
  </r>
  <r>
    <n v="258"/>
    <x v="31"/>
    <x v="1"/>
    <s v="mm"/>
    <x v="0"/>
    <n v="16.3"/>
    <n v="43075"/>
    <s v="Stance Analysis Telena Weronika oczy zamkniete 1"/>
    <x v="1"/>
    <x v="0"/>
    <x v="0"/>
    <x v="0"/>
    <s v="Telenga Weronika"/>
  </r>
  <r>
    <n v="258"/>
    <x v="31"/>
    <x v="2"/>
    <s v="deg"/>
    <x v="1"/>
    <n v="6.1"/>
    <n v="43075"/>
    <s v="Stance Analysis Telena Weronika oczy zamkniete 1"/>
    <x v="1"/>
    <x v="0"/>
    <x v="0"/>
    <x v="0"/>
    <s v="Telenga Weronika"/>
  </r>
  <r>
    <n v="258"/>
    <x v="31"/>
    <x v="3"/>
    <s v="mm*mm"/>
    <x v="0"/>
    <n v="59.3"/>
    <n v="43075"/>
    <s v="Stance Analysis Telena Weronika oczy zamkniete 1"/>
    <x v="1"/>
    <x v="0"/>
    <x v="0"/>
    <x v="0"/>
    <s v="Telenga Weronika"/>
  </r>
  <r>
    <n v="258"/>
    <x v="31"/>
    <x v="4"/>
    <s v="mm"/>
    <x v="0"/>
    <n v="97.4"/>
    <n v="43075"/>
    <s v="Stance Analysis Telena Weronika oczy zamkniete 1"/>
    <x v="1"/>
    <x v="0"/>
    <x v="0"/>
    <x v="0"/>
    <s v="Telenga Weronika"/>
  </r>
  <r>
    <n v="258"/>
    <x v="31"/>
    <x v="5"/>
    <s v="mm/sec"/>
    <x v="0"/>
    <n v="9.9"/>
    <n v="43075"/>
    <s v="Stance Analysis Telena Weronika oczy zamkniete 1"/>
    <x v="1"/>
    <x v="0"/>
    <x v="0"/>
    <x v="0"/>
    <s v="Telenga Weronika"/>
  </r>
  <r>
    <n v="258"/>
    <x v="31"/>
    <x v="6"/>
    <s v="mm"/>
    <x v="3"/>
    <n v="2.9"/>
    <n v="43075"/>
    <s v="Stance Analysis Telena Weronika oczy zamkniete 1"/>
    <x v="1"/>
    <x v="0"/>
    <x v="0"/>
    <x v="0"/>
    <s v="Telenga Weronika"/>
  </r>
  <r>
    <n v="258"/>
    <x v="31"/>
    <x v="7"/>
    <s v="mm"/>
    <x v="2"/>
    <n v="22.1"/>
    <n v="43075"/>
    <s v="Stance Analysis Telena Weronika oczy zamkniete 1"/>
    <x v="1"/>
    <x v="0"/>
    <x v="0"/>
    <x v="0"/>
    <s v="Telenga Weronika"/>
  </r>
  <r>
    <n v="259"/>
    <x v="31"/>
    <x v="0"/>
    <s v="mm"/>
    <x v="0"/>
    <n v="2.2000000000000002"/>
    <n v="43075"/>
    <s v="Stance Analysis Telenga Weronika oczy zamknite buty 2"/>
    <x v="1"/>
    <x v="0"/>
    <x v="1"/>
    <x v="0"/>
    <s v="Telenga Weronika"/>
  </r>
  <r>
    <n v="259"/>
    <x v="31"/>
    <x v="1"/>
    <s v="mm"/>
    <x v="0"/>
    <n v="8.5"/>
    <n v="43075"/>
    <s v="Stance Analysis Telenga Weronika oczy zamknite buty 2"/>
    <x v="1"/>
    <x v="0"/>
    <x v="1"/>
    <x v="0"/>
    <s v="Telenga Weronika"/>
  </r>
  <r>
    <n v="259"/>
    <x v="31"/>
    <x v="2"/>
    <s v="deg"/>
    <x v="3"/>
    <n v="3.3"/>
    <n v="43075"/>
    <s v="Stance Analysis Telenga Weronika oczy zamknite buty 2"/>
    <x v="1"/>
    <x v="0"/>
    <x v="1"/>
    <x v="0"/>
    <s v="Telenga Weronika"/>
  </r>
  <r>
    <n v="259"/>
    <x v="31"/>
    <x v="3"/>
    <s v="mm*mm"/>
    <x v="0"/>
    <n v="14.6"/>
    <n v="43075"/>
    <s v="Stance Analysis Telenga Weronika oczy zamknite buty 2"/>
    <x v="1"/>
    <x v="0"/>
    <x v="1"/>
    <x v="0"/>
    <s v="Telenga Weronika"/>
  </r>
  <r>
    <n v="259"/>
    <x v="31"/>
    <x v="4"/>
    <s v="mm"/>
    <x v="0"/>
    <n v="50.4"/>
    <n v="43075"/>
    <s v="Stance Analysis Telenga Weronika oczy zamknite buty 2"/>
    <x v="1"/>
    <x v="0"/>
    <x v="1"/>
    <x v="0"/>
    <s v="Telenga Weronika"/>
  </r>
  <r>
    <n v="259"/>
    <x v="31"/>
    <x v="5"/>
    <s v="mm/sec"/>
    <x v="0"/>
    <n v="5.0999999999999996"/>
    <n v="43075"/>
    <s v="Stance Analysis Telenga Weronika oczy zamknite buty 2"/>
    <x v="1"/>
    <x v="0"/>
    <x v="1"/>
    <x v="0"/>
    <s v="Telenga Weronika"/>
  </r>
  <r>
    <n v="259"/>
    <x v="31"/>
    <x v="6"/>
    <s v="mm"/>
    <x v="1"/>
    <n v="4.4000000000000004"/>
    <n v="43075"/>
    <s v="Stance Analysis Telenga Weronika oczy zamknite buty 2"/>
    <x v="1"/>
    <x v="0"/>
    <x v="1"/>
    <x v="0"/>
    <s v="Telenga Weronika"/>
  </r>
  <r>
    <n v="259"/>
    <x v="31"/>
    <x v="7"/>
    <s v="mm"/>
    <x v="2"/>
    <n v="22.9"/>
    <n v="43075"/>
    <s v="Stance Analysis Telenga Weronika oczy zamknite buty 2"/>
    <x v="1"/>
    <x v="0"/>
    <x v="1"/>
    <x v="0"/>
    <s v="Telenga Weronika"/>
  </r>
  <r>
    <n v="260"/>
    <x v="31"/>
    <x v="0"/>
    <s v="mm"/>
    <x v="0"/>
    <n v="5.7"/>
    <n v="43075"/>
    <s v="Stance Analysis Telenga weronika oczy zamknite bez butow 1"/>
    <x v="1"/>
    <x v="1"/>
    <x v="0"/>
    <x v="0"/>
    <s v="Telenga Weronika"/>
  </r>
  <r>
    <n v="260"/>
    <x v="31"/>
    <x v="1"/>
    <s v="mm"/>
    <x v="0"/>
    <n v="9.6"/>
    <n v="43075"/>
    <s v="Stance Analysis Telenga weronika oczy zamknite bez butow 1"/>
    <x v="1"/>
    <x v="1"/>
    <x v="0"/>
    <x v="0"/>
    <s v="Telenga Weronika"/>
  </r>
  <r>
    <n v="260"/>
    <x v="31"/>
    <x v="2"/>
    <s v="deg"/>
    <x v="3"/>
    <n v="44.5"/>
    <n v="43075"/>
    <s v="Stance Analysis Telenga weronika oczy zamknite bez butow 1"/>
    <x v="1"/>
    <x v="1"/>
    <x v="0"/>
    <x v="0"/>
    <s v="Telenga Weronika"/>
  </r>
  <r>
    <n v="260"/>
    <x v="31"/>
    <x v="3"/>
    <s v="mm*mm"/>
    <x v="0"/>
    <n v="43.1"/>
    <n v="43075"/>
    <s v="Stance Analysis Telenga weronika oczy zamknite bez butow 1"/>
    <x v="1"/>
    <x v="1"/>
    <x v="0"/>
    <x v="0"/>
    <s v="Telenga Weronika"/>
  </r>
  <r>
    <n v="260"/>
    <x v="31"/>
    <x v="4"/>
    <s v="mm"/>
    <x v="0"/>
    <n v="72.599999999999994"/>
    <n v="43075"/>
    <s v="Stance Analysis Telenga weronika oczy zamknite bez butow 1"/>
    <x v="1"/>
    <x v="1"/>
    <x v="0"/>
    <x v="0"/>
    <s v="Telenga Weronika"/>
  </r>
  <r>
    <n v="260"/>
    <x v="31"/>
    <x v="5"/>
    <s v="mm/sec"/>
    <x v="0"/>
    <n v="7.4"/>
    <n v="43075"/>
    <s v="Stance Analysis Telenga weronika oczy zamknite bez butow 1"/>
    <x v="1"/>
    <x v="1"/>
    <x v="0"/>
    <x v="0"/>
    <s v="Telenga Weronika"/>
  </r>
  <r>
    <n v="260"/>
    <x v="31"/>
    <x v="6"/>
    <s v="mm"/>
    <x v="1"/>
    <n v="10.4"/>
    <n v="43075"/>
    <s v="Stance Analysis Telenga weronika oczy zamknite bez butow 1"/>
    <x v="1"/>
    <x v="1"/>
    <x v="0"/>
    <x v="0"/>
    <s v="Telenga Weronika"/>
  </r>
  <r>
    <n v="260"/>
    <x v="31"/>
    <x v="7"/>
    <s v="mm"/>
    <x v="2"/>
    <n v="26.4"/>
    <n v="43075"/>
    <s v="Stance Analysis Telenga weronika oczy zamknite bez butow 1"/>
    <x v="1"/>
    <x v="1"/>
    <x v="0"/>
    <x v="0"/>
    <s v="Telenga Weronika"/>
  </r>
  <r>
    <n v="261"/>
    <x v="31"/>
    <x v="0"/>
    <s v="mm"/>
    <x v="0"/>
    <n v="3.3"/>
    <n v="43075"/>
    <s v="Stance Analysis telenga weronika oczy zamkniete bez butow 2"/>
    <x v="1"/>
    <x v="1"/>
    <x v="1"/>
    <x v="0"/>
    <s v="Telenga Weronika"/>
  </r>
  <r>
    <n v="261"/>
    <x v="31"/>
    <x v="1"/>
    <s v="mm"/>
    <x v="0"/>
    <n v="6"/>
    <n v="43075"/>
    <s v="Stance Analysis telenga weronika oczy zamkniete bez butow 2"/>
    <x v="1"/>
    <x v="1"/>
    <x v="1"/>
    <x v="0"/>
    <s v="Telenga Weronika"/>
  </r>
  <r>
    <n v="261"/>
    <x v="31"/>
    <x v="2"/>
    <s v="deg"/>
    <x v="1"/>
    <n v="23.7"/>
    <n v="43075"/>
    <s v="Stance Analysis telenga weronika oczy zamkniete bez butow 2"/>
    <x v="1"/>
    <x v="1"/>
    <x v="1"/>
    <x v="0"/>
    <s v="Telenga Weronika"/>
  </r>
  <r>
    <n v="261"/>
    <x v="31"/>
    <x v="3"/>
    <s v="mm*mm"/>
    <x v="0"/>
    <n v="15.5"/>
    <n v="43075"/>
    <s v="Stance Analysis telenga weronika oczy zamkniete bez butow 2"/>
    <x v="1"/>
    <x v="1"/>
    <x v="1"/>
    <x v="0"/>
    <s v="Telenga Weronika"/>
  </r>
  <r>
    <n v="261"/>
    <x v="31"/>
    <x v="4"/>
    <s v="mm"/>
    <x v="0"/>
    <n v="44.4"/>
    <n v="43075"/>
    <s v="Stance Analysis telenga weronika oczy zamkniete bez butow 2"/>
    <x v="1"/>
    <x v="1"/>
    <x v="1"/>
    <x v="0"/>
    <s v="Telenga Weronika"/>
  </r>
  <r>
    <n v="261"/>
    <x v="31"/>
    <x v="5"/>
    <s v="mm/sec"/>
    <x v="0"/>
    <n v="4.5"/>
    <n v="43075"/>
    <s v="Stance Analysis telenga weronika oczy zamkniete bez butow 2"/>
    <x v="1"/>
    <x v="1"/>
    <x v="1"/>
    <x v="0"/>
    <s v="Telenga Weronika"/>
  </r>
  <r>
    <n v="261"/>
    <x v="31"/>
    <x v="6"/>
    <s v="mm"/>
    <x v="1"/>
    <n v="2"/>
    <n v="43075"/>
    <s v="Stance Analysis telenga weronika oczy zamkniete bez butow 2"/>
    <x v="1"/>
    <x v="1"/>
    <x v="1"/>
    <x v="0"/>
    <s v="Telenga Weronika"/>
  </r>
  <r>
    <n v="261"/>
    <x v="31"/>
    <x v="7"/>
    <s v="mm"/>
    <x v="2"/>
    <n v="34.1"/>
    <n v="43075"/>
    <s v="Stance Analysis telenga weronika oczy zamkniete bez butow 2"/>
    <x v="1"/>
    <x v="1"/>
    <x v="1"/>
    <x v="0"/>
    <s v="Telenga Weronika"/>
  </r>
  <r>
    <n v="262"/>
    <x v="32"/>
    <x v="0"/>
    <s v="mm"/>
    <x v="0"/>
    <n v="4.4000000000000004"/>
    <n v="43075"/>
    <s v="Stance Analysis oczy otwarte buty 1"/>
    <x v="0"/>
    <x v="0"/>
    <x v="0"/>
    <x v="0"/>
    <s v="Marta Wieczynska"/>
  </r>
  <r>
    <n v="262"/>
    <x v="32"/>
    <x v="1"/>
    <s v="mm"/>
    <x v="0"/>
    <n v="15.8"/>
    <n v="43075"/>
    <s v="Stance Analysis oczy otwarte buty 1"/>
    <x v="0"/>
    <x v="0"/>
    <x v="0"/>
    <x v="0"/>
    <s v="Marta Wieczynska"/>
  </r>
  <r>
    <n v="262"/>
    <x v="32"/>
    <x v="2"/>
    <s v="deg"/>
    <x v="1"/>
    <n v="5.5"/>
    <n v="43075"/>
    <s v="Stance Analysis oczy otwarte buty 1"/>
    <x v="0"/>
    <x v="0"/>
    <x v="0"/>
    <x v="0"/>
    <s v="Marta Wieczynska"/>
  </r>
  <r>
    <n v="262"/>
    <x v="32"/>
    <x v="3"/>
    <s v="mm*mm"/>
    <x v="0"/>
    <n v="55"/>
    <n v="43075"/>
    <s v="Stance Analysis oczy otwarte buty 1"/>
    <x v="0"/>
    <x v="0"/>
    <x v="0"/>
    <x v="0"/>
    <s v="Marta Wieczynska"/>
  </r>
  <r>
    <n v="262"/>
    <x v="32"/>
    <x v="4"/>
    <s v="mm"/>
    <x v="0"/>
    <n v="92.3"/>
    <n v="43075"/>
    <s v="Stance Analysis oczy otwarte buty 1"/>
    <x v="0"/>
    <x v="0"/>
    <x v="0"/>
    <x v="0"/>
    <s v="Marta Wieczynska"/>
  </r>
  <r>
    <n v="262"/>
    <x v="32"/>
    <x v="5"/>
    <s v="mm/sec"/>
    <x v="0"/>
    <n v="9.4"/>
    <n v="43075"/>
    <s v="Stance Analysis oczy otwarte buty 1"/>
    <x v="0"/>
    <x v="0"/>
    <x v="0"/>
    <x v="0"/>
    <s v="Marta Wieczynska"/>
  </r>
  <r>
    <n v="262"/>
    <x v="32"/>
    <x v="6"/>
    <s v="mm"/>
    <x v="3"/>
    <n v="6.3"/>
    <n v="43075"/>
    <s v="Stance Analysis oczy otwarte buty 1"/>
    <x v="0"/>
    <x v="0"/>
    <x v="0"/>
    <x v="0"/>
    <s v="Marta Wieczynska"/>
  </r>
  <r>
    <n v="262"/>
    <x v="32"/>
    <x v="7"/>
    <s v="mm"/>
    <x v="2"/>
    <n v="52.4"/>
    <n v="43075"/>
    <s v="Stance Analysis oczy otwarte buty 1"/>
    <x v="0"/>
    <x v="0"/>
    <x v="0"/>
    <x v="0"/>
    <s v="Marta Wieczynska"/>
  </r>
  <r>
    <n v="263"/>
    <x v="32"/>
    <x v="0"/>
    <s v="mm"/>
    <x v="0"/>
    <n v="3.2"/>
    <n v="43075"/>
    <s v="Stance Analysis oczy otwarte buty 2"/>
    <x v="0"/>
    <x v="0"/>
    <x v="1"/>
    <x v="0"/>
    <s v="Marta Wieczynska"/>
  </r>
  <r>
    <n v="263"/>
    <x v="32"/>
    <x v="1"/>
    <s v="mm"/>
    <x v="0"/>
    <n v="11.5"/>
    <n v="43075"/>
    <s v="Stance Analysis oczy otwarte buty 2"/>
    <x v="0"/>
    <x v="0"/>
    <x v="1"/>
    <x v="0"/>
    <s v="Marta Wieczynska"/>
  </r>
  <r>
    <n v="263"/>
    <x v="32"/>
    <x v="2"/>
    <s v="deg"/>
    <x v="3"/>
    <n v="4.3"/>
    <n v="43075"/>
    <s v="Stance Analysis oczy otwarte buty 2"/>
    <x v="0"/>
    <x v="0"/>
    <x v="1"/>
    <x v="0"/>
    <s v="Marta Wieczynska"/>
  </r>
  <r>
    <n v="263"/>
    <x v="32"/>
    <x v="3"/>
    <s v="mm*mm"/>
    <x v="0"/>
    <n v="28.5"/>
    <n v="43075"/>
    <s v="Stance Analysis oczy otwarte buty 2"/>
    <x v="0"/>
    <x v="0"/>
    <x v="1"/>
    <x v="0"/>
    <s v="Marta Wieczynska"/>
  </r>
  <r>
    <n v="263"/>
    <x v="32"/>
    <x v="4"/>
    <s v="mm"/>
    <x v="0"/>
    <n v="93.5"/>
    <n v="43075"/>
    <s v="Stance Analysis oczy otwarte buty 2"/>
    <x v="0"/>
    <x v="0"/>
    <x v="1"/>
    <x v="0"/>
    <s v="Marta Wieczynska"/>
  </r>
  <r>
    <n v="263"/>
    <x v="32"/>
    <x v="5"/>
    <s v="mm/sec"/>
    <x v="0"/>
    <n v="9.5"/>
    <n v="43075"/>
    <s v="Stance Analysis oczy otwarte buty 2"/>
    <x v="0"/>
    <x v="0"/>
    <x v="1"/>
    <x v="0"/>
    <s v="Marta Wieczynska"/>
  </r>
  <r>
    <n v="263"/>
    <x v="32"/>
    <x v="6"/>
    <s v="mm"/>
    <x v="3"/>
    <n v="8.6999999999999993"/>
    <n v="43075"/>
    <s v="Stance Analysis oczy otwarte buty 2"/>
    <x v="0"/>
    <x v="0"/>
    <x v="1"/>
    <x v="0"/>
    <s v="Marta Wieczynska"/>
  </r>
  <r>
    <n v="263"/>
    <x v="32"/>
    <x v="7"/>
    <s v="mm"/>
    <x v="2"/>
    <n v="55.3"/>
    <n v="43075"/>
    <s v="Stance Analysis oczy otwarte buty 2"/>
    <x v="0"/>
    <x v="0"/>
    <x v="1"/>
    <x v="0"/>
    <s v="Marta Wieczynska"/>
  </r>
  <r>
    <n v="264"/>
    <x v="32"/>
    <x v="0"/>
    <s v="mm"/>
    <x v="0"/>
    <n v="3.2"/>
    <n v="43075"/>
    <s v="Stance Analysis oczy otwarte bez butow 1"/>
    <x v="0"/>
    <x v="1"/>
    <x v="0"/>
    <x v="0"/>
    <s v="Marta Wieczynska"/>
  </r>
  <r>
    <n v="264"/>
    <x v="32"/>
    <x v="1"/>
    <s v="mm"/>
    <x v="0"/>
    <n v="9.3000000000000007"/>
    <n v="43075"/>
    <s v="Stance Analysis oczy otwarte bez butow 1"/>
    <x v="0"/>
    <x v="1"/>
    <x v="0"/>
    <x v="0"/>
    <s v="Marta Wieczynska"/>
  </r>
  <r>
    <n v="264"/>
    <x v="32"/>
    <x v="2"/>
    <s v="deg"/>
    <x v="3"/>
    <n v="26.3"/>
    <n v="43075"/>
    <s v="Stance Analysis oczy otwarte bez butow 1"/>
    <x v="0"/>
    <x v="1"/>
    <x v="0"/>
    <x v="0"/>
    <s v="Marta Wieczynska"/>
  </r>
  <r>
    <n v="264"/>
    <x v="32"/>
    <x v="3"/>
    <s v="mm*mm"/>
    <x v="0"/>
    <n v="23.4"/>
    <n v="43075"/>
    <s v="Stance Analysis oczy otwarte bez butow 1"/>
    <x v="0"/>
    <x v="1"/>
    <x v="0"/>
    <x v="0"/>
    <s v="Marta Wieczynska"/>
  </r>
  <r>
    <n v="264"/>
    <x v="32"/>
    <x v="4"/>
    <s v="mm"/>
    <x v="0"/>
    <n v="61.6"/>
    <n v="43075"/>
    <s v="Stance Analysis oczy otwarte bez butow 1"/>
    <x v="0"/>
    <x v="1"/>
    <x v="0"/>
    <x v="0"/>
    <s v="Marta Wieczynska"/>
  </r>
  <r>
    <n v="264"/>
    <x v="32"/>
    <x v="5"/>
    <s v="mm/sec"/>
    <x v="0"/>
    <n v="6.3"/>
    <n v="43075"/>
    <s v="Stance Analysis oczy otwarte bez butow 1"/>
    <x v="0"/>
    <x v="1"/>
    <x v="0"/>
    <x v="0"/>
    <s v="Marta Wieczynska"/>
  </r>
  <r>
    <n v="264"/>
    <x v="32"/>
    <x v="6"/>
    <s v="mm"/>
    <x v="3"/>
    <n v="9.6"/>
    <n v="43075"/>
    <s v="Stance Analysis oczy otwarte bez butow 1"/>
    <x v="0"/>
    <x v="1"/>
    <x v="0"/>
    <x v="0"/>
    <s v="Marta Wieczynska"/>
  </r>
  <r>
    <n v="264"/>
    <x v="32"/>
    <x v="7"/>
    <s v="mm"/>
    <x v="2"/>
    <n v="68.599999999999994"/>
    <n v="43075"/>
    <s v="Stance Analysis oczy otwarte bez butow 1"/>
    <x v="0"/>
    <x v="1"/>
    <x v="0"/>
    <x v="0"/>
    <s v="Marta Wieczynska"/>
  </r>
  <r>
    <n v="265"/>
    <x v="32"/>
    <x v="0"/>
    <s v="mm"/>
    <x v="0"/>
    <n v="2.5"/>
    <n v="43075"/>
    <s v="Stance Analysis oczy otwarte bez butow 2"/>
    <x v="0"/>
    <x v="1"/>
    <x v="1"/>
    <x v="0"/>
    <s v="Marta Wieczynska"/>
  </r>
  <r>
    <n v="265"/>
    <x v="32"/>
    <x v="1"/>
    <s v="mm"/>
    <x v="0"/>
    <n v="6.3"/>
    <n v="43075"/>
    <s v="Stance Analysis oczy otwarte bez butow 2"/>
    <x v="0"/>
    <x v="1"/>
    <x v="1"/>
    <x v="0"/>
    <s v="Marta Wieczynska"/>
  </r>
  <r>
    <n v="265"/>
    <x v="32"/>
    <x v="2"/>
    <s v="deg"/>
    <x v="1"/>
    <n v="30.5"/>
    <n v="43075"/>
    <s v="Stance Analysis oczy otwarte bez butow 2"/>
    <x v="0"/>
    <x v="1"/>
    <x v="1"/>
    <x v="0"/>
    <s v="Marta Wieczynska"/>
  </r>
  <r>
    <n v="265"/>
    <x v="32"/>
    <x v="3"/>
    <s v="mm*mm"/>
    <x v="0"/>
    <n v="12.4"/>
    <n v="43075"/>
    <s v="Stance Analysis oczy otwarte bez butow 2"/>
    <x v="0"/>
    <x v="1"/>
    <x v="1"/>
    <x v="0"/>
    <s v="Marta Wieczynska"/>
  </r>
  <r>
    <n v="265"/>
    <x v="32"/>
    <x v="4"/>
    <s v="mm"/>
    <x v="0"/>
    <n v="50.1"/>
    <n v="43075"/>
    <s v="Stance Analysis oczy otwarte bez butow 2"/>
    <x v="0"/>
    <x v="1"/>
    <x v="1"/>
    <x v="0"/>
    <s v="Marta Wieczynska"/>
  </r>
  <r>
    <n v="265"/>
    <x v="32"/>
    <x v="5"/>
    <s v="mm/sec"/>
    <x v="0"/>
    <n v="5.0999999999999996"/>
    <n v="43075"/>
    <s v="Stance Analysis oczy otwarte bez butow 2"/>
    <x v="0"/>
    <x v="1"/>
    <x v="1"/>
    <x v="0"/>
    <s v="Marta Wieczynska"/>
  </r>
  <r>
    <n v="265"/>
    <x v="32"/>
    <x v="6"/>
    <s v="mm"/>
    <x v="3"/>
    <n v="7.1"/>
    <n v="43075"/>
    <s v="Stance Analysis oczy otwarte bez butow 2"/>
    <x v="0"/>
    <x v="1"/>
    <x v="1"/>
    <x v="0"/>
    <s v="Marta Wieczynska"/>
  </r>
  <r>
    <n v="265"/>
    <x v="32"/>
    <x v="7"/>
    <s v="mm"/>
    <x v="2"/>
    <n v="71.5"/>
    <n v="43075"/>
    <s v="Stance Analysis oczy otwarte bez butow 2"/>
    <x v="0"/>
    <x v="1"/>
    <x v="1"/>
    <x v="0"/>
    <s v="Marta Wieczynska"/>
  </r>
  <r>
    <n v="266"/>
    <x v="32"/>
    <x v="0"/>
    <s v="mm"/>
    <x v="0"/>
    <n v="1.4"/>
    <n v="43075"/>
    <s v="Stance Analysis oczy zamkniete buty 1"/>
    <x v="1"/>
    <x v="0"/>
    <x v="0"/>
    <x v="0"/>
    <s v="Marta Wieczynska"/>
  </r>
  <r>
    <n v="266"/>
    <x v="32"/>
    <x v="1"/>
    <s v="mm"/>
    <x v="0"/>
    <n v="8.6"/>
    <n v="43075"/>
    <s v="Stance Analysis oczy zamkniete buty 1"/>
    <x v="1"/>
    <x v="0"/>
    <x v="0"/>
    <x v="0"/>
    <s v="Marta Wieczynska"/>
  </r>
  <r>
    <n v="266"/>
    <x v="32"/>
    <x v="2"/>
    <s v="deg"/>
    <x v="3"/>
    <n v="3.8"/>
    <n v="43075"/>
    <s v="Stance Analysis oczy zamkniete buty 1"/>
    <x v="1"/>
    <x v="0"/>
    <x v="0"/>
    <x v="0"/>
    <s v="Marta Wieczynska"/>
  </r>
  <r>
    <n v="266"/>
    <x v="32"/>
    <x v="3"/>
    <s v="mm*mm"/>
    <x v="0"/>
    <n v="9.6999999999999993"/>
    <n v="43075"/>
    <s v="Stance Analysis oczy zamkniete buty 1"/>
    <x v="1"/>
    <x v="0"/>
    <x v="0"/>
    <x v="0"/>
    <s v="Marta Wieczynska"/>
  </r>
  <r>
    <n v="266"/>
    <x v="32"/>
    <x v="4"/>
    <s v="mm"/>
    <x v="0"/>
    <n v="68.7"/>
    <n v="43075"/>
    <s v="Stance Analysis oczy zamkniete buty 1"/>
    <x v="1"/>
    <x v="0"/>
    <x v="0"/>
    <x v="0"/>
    <s v="Marta Wieczynska"/>
  </r>
  <r>
    <n v="266"/>
    <x v="32"/>
    <x v="5"/>
    <s v="mm/sec"/>
    <x v="0"/>
    <n v="7"/>
    <n v="43075"/>
    <s v="Stance Analysis oczy zamkniete buty 1"/>
    <x v="1"/>
    <x v="0"/>
    <x v="0"/>
    <x v="0"/>
    <s v="Marta Wieczynska"/>
  </r>
  <r>
    <n v="266"/>
    <x v="32"/>
    <x v="6"/>
    <s v="mm"/>
    <x v="3"/>
    <n v="13.5"/>
    <n v="43075"/>
    <s v="Stance Analysis oczy zamkniete buty 1"/>
    <x v="1"/>
    <x v="0"/>
    <x v="0"/>
    <x v="0"/>
    <s v="Marta Wieczynska"/>
  </r>
  <r>
    <n v="266"/>
    <x v="32"/>
    <x v="7"/>
    <s v="mm"/>
    <x v="2"/>
    <n v="47"/>
    <n v="43075"/>
    <s v="Stance Analysis oczy zamkniete buty 1"/>
    <x v="1"/>
    <x v="0"/>
    <x v="0"/>
    <x v="0"/>
    <s v="Marta Wieczynska"/>
  </r>
  <r>
    <n v="267"/>
    <x v="32"/>
    <x v="0"/>
    <s v="mm"/>
    <x v="0"/>
    <n v="7.5"/>
    <n v="43075"/>
    <s v="Stance Analysis oczy zamkniete buty 2"/>
    <x v="1"/>
    <x v="0"/>
    <x v="1"/>
    <x v="0"/>
    <s v="Marta Wieczynska"/>
  </r>
  <r>
    <n v="267"/>
    <x v="32"/>
    <x v="1"/>
    <s v="mm"/>
    <x v="0"/>
    <n v="24.6"/>
    <n v="43075"/>
    <s v="Stance Analysis oczy zamkniete buty 2"/>
    <x v="1"/>
    <x v="0"/>
    <x v="1"/>
    <x v="0"/>
    <s v="Marta Wieczynska"/>
  </r>
  <r>
    <n v="267"/>
    <x v="32"/>
    <x v="2"/>
    <s v="deg"/>
    <x v="3"/>
    <n v="7.5"/>
    <n v="43075"/>
    <s v="Stance Analysis oczy zamkniete buty 2"/>
    <x v="1"/>
    <x v="0"/>
    <x v="1"/>
    <x v="0"/>
    <s v="Marta Wieczynska"/>
  </r>
  <r>
    <n v="267"/>
    <x v="32"/>
    <x v="3"/>
    <s v="mm*mm"/>
    <x v="0"/>
    <n v="144.1"/>
    <n v="43075"/>
    <s v="Stance Analysis oczy zamkniete buty 2"/>
    <x v="1"/>
    <x v="0"/>
    <x v="1"/>
    <x v="0"/>
    <s v="Marta Wieczynska"/>
  </r>
  <r>
    <n v="267"/>
    <x v="32"/>
    <x v="4"/>
    <s v="mm"/>
    <x v="0"/>
    <n v="152.80000000000001"/>
    <n v="43075"/>
    <s v="Stance Analysis oczy zamkniete buty 2"/>
    <x v="1"/>
    <x v="0"/>
    <x v="1"/>
    <x v="0"/>
    <s v="Marta Wieczynska"/>
  </r>
  <r>
    <n v="267"/>
    <x v="32"/>
    <x v="5"/>
    <s v="mm/sec"/>
    <x v="0"/>
    <n v="15.6"/>
    <n v="43075"/>
    <s v="Stance Analysis oczy zamkniete buty 2"/>
    <x v="1"/>
    <x v="0"/>
    <x v="1"/>
    <x v="0"/>
    <s v="Marta Wieczynska"/>
  </r>
  <r>
    <n v="267"/>
    <x v="32"/>
    <x v="6"/>
    <s v="mm"/>
    <x v="3"/>
    <n v="19.600000000000001"/>
    <n v="43075"/>
    <s v="Stance Analysis oczy zamkniete buty 2"/>
    <x v="1"/>
    <x v="0"/>
    <x v="1"/>
    <x v="0"/>
    <s v="Marta Wieczynska"/>
  </r>
  <r>
    <n v="267"/>
    <x v="32"/>
    <x v="7"/>
    <s v="mm"/>
    <x v="2"/>
    <n v="49.5"/>
    <n v="43075"/>
    <s v="Stance Analysis oczy zamkniete buty 2"/>
    <x v="1"/>
    <x v="0"/>
    <x v="1"/>
    <x v="0"/>
    <s v="Marta Wieczynska"/>
  </r>
  <r>
    <n v="268"/>
    <x v="32"/>
    <x v="0"/>
    <s v="mm"/>
    <x v="0"/>
    <n v="3.2"/>
    <n v="43075"/>
    <s v="Stance Analysis oczy zamknite bez butow 1"/>
    <x v="1"/>
    <x v="1"/>
    <x v="0"/>
    <x v="0"/>
    <s v="Marta Wieczynska"/>
  </r>
  <r>
    <n v="268"/>
    <x v="32"/>
    <x v="1"/>
    <s v="mm"/>
    <x v="0"/>
    <n v="6.3"/>
    <n v="43075"/>
    <s v="Stance Analysis oczy zamknite bez butow 1"/>
    <x v="1"/>
    <x v="1"/>
    <x v="0"/>
    <x v="0"/>
    <s v="Marta Wieczynska"/>
  </r>
  <r>
    <n v="268"/>
    <x v="32"/>
    <x v="2"/>
    <s v="deg"/>
    <x v="3"/>
    <n v="1.9"/>
    <n v="43075"/>
    <s v="Stance Analysis oczy zamknite bez butow 1"/>
    <x v="1"/>
    <x v="1"/>
    <x v="0"/>
    <x v="0"/>
    <s v="Marta Wieczynska"/>
  </r>
  <r>
    <n v="268"/>
    <x v="32"/>
    <x v="3"/>
    <s v="mm*mm"/>
    <x v="0"/>
    <n v="16.100000000000001"/>
    <n v="43075"/>
    <s v="Stance Analysis oczy zamknite bez butow 1"/>
    <x v="1"/>
    <x v="1"/>
    <x v="0"/>
    <x v="0"/>
    <s v="Marta Wieczynska"/>
  </r>
  <r>
    <n v="268"/>
    <x v="32"/>
    <x v="4"/>
    <s v="mm"/>
    <x v="0"/>
    <n v="49.4"/>
    <n v="43075"/>
    <s v="Stance Analysis oczy zamknite bez butow 1"/>
    <x v="1"/>
    <x v="1"/>
    <x v="0"/>
    <x v="0"/>
    <s v="Marta Wieczynska"/>
  </r>
  <r>
    <n v="268"/>
    <x v="32"/>
    <x v="5"/>
    <s v="mm/sec"/>
    <x v="0"/>
    <n v="5"/>
    <n v="43075"/>
    <s v="Stance Analysis oczy zamknite bez butow 1"/>
    <x v="1"/>
    <x v="1"/>
    <x v="0"/>
    <x v="0"/>
    <s v="Marta Wieczynska"/>
  </r>
  <r>
    <n v="268"/>
    <x v="32"/>
    <x v="6"/>
    <s v="mm"/>
    <x v="3"/>
    <n v="6.8"/>
    <n v="43075"/>
    <s v="Stance Analysis oczy zamknite bez butow 1"/>
    <x v="1"/>
    <x v="1"/>
    <x v="0"/>
    <x v="0"/>
    <s v="Marta Wieczynska"/>
  </r>
  <r>
    <n v="268"/>
    <x v="32"/>
    <x v="7"/>
    <s v="mm"/>
    <x v="2"/>
    <n v="68.5"/>
    <n v="43075"/>
    <s v="Stance Analysis oczy zamknite bez butow 1"/>
    <x v="1"/>
    <x v="1"/>
    <x v="0"/>
    <x v="0"/>
    <s v="Marta Wieczynska"/>
  </r>
  <r>
    <n v="269"/>
    <x v="32"/>
    <x v="0"/>
    <s v="mm"/>
    <x v="0"/>
    <n v="2.7"/>
    <n v="43075"/>
    <s v="Stance Analysis oczy zamkniete bez butow 2"/>
    <x v="1"/>
    <x v="1"/>
    <x v="1"/>
    <x v="0"/>
    <s v="Marta Wieczynska"/>
  </r>
  <r>
    <n v="269"/>
    <x v="32"/>
    <x v="1"/>
    <s v="mm"/>
    <x v="0"/>
    <n v="15.4"/>
    <n v="43075"/>
    <s v="Stance Analysis oczy zamkniete bez butow 2"/>
    <x v="1"/>
    <x v="1"/>
    <x v="1"/>
    <x v="0"/>
    <s v="Marta Wieczynska"/>
  </r>
  <r>
    <n v="269"/>
    <x v="32"/>
    <x v="2"/>
    <s v="deg"/>
    <x v="3"/>
    <n v="2"/>
    <n v="43075"/>
    <s v="Stance Analysis oczy zamkniete bez butow 2"/>
    <x v="1"/>
    <x v="1"/>
    <x v="1"/>
    <x v="0"/>
    <s v="Marta Wieczynska"/>
  </r>
  <r>
    <n v="269"/>
    <x v="32"/>
    <x v="3"/>
    <s v="mm*mm"/>
    <x v="0"/>
    <n v="33"/>
    <n v="43075"/>
    <s v="Stance Analysis oczy zamkniete bez butow 2"/>
    <x v="1"/>
    <x v="1"/>
    <x v="1"/>
    <x v="0"/>
    <s v="Marta Wieczynska"/>
  </r>
  <r>
    <n v="269"/>
    <x v="32"/>
    <x v="4"/>
    <s v="mm"/>
    <x v="0"/>
    <n v="72.7"/>
    <n v="43075"/>
    <s v="Stance Analysis oczy zamkniete bez butow 2"/>
    <x v="1"/>
    <x v="1"/>
    <x v="1"/>
    <x v="0"/>
    <s v="Marta Wieczynska"/>
  </r>
  <r>
    <n v="269"/>
    <x v="32"/>
    <x v="5"/>
    <s v="mm/sec"/>
    <x v="0"/>
    <n v="7.4"/>
    <n v="43075"/>
    <s v="Stance Analysis oczy zamkniete bez butow 2"/>
    <x v="1"/>
    <x v="1"/>
    <x v="1"/>
    <x v="0"/>
    <s v="Marta Wieczynska"/>
  </r>
  <r>
    <n v="269"/>
    <x v="32"/>
    <x v="6"/>
    <s v="mm"/>
    <x v="3"/>
    <n v="7.3"/>
    <n v="43075"/>
    <s v="Stance Analysis oczy zamkniete bez butow 2"/>
    <x v="1"/>
    <x v="1"/>
    <x v="1"/>
    <x v="0"/>
    <s v="Marta Wieczynska"/>
  </r>
  <r>
    <n v="269"/>
    <x v="32"/>
    <x v="7"/>
    <s v="mm"/>
    <x v="2"/>
    <n v="57.7"/>
    <n v="43075"/>
    <s v="Stance Analysis oczy zamkniete bez butow 2"/>
    <x v="1"/>
    <x v="1"/>
    <x v="1"/>
    <x v="0"/>
    <s v="Marta Wieczynska"/>
  </r>
  <r>
    <n v="270"/>
    <x v="27"/>
    <x v="0"/>
    <s v="mm"/>
    <x v="0"/>
    <n v="3.5"/>
    <n v="43075"/>
    <s v="Stance Analysis oczy otwarte buty 1"/>
    <x v="0"/>
    <x v="0"/>
    <x v="0"/>
    <x v="0"/>
    <s v="Maria Zlotowska"/>
  </r>
  <r>
    <n v="270"/>
    <x v="27"/>
    <x v="1"/>
    <s v="mm"/>
    <x v="0"/>
    <n v="6"/>
    <n v="43075"/>
    <s v="Stance Analysis oczy otwarte buty 1"/>
    <x v="0"/>
    <x v="0"/>
    <x v="0"/>
    <x v="0"/>
    <s v="Maria Zlotowska"/>
  </r>
  <r>
    <n v="270"/>
    <x v="27"/>
    <x v="2"/>
    <s v="deg"/>
    <x v="1"/>
    <n v="14.4"/>
    <n v="43075"/>
    <s v="Stance Analysis oczy otwarte buty 1"/>
    <x v="0"/>
    <x v="0"/>
    <x v="0"/>
    <x v="0"/>
    <s v="Maria Zlotowska"/>
  </r>
  <r>
    <n v="270"/>
    <x v="27"/>
    <x v="3"/>
    <s v="mm*mm"/>
    <x v="0"/>
    <n v="16.399999999999999"/>
    <n v="43075"/>
    <s v="Stance Analysis oczy otwarte buty 1"/>
    <x v="0"/>
    <x v="0"/>
    <x v="0"/>
    <x v="0"/>
    <s v="Maria Zlotowska"/>
  </r>
  <r>
    <n v="270"/>
    <x v="27"/>
    <x v="4"/>
    <s v="mm"/>
    <x v="0"/>
    <n v="40.799999999999997"/>
    <n v="43075"/>
    <s v="Stance Analysis oczy otwarte buty 1"/>
    <x v="0"/>
    <x v="0"/>
    <x v="0"/>
    <x v="0"/>
    <s v="Maria Zlotowska"/>
  </r>
  <r>
    <n v="270"/>
    <x v="27"/>
    <x v="5"/>
    <s v="mm/sec"/>
    <x v="0"/>
    <n v="4.0999999999999996"/>
    <n v="43075"/>
    <s v="Stance Analysis oczy otwarte buty 1"/>
    <x v="0"/>
    <x v="0"/>
    <x v="0"/>
    <x v="0"/>
    <s v="Maria Zlotowska"/>
  </r>
  <r>
    <n v="270"/>
    <x v="27"/>
    <x v="6"/>
    <s v="mm"/>
    <x v="1"/>
    <n v="0.1"/>
    <n v="43075"/>
    <s v="Stance Analysis oczy otwarte buty 1"/>
    <x v="0"/>
    <x v="0"/>
    <x v="0"/>
    <x v="0"/>
    <s v="Maria Zlotowska"/>
  </r>
  <r>
    <n v="270"/>
    <x v="27"/>
    <x v="7"/>
    <s v="mm"/>
    <x v="2"/>
    <n v="0.2"/>
    <n v="43075"/>
    <s v="Stance Analysis oczy otwarte buty 1"/>
    <x v="0"/>
    <x v="0"/>
    <x v="0"/>
    <x v="0"/>
    <s v="Maria Zlotowska"/>
  </r>
  <r>
    <n v="271"/>
    <x v="27"/>
    <x v="0"/>
    <s v="mm"/>
    <x v="0"/>
    <n v="4"/>
    <n v="43075"/>
    <s v="Stance Analysis oczy otwarte buty 2"/>
    <x v="0"/>
    <x v="0"/>
    <x v="1"/>
    <x v="0"/>
    <s v="Maria Zlotowska"/>
  </r>
  <r>
    <n v="271"/>
    <x v="27"/>
    <x v="1"/>
    <s v="mm"/>
    <x v="0"/>
    <n v="6.6"/>
    <n v="43075"/>
    <s v="Stance Analysis oczy otwarte buty 2"/>
    <x v="0"/>
    <x v="0"/>
    <x v="1"/>
    <x v="0"/>
    <s v="Maria Zlotowska"/>
  </r>
  <r>
    <n v="271"/>
    <x v="27"/>
    <x v="2"/>
    <s v="deg"/>
    <x v="1"/>
    <n v="13.9"/>
    <n v="43075"/>
    <s v="Stance Analysis oczy otwarte buty 2"/>
    <x v="0"/>
    <x v="0"/>
    <x v="1"/>
    <x v="0"/>
    <s v="Maria Zlotowska"/>
  </r>
  <r>
    <n v="271"/>
    <x v="27"/>
    <x v="3"/>
    <s v="mm*mm"/>
    <x v="0"/>
    <n v="20.5"/>
    <n v="43075"/>
    <s v="Stance Analysis oczy otwarte buty 2"/>
    <x v="0"/>
    <x v="0"/>
    <x v="1"/>
    <x v="0"/>
    <s v="Maria Zlotowska"/>
  </r>
  <r>
    <n v="271"/>
    <x v="27"/>
    <x v="4"/>
    <s v="mm"/>
    <x v="0"/>
    <n v="46.1"/>
    <n v="43075"/>
    <s v="Stance Analysis oczy otwarte buty 2"/>
    <x v="0"/>
    <x v="0"/>
    <x v="1"/>
    <x v="0"/>
    <s v="Maria Zlotowska"/>
  </r>
  <r>
    <n v="271"/>
    <x v="27"/>
    <x v="5"/>
    <s v="mm/sec"/>
    <x v="0"/>
    <n v="4.7"/>
    <n v="43075"/>
    <s v="Stance Analysis oczy otwarte buty 2"/>
    <x v="0"/>
    <x v="0"/>
    <x v="1"/>
    <x v="0"/>
    <s v="Maria Zlotowska"/>
  </r>
  <r>
    <n v="271"/>
    <x v="27"/>
    <x v="6"/>
    <s v="mm"/>
    <x v="1"/>
    <n v="3.3"/>
    <n v="43075"/>
    <s v="Stance Analysis oczy otwarte buty 2"/>
    <x v="0"/>
    <x v="0"/>
    <x v="1"/>
    <x v="0"/>
    <s v="Maria Zlotowska"/>
  </r>
  <r>
    <n v="271"/>
    <x v="27"/>
    <x v="7"/>
    <s v="mm"/>
    <x v="4"/>
    <n v="0.5"/>
    <n v="43075"/>
    <s v="Stance Analysis oczy otwarte buty 2"/>
    <x v="0"/>
    <x v="0"/>
    <x v="1"/>
    <x v="0"/>
    <s v="Maria Zlotowska"/>
  </r>
  <r>
    <n v="272"/>
    <x v="27"/>
    <x v="0"/>
    <s v="mm"/>
    <x v="0"/>
    <n v="3.8"/>
    <n v="43075"/>
    <s v="Stance Analysis oczy otwarte bez butow 1"/>
    <x v="0"/>
    <x v="1"/>
    <x v="0"/>
    <x v="0"/>
    <s v="Maria Zlotowska"/>
  </r>
  <r>
    <n v="272"/>
    <x v="27"/>
    <x v="1"/>
    <s v="mm"/>
    <x v="0"/>
    <n v="8.1999999999999993"/>
    <n v="43075"/>
    <s v="Stance Analysis oczy otwarte bez butow 1"/>
    <x v="0"/>
    <x v="1"/>
    <x v="0"/>
    <x v="0"/>
    <s v="Maria Zlotowska"/>
  </r>
  <r>
    <n v="272"/>
    <x v="27"/>
    <x v="2"/>
    <s v="deg"/>
    <x v="3"/>
    <n v="11.4"/>
    <n v="43075"/>
    <s v="Stance Analysis oczy otwarte bez butow 1"/>
    <x v="0"/>
    <x v="1"/>
    <x v="0"/>
    <x v="0"/>
    <s v="Maria Zlotowska"/>
  </r>
  <r>
    <n v="272"/>
    <x v="27"/>
    <x v="3"/>
    <s v="mm*mm"/>
    <x v="0"/>
    <n v="24.3"/>
    <n v="43075"/>
    <s v="Stance Analysis oczy otwarte bez butow 1"/>
    <x v="0"/>
    <x v="1"/>
    <x v="0"/>
    <x v="0"/>
    <s v="Maria Zlotowska"/>
  </r>
  <r>
    <n v="272"/>
    <x v="27"/>
    <x v="4"/>
    <s v="mm"/>
    <x v="0"/>
    <n v="48.8"/>
    <n v="43075"/>
    <s v="Stance Analysis oczy otwarte bez butow 1"/>
    <x v="0"/>
    <x v="1"/>
    <x v="0"/>
    <x v="0"/>
    <s v="Maria Zlotowska"/>
  </r>
  <r>
    <n v="272"/>
    <x v="27"/>
    <x v="5"/>
    <s v="mm/sec"/>
    <x v="0"/>
    <n v="5"/>
    <n v="43075"/>
    <s v="Stance Analysis oczy otwarte bez butow 1"/>
    <x v="0"/>
    <x v="1"/>
    <x v="0"/>
    <x v="0"/>
    <s v="Maria Zlotowska"/>
  </r>
  <r>
    <n v="272"/>
    <x v="27"/>
    <x v="6"/>
    <s v="mm"/>
    <x v="3"/>
    <n v="1.7"/>
    <n v="43075"/>
    <s v="Stance Analysis oczy otwarte bez butow 1"/>
    <x v="0"/>
    <x v="1"/>
    <x v="0"/>
    <x v="0"/>
    <s v="Maria Zlotowska"/>
  </r>
  <r>
    <n v="272"/>
    <x v="27"/>
    <x v="7"/>
    <s v="mm"/>
    <x v="2"/>
    <n v="34.799999999999997"/>
    <n v="43075"/>
    <s v="Stance Analysis oczy otwarte bez butow 1"/>
    <x v="0"/>
    <x v="1"/>
    <x v="0"/>
    <x v="0"/>
    <s v="Maria Zlotowska"/>
  </r>
  <r>
    <n v="273"/>
    <x v="27"/>
    <x v="0"/>
    <s v="mm"/>
    <x v="0"/>
    <n v="5.2"/>
    <n v="43075"/>
    <s v="Stance Analysis oczy otwarte bez butow 2"/>
    <x v="0"/>
    <x v="1"/>
    <x v="1"/>
    <x v="0"/>
    <s v="Maria Zlotowska"/>
  </r>
  <r>
    <n v="273"/>
    <x v="27"/>
    <x v="1"/>
    <s v="mm"/>
    <x v="0"/>
    <n v="25.7"/>
    <n v="43075"/>
    <s v="Stance Analysis oczy otwarte bez butow 2"/>
    <x v="0"/>
    <x v="1"/>
    <x v="1"/>
    <x v="0"/>
    <s v="Maria Zlotowska"/>
  </r>
  <r>
    <n v="273"/>
    <x v="27"/>
    <x v="2"/>
    <s v="deg"/>
    <x v="3"/>
    <n v="5.7"/>
    <n v="43075"/>
    <s v="Stance Analysis oczy otwarte bez butow 2"/>
    <x v="0"/>
    <x v="1"/>
    <x v="1"/>
    <x v="0"/>
    <s v="Maria Zlotowska"/>
  </r>
  <r>
    <n v="273"/>
    <x v="27"/>
    <x v="3"/>
    <s v="mm*mm"/>
    <x v="0"/>
    <n v="105.9"/>
    <n v="43075"/>
    <s v="Stance Analysis oczy otwarte bez butow 2"/>
    <x v="0"/>
    <x v="1"/>
    <x v="1"/>
    <x v="0"/>
    <s v="Maria Zlotowska"/>
  </r>
  <r>
    <n v="273"/>
    <x v="27"/>
    <x v="4"/>
    <s v="mm"/>
    <x v="0"/>
    <n v="95"/>
    <n v="43075"/>
    <s v="Stance Analysis oczy otwarte bez butow 2"/>
    <x v="0"/>
    <x v="1"/>
    <x v="1"/>
    <x v="0"/>
    <s v="Maria Zlotowska"/>
  </r>
  <r>
    <n v="273"/>
    <x v="27"/>
    <x v="5"/>
    <s v="mm/sec"/>
    <x v="0"/>
    <n v="9.6999999999999993"/>
    <n v="43075"/>
    <s v="Stance Analysis oczy otwarte bez butow 2"/>
    <x v="0"/>
    <x v="1"/>
    <x v="1"/>
    <x v="0"/>
    <s v="Maria Zlotowska"/>
  </r>
  <r>
    <n v="273"/>
    <x v="27"/>
    <x v="6"/>
    <s v="mm"/>
    <x v="3"/>
    <n v="3"/>
    <n v="43075"/>
    <s v="Stance Analysis oczy otwarte bez butow 2"/>
    <x v="0"/>
    <x v="1"/>
    <x v="1"/>
    <x v="0"/>
    <s v="Maria Zlotowska"/>
  </r>
  <r>
    <n v="273"/>
    <x v="27"/>
    <x v="7"/>
    <s v="mm"/>
    <x v="2"/>
    <n v="38.299999999999997"/>
    <n v="43075"/>
    <s v="Stance Analysis oczy otwarte bez butow 2"/>
    <x v="0"/>
    <x v="1"/>
    <x v="1"/>
    <x v="0"/>
    <s v="Maria Zlotowska"/>
  </r>
  <r>
    <n v="274"/>
    <x v="27"/>
    <x v="0"/>
    <s v="mm"/>
    <x v="0"/>
    <n v="8.8000000000000007"/>
    <n v="43075"/>
    <s v="Stance Analysis oczy zamkniete buty 1"/>
    <x v="1"/>
    <x v="0"/>
    <x v="0"/>
    <x v="0"/>
    <s v="Maria Zlotowska"/>
  </r>
  <r>
    <n v="274"/>
    <x v="27"/>
    <x v="1"/>
    <s v="mm"/>
    <x v="0"/>
    <n v="12.2"/>
    <n v="43075"/>
    <s v="Stance Analysis oczy zamkniete buty 1"/>
    <x v="1"/>
    <x v="0"/>
    <x v="0"/>
    <x v="0"/>
    <s v="Maria Zlotowska"/>
  </r>
  <r>
    <n v="274"/>
    <x v="27"/>
    <x v="2"/>
    <s v="deg"/>
    <x v="3"/>
    <n v="8.3000000000000007"/>
    <n v="43075"/>
    <s v="Stance Analysis oczy zamkniete buty 1"/>
    <x v="1"/>
    <x v="0"/>
    <x v="0"/>
    <x v="0"/>
    <s v="Maria Zlotowska"/>
  </r>
  <r>
    <n v="274"/>
    <x v="27"/>
    <x v="3"/>
    <s v="mm*mm"/>
    <x v="0"/>
    <n v="84.7"/>
    <n v="43075"/>
    <s v="Stance Analysis oczy zamkniete buty 1"/>
    <x v="1"/>
    <x v="0"/>
    <x v="0"/>
    <x v="0"/>
    <s v="Maria Zlotowska"/>
  </r>
  <r>
    <n v="274"/>
    <x v="27"/>
    <x v="4"/>
    <s v="mm"/>
    <x v="0"/>
    <n v="111.4"/>
    <n v="43075"/>
    <s v="Stance Analysis oczy zamkniete buty 1"/>
    <x v="1"/>
    <x v="0"/>
    <x v="0"/>
    <x v="0"/>
    <s v="Maria Zlotowska"/>
  </r>
  <r>
    <n v="274"/>
    <x v="27"/>
    <x v="5"/>
    <s v="mm/sec"/>
    <x v="0"/>
    <n v="11.3"/>
    <n v="43075"/>
    <s v="Stance Analysis oczy zamkniete buty 1"/>
    <x v="1"/>
    <x v="0"/>
    <x v="0"/>
    <x v="0"/>
    <s v="Maria Zlotowska"/>
  </r>
  <r>
    <n v="274"/>
    <x v="27"/>
    <x v="6"/>
    <s v="mm"/>
    <x v="1"/>
    <n v="6.1"/>
    <n v="43075"/>
    <s v="Stance Analysis oczy zamkniete buty 1"/>
    <x v="1"/>
    <x v="0"/>
    <x v="0"/>
    <x v="0"/>
    <s v="Maria Zlotowska"/>
  </r>
  <r>
    <n v="274"/>
    <x v="27"/>
    <x v="7"/>
    <s v="mm"/>
    <x v="2"/>
    <n v="8.6"/>
    <n v="43075"/>
    <s v="Stance Analysis oczy zamkniete buty 1"/>
    <x v="1"/>
    <x v="0"/>
    <x v="0"/>
    <x v="0"/>
    <s v="Maria Zlotowska"/>
  </r>
  <r>
    <n v="275"/>
    <x v="27"/>
    <x v="0"/>
    <s v="mm"/>
    <x v="0"/>
    <n v="4"/>
    <n v="43075"/>
    <s v="Stance Analysis oczy zamkniete buty 2"/>
    <x v="1"/>
    <x v="0"/>
    <x v="1"/>
    <x v="0"/>
    <s v="Maria Zlotowska"/>
  </r>
  <r>
    <n v="275"/>
    <x v="27"/>
    <x v="1"/>
    <s v="mm"/>
    <x v="0"/>
    <n v="11"/>
    <n v="43075"/>
    <s v="Stance Analysis oczy zamkniete buty 2"/>
    <x v="1"/>
    <x v="0"/>
    <x v="1"/>
    <x v="0"/>
    <s v="Maria Zlotowska"/>
  </r>
  <r>
    <n v="275"/>
    <x v="27"/>
    <x v="2"/>
    <s v="deg"/>
    <x v="1"/>
    <n v="12.9"/>
    <n v="43075"/>
    <s v="Stance Analysis oczy zamkniete buty 2"/>
    <x v="1"/>
    <x v="0"/>
    <x v="1"/>
    <x v="0"/>
    <s v="Maria Zlotowska"/>
  </r>
  <r>
    <n v="275"/>
    <x v="27"/>
    <x v="3"/>
    <s v="mm*mm"/>
    <x v="0"/>
    <n v="34.5"/>
    <n v="43075"/>
    <s v="Stance Analysis oczy zamkniete buty 2"/>
    <x v="1"/>
    <x v="0"/>
    <x v="1"/>
    <x v="0"/>
    <s v="Maria Zlotowska"/>
  </r>
  <r>
    <n v="275"/>
    <x v="27"/>
    <x v="4"/>
    <s v="mm"/>
    <x v="0"/>
    <n v="64.2"/>
    <n v="43075"/>
    <s v="Stance Analysis oczy zamkniete buty 2"/>
    <x v="1"/>
    <x v="0"/>
    <x v="1"/>
    <x v="0"/>
    <s v="Maria Zlotowska"/>
  </r>
  <r>
    <n v="275"/>
    <x v="27"/>
    <x v="5"/>
    <s v="mm/sec"/>
    <x v="0"/>
    <n v="6.5"/>
    <n v="43075"/>
    <s v="Stance Analysis oczy zamkniete buty 2"/>
    <x v="1"/>
    <x v="0"/>
    <x v="1"/>
    <x v="0"/>
    <s v="Maria Zlotowska"/>
  </r>
  <r>
    <n v="275"/>
    <x v="27"/>
    <x v="6"/>
    <s v="mm"/>
    <x v="3"/>
    <n v="1"/>
    <n v="43075"/>
    <s v="Stance Analysis oczy zamkniete buty 2"/>
    <x v="1"/>
    <x v="0"/>
    <x v="1"/>
    <x v="0"/>
    <s v="Maria Zlotowska"/>
  </r>
  <r>
    <n v="275"/>
    <x v="27"/>
    <x v="7"/>
    <s v="mm"/>
    <x v="4"/>
    <n v="1.2"/>
    <n v="43075"/>
    <s v="Stance Analysis oczy zamkniete buty 2"/>
    <x v="1"/>
    <x v="0"/>
    <x v="1"/>
    <x v="0"/>
    <s v="Maria Zlotowska"/>
  </r>
  <r>
    <n v="276"/>
    <x v="27"/>
    <x v="0"/>
    <s v="mm"/>
    <x v="0"/>
    <n v="5"/>
    <n v="43075"/>
    <s v="Stance Analysis oczy zamkniete bez butow 1"/>
    <x v="1"/>
    <x v="1"/>
    <x v="0"/>
    <x v="0"/>
    <s v="Maria Zlotowska"/>
  </r>
  <r>
    <n v="276"/>
    <x v="27"/>
    <x v="1"/>
    <s v="mm"/>
    <x v="0"/>
    <n v="11.2"/>
    <n v="43075"/>
    <s v="Stance Analysis oczy zamkniete bez butow 1"/>
    <x v="1"/>
    <x v="1"/>
    <x v="0"/>
    <x v="0"/>
    <s v="Maria Zlotowska"/>
  </r>
  <r>
    <n v="276"/>
    <x v="27"/>
    <x v="2"/>
    <s v="deg"/>
    <x v="3"/>
    <n v="13.4"/>
    <n v="43075"/>
    <s v="Stance Analysis oczy zamkniete bez butow 1"/>
    <x v="1"/>
    <x v="1"/>
    <x v="0"/>
    <x v="0"/>
    <s v="Maria Zlotowska"/>
  </r>
  <r>
    <n v="276"/>
    <x v="27"/>
    <x v="3"/>
    <s v="mm*mm"/>
    <x v="0"/>
    <n v="44.2"/>
    <n v="43075"/>
    <s v="Stance Analysis oczy zamkniete bez butow 1"/>
    <x v="1"/>
    <x v="1"/>
    <x v="0"/>
    <x v="0"/>
    <s v="Maria Zlotowska"/>
  </r>
  <r>
    <n v="276"/>
    <x v="27"/>
    <x v="4"/>
    <s v="mm"/>
    <x v="0"/>
    <n v="88.6"/>
    <n v="43075"/>
    <s v="Stance Analysis oczy zamkniete bez butow 1"/>
    <x v="1"/>
    <x v="1"/>
    <x v="0"/>
    <x v="0"/>
    <s v="Maria Zlotowska"/>
  </r>
  <r>
    <n v="276"/>
    <x v="27"/>
    <x v="5"/>
    <s v="mm/sec"/>
    <x v="0"/>
    <n v="9"/>
    <n v="43075"/>
    <s v="Stance Analysis oczy zamkniete bez butow 1"/>
    <x v="1"/>
    <x v="1"/>
    <x v="0"/>
    <x v="0"/>
    <s v="Maria Zlotowska"/>
  </r>
  <r>
    <n v="276"/>
    <x v="27"/>
    <x v="6"/>
    <s v="mm"/>
    <x v="3"/>
    <n v="3.3"/>
    <n v="43075"/>
    <s v="Stance Analysis oczy zamkniete bez butow 1"/>
    <x v="1"/>
    <x v="1"/>
    <x v="0"/>
    <x v="0"/>
    <s v="Maria Zlotowska"/>
  </r>
  <r>
    <n v="276"/>
    <x v="27"/>
    <x v="7"/>
    <s v="mm"/>
    <x v="2"/>
    <n v="47.8"/>
    <n v="43075"/>
    <s v="Stance Analysis oczy zamkniete bez butow 1"/>
    <x v="1"/>
    <x v="1"/>
    <x v="0"/>
    <x v="0"/>
    <s v="Maria Zlotowska"/>
  </r>
  <r>
    <n v="277"/>
    <x v="27"/>
    <x v="0"/>
    <s v="mm"/>
    <x v="0"/>
    <n v="2.8"/>
    <n v="43075"/>
    <s v="Stance Analysis oczy zamkniete bez butow 2"/>
    <x v="1"/>
    <x v="1"/>
    <x v="1"/>
    <x v="0"/>
    <s v="Maria Zlotowska"/>
  </r>
  <r>
    <n v="277"/>
    <x v="27"/>
    <x v="1"/>
    <s v="mm"/>
    <x v="0"/>
    <n v="9.1999999999999993"/>
    <n v="43075"/>
    <s v="Stance Analysis oczy zamkniete bez butow 2"/>
    <x v="1"/>
    <x v="1"/>
    <x v="1"/>
    <x v="0"/>
    <s v="Maria Zlotowska"/>
  </r>
  <r>
    <n v="277"/>
    <x v="27"/>
    <x v="2"/>
    <s v="deg"/>
    <x v="3"/>
    <n v="13"/>
    <n v="43075"/>
    <s v="Stance Analysis oczy zamkniete bez butow 2"/>
    <x v="1"/>
    <x v="1"/>
    <x v="1"/>
    <x v="0"/>
    <s v="Maria Zlotowska"/>
  </r>
  <r>
    <n v="277"/>
    <x v="27"/>
    <x v="3"/>
    <s v="mm*mm"/>
    <x v="0"/>
    <n v="20"/>
    <n v="43075"/>
    <s v="Stance Analysis oczy zamkniete bez butow 2"/>
    <x v="1"/>
    <x v="1"/>
    <x v="1"/>
    <x v="0"/>
    <s v="Maria Zlotowska"/>
  </r>
  <r>
    <n v="277"/>
    <x v="27"/>
    <x v="4"/>
    <s v="mm"/>
    <x v="0"/>
    <n v="51.3"/>
    <n v="43075"/>
    <s v="Stance Analysis oczy zamkniete bez butow 2"/>
    <x v="1"/>
    <x v="1"/>
    <x v="1"/>
    <x v="0"/>
    <s v="Maria Zlotowska"/>
  </r>
  <r>
    <n v="277"/>
    <x v="27"/>
    <x v="5"/>
    <s v="mm/sec"/>
    <x v="0"/>
    <n v="5.2"/>
    <n v="43075"/>
    <s v="Stance Analysis oczy zamkniete bez butow 2"/>
    <x v="1"/>
    <x v="1"/>
    <x v="1"/>
    <x v="0"/>
    <s v="Maria Zlotowska"/>
  </r>
  <r>
    <n v="277"/>
    <x v="27"/>
    <x v="6"/>
    <s v="mm"/>
    <x v="1"/>
    <n v="2.2999999999999998"/>
    <n v="43075"/>
    <s v="Stance Analysis oczy zamkniete bez butow 2"/>
    <x v="1"/>
    <x v="1"/>
    <x v="1"/>
    <x v="0"/>
    <s v="Maria Zlotowska"/>
  </r>
  <r>
    <n v="277"/>
    <x v="27"/>
    <x v="7"/>
    <s v="mm"/>
    <x v="2"/>
    <n v="38.200000000000003"/>
    <n v="43075"/>
    <s v="Stance Analysis oczy zamkniete bez butow 2"/>
    <x v="1"/>
    <x v="1"/>
    <x v="1"/>
    <x v="0"/>
    <s v="Maria Zlotowska"/>
  </r>
  <r>
    <m/>
    <x v="33"/>
    <x v="8"/>
    <m/>
    <x v="0"/>
    <m/>
    <m/>
    <m/>
    <x v="2"/>
    <x v="2"/>
    <x v="3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5:AD516" firstHeaderRow="1" firstDataRow="4" firstDataCol="1"/>
  <pivotFields count="13">
    <pivotField subtotalTop="0" showAll="0" defaultSubtotal="0"/>
    <pivotField axis="axisRow" subtotalTop="0" showAll="0" defaultSubtota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Col" subtotalTop="0" showAll="0" defaultSubtotal="0">
      <items count="9">
        <item x="2"/>
        <item x="3"/>
        <item x="5"/>
        <item x="1"/>
        <item x="0"/>
        <item x="4"/>
        <item x="6"/>
        <item x="7"/>
        <item x="8"/>
      </items>
    </pivotField>
    <pivotField subtotalTop="0" showAll="0" defaultSubtotal="0"/>
    <pivotField axis="axisCol" subtotalTop="0" showAll="0" defaultSubtotal="0">
      <items count="5">
        <item x="2"/>
        <item x="3"/>
        <item x="1"/>
        <item x="4"/>
        <item x="0"/>
      </items>
    </pivotField>
    <pivotField dataField="1" subtotalTop="0" showAll="0" defaultSubtotal="0"/>
    <pivotField subtotalTop="0" showAll="0" defaultSubtotal="0"/>
    <pivotField subtotalTop="0" showAll="0" defaultSubtotal="0"/>
    <pivotField axis="axisRow" subtotalTop="0" showAll="0" defaultSubtotal="0">
      <items count="3">
        <item x="1"/>
        <item x="0"/>
        <item x="2"/>
      </items>
    </pivotField>
    <pivotField axis="axisRow" subtotalTop="0" showAll="0" defaultSubtotal="0">
      <items count="3">
        <item x="1"/>
        <item x="0"/>
        <item x="2"/>
      </items>
    </pivotField>
    <pivotField axis="axisRow" subtotalTop="0" showAll="0" defaultSubtotal="0">
      <items count="8">
        <item m="1" x="7"/>
        <item x="0"/>
        <item x="1"/>
        <item x="2"/>
        <item x="3"/>
        <item x="4"/>
        <item x="5"/>
        <item x="6"/>
      </items>
    </pivotField>
    <pivotField axis="axisCol" subtotalTop="0" showAll="0" defaultSubtotal="0">
      <items count="3">
        <item x="1"/>
        <item x="0"/>
        <item x="2"/>
      </items>
    </pivotField>
    <pivotField subtotalTop="0" showAll="0" defaultSubtotal="0"/>
  </pivotFields>
  <rowFields count="4">
    <field x="1"/>
    <field x="8"/>
    <field x="9"/>
    <field x="10"/>
  </rowFields>
  <rowItems count="508">
    <i>
      <x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3">
      <x v="3"/>
    </i>
    <i r="2">
      <x v="1"/>
    </i>
    <i r="3">
      <x v="1"/>
    </i>
    <i r="3">
      <x v="2"/>
    </i>
    <i>
      <x v="3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 r="1">
      <x v="2"/>
    </i>
    <i r="2">
      <x v="2"/>
    </i>
    <i r="3">
      <x v="4"/>
    </i>
    <i>
      <x v="4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5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 r="2">
      <x v="2"/>
    </i>
    <i r="3">
      <x v="4"/>
    </i>
    <i>
      <x v="6"/>
    </i>
    <i r="1">
      <x/>
    </i>
    <i r="2">
      <x/>
    </i>
    <i r="3">
      <x v="1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3">
      <x v="5"/>
    </i>
    <i r="2">
      <x v="1"/>
    </i>
    <i r="3">
      <x v="1"/>
    </i>
    <i r="3">
      <x v="2"/>
    </i>
    <i>
      <x v="7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3">
      <x v="5"/>
    </i>
    <i r="2">
      <x v="1"/>
    </i>
    <i r="3">
      <x v="1"/>
    </i>
    <i r="3">
      <x v="2"/>
    </i>
    <i>
      <x v="8"/>
    </i>
    <i r="1">
      <x/>
    </i>
    <i r="2">
      <x/>
    </i>
    <i r="3">
      <x v="2"/>
    </i>
    <i r="2">
      <x v="1"/>
    </i>
    <i r="3">
      <x v="1"/>
    </i>
    <i r="3">
      <x v="2"/>
    </i>
    <i r="2">
      <x v="2"/>
    </i>
    <i r="3">
      <x v="6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9"/>
    </i>
    <i r="1">
      <x/>
    </i>
    <i r="2">
      <x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0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3">
      <x v="7"/>
    </i>
    <i r="2">
      <x v="1"/>
    </i>
    <i r="3">
      <x v="1"/>
    </i>
    <i r="3">
      <x v="2"/>
    </i>
    <i>
      <x v="11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2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3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4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5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6"/>
    </i>
    <i r="1">
      <x/>
    </i>
    <i r="2">
      <x/>
    </i>
    <i r="3">
      <x v="2"/>
    </i>
    <i r="2">
      <x v="1"/>
    </i>
    <i r="3">
      <x v="1"/>
    </i>
    <i r="3">
      <x v="2"/>
    </i>
    <i r="2">
      <x v="2"/>
    </i>
    <i r="3">
      <x v="1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7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8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19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0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1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2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3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4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5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6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7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8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29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30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31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32"/>
    </i>
    <i r="1">
      <x/>
    </i>
    <i r="2">
      <x/>
    </i>
    <i r="3">
      <x v="1"/>
    </i>
    <i r="3">
      <x v="2"/>
    </i>
    <i r="2">
      <x v="1"/>
    </i>
    <i r="3">
      <x v="1"/>
    </i>
    <i r="3">
      <x v="2"/>
    </i>
    <i r="1">
      <x v="1"/>
    </i>
    <i r="2">
      <x/>
    </i>
    <i r="3">
      <x v="1"/>
    </i>
    <i r="3">
      <x v="2"/>
    </i>
    <i r="2">
      <x v="1"/>
    </i>
    <i r="3">
      <x v="1"/>
    </i>
    <i r="3">
      <x v="2"/>
    </i>
    <i>
      <x v="33"/>
    </i>
    <i r="1">
      <x v="2"/>
    </i>
    <i r="2">
      <x v="2"/>
    </i>
    <i r="3">
      <x v="4"/>
    </i>
  </rowItems>
  <colFields count="3">
    <field x="11"/>
    <field x="4"/>
    <field x="2"/>
  </colFields>
  <colItems count="29">
    <i>
      <x/>
      <x/>
      <x v="7"/>
    </i>
    <i r="1">
      <x v="1"/>
      <x/>
    </i>
    <i r="2">
      <x v="6"/>
    </i>
    <i r="1">
      <x v="2"/>
      <x v="6"/>
    </i>
    <i r="1">
      <x v="4"/>
      <x v="1"/>
    </i>
    <i r="2">
      <x v="2"/>
    </i>
    <i r="2">
      <x v="3"/>
    </i>
    <i r="2">
      <x v="4"/>
    </i>
    <i r="2">
      <x v="5"/>
    </i>
    <i r="2">
      <x v="8"/>
    </i>
    <i>
      <x v="1"/>
      <x/>
      <x v="7"/>
    </i>
    <i r="1">
      <x v="1"/>
      <x/>
    </i>
    <i r="2">
      <x v="6"/>
    </i>
    <i r="1">
      <x v="2"/>
      <x/>
    </i>
    <i r="2">
      <x v="6"/>
    </i>
    <i r="1">
      <x v="3"/>
      <x v="7"/>
    </i>
    <i r="1">
      <x v="4"/>
      <x v="1"/>
    </i>
    <i r="2">
      <x v="2"/>
    </i>
    <i r="2">
      <x v="3"/>
    </i>
    <i r="2">
      <x v="4"/>
    </i>
    <i r="2">
      <x v="5"/>
    </i>
    <i>
      <x v="2"/>
      <x/>
      <x v="7"/>
    </i>
    <i r="1">
      <x v="1"/>
      <x/>
    </i>
    <i r="1">
      <x v="2"/>
      <x v="6"/>
    </i>
    <i r="1">
      <x v="4"/>
      <x v="1"/>
    </i>
    <i r="2">
      <x v="2"/>
    </i>
    <i r="2">
      <x v="3"/>
    </i>
    <i r="2">
      <x v="4"/>
    </i>
    <i r="2">
      <x v="5"/>
    </i>
  </colItems>
  <dataFields count="1">
    <dataField name="Sum of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2.xml><?xml version="1.0" encoding="utf-8"?>
<pivotTableDefinition xmlns="http://schemas.openxmlformats.org/spreadsheetml/2006/main" name="PivotTable2" cacheId="3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5:CK243" firstHeaderRow="1" firstDataRow="6" firstDataCol="1"/>
  <pivotFields count="14">
    <pivotField subtotalTop="0" showAll="0" defaultSubtotal="0"/>
    <pivotField axis="axisRow" subtotalTop="0" showAll="0" defaultSubtota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Col" subtotalTop="0" showAll="0" defaultSubtotal="0">
      <items count="15">
        <item x="12"/>
        <item x="0"/>
        <item x="5"/>
        <item x="7"/>
        <item x="6"/>
        <item x="4"/>
        <item x="2"/>
        <item x="3"/>
        <item x="1"/>
        <item x="10"/>
        <item x="11"/>
        <item x="8"/>
        <item x="9"/>
        <item x="13"/>
        <item x="14"/>
      </items>
    </pivotField>
    <pivotField axis="axisCol" subtotalTop="0" showAll="0" defaultSubtotal="0">
      <items count="7">
        <item x="3"/>
        <item x="1"/>
        <item x="0"/>
        <item x="5"/>
        <item x="2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>
      <items count="3">
        <item x="1"/>
        <item x="0"/>
        <item x="2"/>
      </items>
    </pivotField>
    <pivotField axis="axisRow" subtotalTop="0" showAll="0" defaultSubtotal="0">
      <items count="3">
        <item x="1"/>
        <item x="0"/>
        <item x="2"/>
      </items>
    </pivotField>
    <pivotField axis="axisRow" subtotalTop="0" showAll="0" defaultSubtotal="0">
      <items count="5">
        <item m="1" x="4"/>
        <item x="0"/>
        <item x="1"/>
        <item x="2"/>
        <item x="3"/>
      </items>
    </pivotField>
    <pivotField axis="axisCol" subtotalTop="0" showAll="0" defaultSubtotal="0">
      <items count="2">
        <item x="1"/>
        <item x="0"/>
      </items>
    </pivotField>
    <pivotField subtotalTop="0" showAll="0" defaultSubtotal="0"/>
  </pivotFields>
  <rowFields count="3">
    <field x="1"/>
    <field x="10"/>
    <field x="11"/>
  </rowFields>
  <rowItems count="233">
    <i>
      <x/>
    </i>
    <i r="1">
      <x/>
    </i>
    <i r="2">
      <x v="1"/>
    </i>
    <i r="2">
      <x v="2"/>
    </i>
    <i r="1">
      <x v="1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>
      <x v="2"/>
    </i>
    <i r="1">
      <x/>
    </i>
    <i r="2">
      <x v="1"/>
    </i>
    <i r="2">
      <x v="2"/>
    </i>
    <i r="1">
      <x v="1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>
      <x v="4"/>
    </i>
    <i r="1">
      <x/>
    </i>
    <i r="2">
      <x v="1"/>
    </i>
    <i r="2">
      <x v="2"/>
    </i>
    <i r="1">
      <x v="1"/>
    </i>
    <i r="2">
      <x v="1"/>
    </i>
    <i r="2">
      <x v="2"/>
    </i>
    <i>
      <x v="5"/>
    </i>
    <i r="1">
      <x/>
    </i>
    <i r="2">
      <x v="1"/>
    </i>
    <i r="2">
      <x v="2"/>
    </i>
    <i r="1">
      <x v="1"/>
    </i>
    <i r="2">
      <x v="1"/>
    </i>
    <i r="2">
      <x v="2"/>
    </i>
    <i>
      <x v="6"/>
    </i>
    <i r="1">
      <x/>
    </i>
    <i r="2">
      <x v="2"/>
    </i>
    <i r="1">
      <x v="1"/>
    </i>
    <i r="2">
      <x v="1"/>
    </i>
    <i r="2">
      <x v="2"/>
    </i>
    <i>
      <x v="7"/>
    </i>
    <i r="1">
      <x/>
    </i>
    <i r="2">
      <x v="1"/>
    </i>
    <i r="2">
      <x v="2"/>
    </i>
    <i r="1">
      <x v="1"/>
    </i>
    <i r="2">
      <x v="1"/>
    </i>
    <i r="2">
      <x v="2"/>
    </i>
    <i>
      <x v="8"/>
    </i>
    <i r="1">
      <x/>
    </i>
    <i r="2">
      <x v="1"/>
    </i>
    <i r="2">
      <x v="2"/>
    </i>
    <i r="1">
      <x v="1"/>
    </i>
    <i r="2">
      <x v="1"/>
    </i>
    <i r="2">
      <x v="2"/>
    </i>
    <i>
      <x v="9"/>
    </i>
    <i r="1">
      <x/>
    </i>
    <i r="2">
      <x v="1"/>
    </i>
    <i r="2">
      <x v="2"/>
    </i>
    <i r="1">
      <x v="1"/>
    </i>
    <i r="2">
      <x v="2"/>
    </i>
    <i>
      <x v="10"/>
    </i>
    <i r="1">
      <x/>
    </i>
    <i r="2">
      <x v="1"/>
    </i>
    <i r="2">
      <x v="2"/>
    </i>
    <i r="1">
      <x v="1"/>
    </i>
    <i r="2">
      <x v="1"/>
    </i>
    <i r="2">
      <x v="2"/>
    </i>
    <i>
      <x v="11"/>
    </i>
    <i r="1">
      <x/>
    </i>
    <i r="2">
      <x v="1"/>
    </i>
    <i r="2">
      <x v="2"/>
    </i>
    <i r="1">
      <x v="1"/>
    </i>
    <i r="2">
      <x v="1"/>
    </i>
    <i r="2">
      <x v="2"/>
    </i>
    <i>
      <x v="12"/>
    </i>
    <i r="1">
      <x/>
    </i>
    <i r="2">
      <x v="1"/>
    </i>
    <i r="2">
      <x v="2"/>
    </i>
    <i r="1">
      <x v="1"/>
    </i>
    <i r="2">
      <x v="1"/>
    </i>
    <i r="2">
      <x v="2"/>
    </i>
    <i>
      <x v="13"/>
    </i>
    <i r="1">
      <x/>
    </i>
    <i r="2">
      <x v="1"/>
    </i>
    <i r="2">
      <x v="2"/>
    </i>
    <i r="1">
      <x v="1"/>
    </i>
    <i r="2">
      <x v="1"/>
    </i>
    <i r="2">
      <x v="2"/>
    </i>
    <i>
      <x v="14"/>
    </i>
    <i r="1">
      <x/>
    </i>
    <i r="2">
      <x v="1"/>
    </i>
    <i r="2">
      <x v="2"/>
    </i>
    <i r="1">
      <x v="1"/>
    </i>
    <i r="2">
      <x v="1"/>
    </i>
    <i r="2">
      <x v="2"/>
    </i>
    <i>
      <x v="15"/>
    </i>
    <i r="1">
      <x/>
    </i>
    <i r="2">
      <x v="1"/>
    </i>
    <i r="2">
      <x v="2"/>
    </i>
    <i r="1">
      <x v="1"/>
    </i>
    <i r="2">
      <x v="1"/>
    </i>
    <i>
      <x v="16"/>
    </i>
    <i r="1">
      <x/>
    </i>
    <i r="2">
      <x v="1"/>
    </i>
    <i r="2">
      <x v="2"/>
    </i>
    <i r="1">
      <x v="1"/>
    </i>
    <i r="2">
      <x v="1"/>
    </i>
    <i r="2">
      <x v="2"/>
    </i>
    <i>
      <x v="17"/>
    </i>
    <i r="1">
      <x/>
    </i>
    <i r="2">
      <x v="1"/>
    </i>
    <i r="2">
      <x v="2"/>
    </i>
    <i r="1">
      <x v="1"/>
    </i>
    <i r="2">
      <x v="1"/>
    </i>
    <i r="2">
      <x v="2"/>
    </i>
    <i>
      <x v="18"/>
    </i>
    <i r="1">
      <x/>
    </i>
    <i r="2">
      <x v="1"/>
    </i>
    <i r="2">
      <x v="2"/>
    </i>
    <i r="1">
      <x v="1"/>
    </i>
    <i r="2">
      <x v="1"/>
    </i>
    <i r="2">
      <x v="2"/>
    </i>
    <i>
      <x v="19"/>
    </i>
    <i r="1">
      <x/>
    </i>
    <i r="2">
      <x v="1"/>
    </i>
    <i r="2">
      <x v="2"/>
    </i>
    <i r="1">
      <x v="1"/>
    </i>
    <i r="2">
      <x v="1"/>
    </i>
    <i r="2">
      <x v="2"/>
    </i>
    <i>
      <x v="20"/>
    </i>
    <i r="1">
      <x/>
    </i>
    <i r="2">
      <x v="1"/>
    </i>
    <i r="2">
      <x v="2"/>
    </i>
    <i r="1">
      <x v="1"/>
    </i>
    <i r="2">
      <x v="1"/>
    </i>
    <i r="2">
      <x v="2"/>
    </i>
    <i>
      <x v="21"/>
    </i>
    <i r="1">
      <x/>
    </i>
    <i r="2">
      <x v="1"/>
    </i>
    <i r="2">
      <x v="2"/>
    </i>
    <i r="1">
      <x v="1"/>
    </i>
    <i r="2">
      <x v="1"/>
    </i>
    <i r="2">
      <x v="2"/>
    </i>
    <i>
      <x v="22"/>
    </i>
    <i r="1">
      <x/>
    </i>
    <i r="2">
      <x v="1"/>
    </i>
    <i r="2">
      <x v="2"/>
    </i>
    <i r="1">
      <x v="1"/>
    </i>
    <i r="2">
      <x v="1"/>
    </i>
    <i r="2">
      <x v="2"/>
    </i>
    <i>
      <x v="23"/>
    </i>
    <i r="1">
      <x/>
    </i>
    <i r="2">
      <x v="2"/>
    </i>
    <i r="2">
      <x v="3"/>
    </i>
    <i r="1">
      <x v="1"/>
    </i>
    <i r="2">
      <x v="1"/>
    </i>
    <i r="2">
      <x v="2"/>
    </i>
    <i>
      <x v="24"/>
    </i>
    <i r="1">
      <x/>
    </i>
    <i r="2">
      <x v="1"/>
    </i>
    <i r="2">
      <x v="2"/>
    </i>
    <i r="1">
      <x v="1"/>
    </i>
    <i r="2">
      <x v="1"/>
    </i>
    <i r="2">
      <x v="2"/>
    </i>
    <i>
      <x v="25"/>
    </i>
    <i r="1">
      <x/>
    </i>
    <i r="2">
      <x v="1"/>
    </i>
    <i r="2">
      <x v="2"/>
    </i>
    <i r="1">
      <x v="1"/>
    </i>
    <i r="2">
      <x v="1"/>
    </i>
    <i r="2">
      <x v="2"/>
    </i>
    <i>
      <x v="26"/>
    </i>
    <i r="1">
      <x/>
    </i>
    <i r="2">
      <x v="1"/>
    </i>
    <i r="2">
      <x v="2"/>
    </i>
    <i r="1">
      <x v="1"/>
    </i>
    <i r="2">
      <x v="1"/>
    </i>
    <i r="2">
      <x v="2"/>
    </i>
    <i>
      <x v="27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2"/>
    </i>
    <i>
      <x v="28"/>
    </i>
    <i r="1">
      <x/>
    </i>
    <i r="2">
      <x v="1"/>
    </i>
    <i r="2">
      <x v="2"/>
    </i>
    <i r="1">
      <x v="1"/>
    </i>
    <i r="2">
      <x v="1"/>
    </i>
    <i r="2">
      <x v="2"/>
    </i>
    <i>
      <x v="29"/>
    </i>
    <i r="1">
      <x/>
    </i>
    <i r="2">
      <x v="1"/>
    </i>
    <i r="2">
      <x v="2"/>
    </i>
    <i r="1">
      <x v="1"/>
    </i>
    <i r="2">
      <x v="1"/>
    </i>
    <i r="2">
      <x v="2"/>
    </i>
    <i>
      <x v="30"/>
    </i>
    <i r="1">
      <x/>
    </i>
    <i r="2">
      <x v="1"/>
    </i>
    <i r="2">
      <x v="2"/>
    </i>
    <i r="1">
      <x v="1"/>
    </i>
    <i r="2">
      <x v="1"/>
    </i>
    <i r="2">
      <x v="2"/>
    </i>
    <i>
      <x v="31"/>
    </i>
    <i r="1">
      <x/>
    </i>
    <i r="2">
      <x v="1"/>
    </i>
    <i r="2">
      <x v="2"/>
    </i>
    <i r="1">
      <x v="1"/>
    </i>
    <i r="2">
      <x v="1"/>
    </i>
    <i r="2">
      <x v="2"/>
    </i>
    <i>
      <x v="32"/>
    </i>
    <i r="1">
      <x/>
    </i>
    <i r="2">
      <x v="1"/>
    </i>
    <i r="2">
      <x v="2"/>
    </i>
    <i r="1">
      <x v="1"/>
    </i>
    <i r="2">
      <x v="1"/>
    </i>
    <i r="2">
      <x v="2"/>
    </i>
    <i>
      <x v="33"/>
    </i>
    <i r="1">
      <x v="2"/>
    </i>
    <i r="2">
      <x v="4"/>
    </i>
  </rowItems>
  <colFields count="5">
    <field x="12"/>
    <field x="3"/>
    <field x="4"/>
    <field x="2"/>
    <field x="-2"/>
  </colFields>
  <colItems count="88">
    <i>
      <x/>
      <x/>
      <x/>
      <x v="2"/>
      <x/>
    </i>
    <i r="4" i="1">
      <x v="1"/>
    </i>
    <i r="3">
      <x v="3"/>
      <x/>
    </i>
    <i r="4" i="1">
      <x v="1"/>
    </i>
    <i r="3">
      <x v="4"/>
      <x/>
    </i>
    <i r="4" i="1">
      <x v="1"/>
    </i>
    <i r="3">
      <x v="5"/>
      <x/>
    </i>
    <i r="4" i="1">
      <x v="1"/>
    </i>
    <i r="3">
      <x v="11"/>
      <x/>
    </i>
    <i r="4" i="1">
      <x v="1"/>
    </i>
    <i r="2">
      <x v="1"/>
      <x v="2"/>
      <x/>
    </i>
    <i r="4" i="1">
      <x v="1"/>
    </i>
    <i r="3">
      <x v="3"/>
      <x/>
    </i>
    <i r="4" i="1">
      <x v="1"/>
    </i>
    <i r="3">
      <x v="4"/>
      <x/>
    </i>
    <i r="4" i="1">
      <x v="1"/>
    </i>
    <i r="3">
      <x v="5"/>
      <x/>
    </i>
    <i r="4" i="1">
      <x v="1"/>
    </i>
    <i r="3">
      <x v="11"/>
      <x/>
    </i>
    <i r="4" i="1">
      <x v="1"/>
    </i>
    <i r="2">
      <x v="2"/>
      <x v="12"/>
      <x/>
    </i>
    <i r="4" i="1">
      <x v="1"/>
    </i>
    <i r="1">
      <x v="1"/>
      <x/>
      <x v="6"/>
      <x/>
    </i>
    <i r="4" i="1">
      <x v="1"/>
    </i>
    <i r="2">
      <x v="1"/>
      <x v="6"/>
      <x/>
    </i>
    <i r="4" i="1">
      <x v="1"/>
    </i>
    <i r="2">
      <x v="2"/>
      <x v="8"/>
      <x/>
    </i>
    <i r="4" i="1">
      <x v="1"/>
    </i>
    <i r="1">
      <x v="2"/>
      <x/>
      <x v="1"/>
      <x/>
    </i>
    <i r="4" i="1">
      <x v="1"/>
    </i>
    <i r="2">
      <x v="1"/>
      <x v="1"/>
      <x/>
    </i>
    <i r="4" i="1">
      <x v="1"/>
    </i>
    <i r="1">
      <x v="3"/>
      <x v="2"/>
      <x v="13"/>
      <x/>
    </i>
    <i r="4" i="1">
      <x v="1"/>
    </i>
    <i r="1">
      <x v="4"/>
      <x/>
      <x v="7"/>
      <x/>
    </i>
    <i r="4" i="1">
      <x v="1"/>
    </i>
    <i r="2">
      <x v="1"/>
      <x v="7"/>
      <x/>
    </i>
    <i r="4" i="1">
      <x v="1"/>
    </i>
    <i r="2">
      <x v="2"/>
      <x v="10"/>
      <x/>
    </i>
    <i r="4" i="1">
      <x v="1"/>
    </i>
    <i r="1">
      <x v="5"/>
      <x v="2"/>
      <x/>
      <x/>
    </i>
    <i r="4" i="1">
      <x v="1"/>
    </i>
    <i r="1">
      <x v="6"/>
      <x v="3"/>
      <x v="14"/>
      <x/>
    </i>
    <i r="4" i="1">
      <x v="1"/>
    </i>
    <i>
      <x v="1"/>
      <x/>
      <x/>
      <x v="2"/>
      <x/>
    </i>
    <i r="4" i="1">
      <x v="1"/>
    </i>
    <i r="3">
      <x v="3"/>
      <x/>
    </i>
    <i r="4" i="1">
      <x v="1"/>
    </i>
    <i r="3">
      <x v="4"/>
      <x/>
    </i>
    <i r="4" i="1">
      <x v="1"/>
    </i>
    <i r="3">
      <x v="5"/>
      <x/>
    </i>
    <i r="4" i="1">
      <x v="1"/>
    </i>
    <i r="3">
      <x v="11"/>
      <x/>
    </i>
    <i r="4" i="1">
      <x v="1"/>
    </i>
    <i r="2">
      <x v="1"/>
      <x v="2"/>
      <x/>
    </i>
    <i r="4" i="1">
      <x v="1"/>
    </i>
    <i r="3">
      <x v="3"/>
      <x/>
    </i>
    <i r="4" i="1">
      <x v="1"/>
    </i>
    <i r="3">
      <x v="4"/>
      <x/>
    </i>
    <i r="4" i="1">
      <x v="1"/>
    </i>
    <i r="3">
      <x v="5"/>
      <x/>
    </i>
    <i r="4" i="1">
      <x v="1"/>
    </i>
    <i r="3">
      <x v="11"/>
      <x/>
    </i>
    <i r="4" i="1">
      <x v="1"/>
    </i>
    <i r="2">
      <x v="2"/>
      <x v="12"/>
      <x/>
    </i>
    <i r="4" i="1">
      <x v="1"/>
    </i>
    <i r="1">
      <x v="1"/>
      <x/>
      <x v="6"/>
      <x/>
    </i>
    <i r="4" i="1">
      <x v="1"/>
    </i>
    <i r="2">
      <x v="1"/>
      <x v="6"/>
      <x/>
    </i>
    <i r="4" i="1">
      <x v="1"/>
    </i>
    <i r="2">
      <x v="2"/>
      <x v="8"/>
      <x/>
    </i>
    <i r="4" i="1">
      <x v="1"/>
    </i>
    <i r="3">
      <x v="9"/>
      <x/>
    </i>
    <i r="4" i="1">
      <x v="1"/>
    </i>
    <i r="1">
      <x v="2"/>
      <x/>
      <x v="1"/>
      <x/>
    </i>
    <i r="4" i="1">
      <x v="1"/>
    </i>
    <i r="2">
      <x v="1"/>
      <x v="1"/>
      <x/>
    </i>
    <i r="4" i="1">
      <x v="1"/>
    </i>
    <i r="1">
      <x v="3"/>
      <x v="2"/>
      <x v="13"/>
      <x/>
    </i>
    <i r="4" i="1">
      <x v="1"/>
    </i>
    <i r="1">
      <x v="4"/>
      <x/>
      <x v="7"/>
      <x/>
    </i>
    <i r="4" i="1">
      <x v="1"/>
    </i>
    <i r="2">
      <x v="1"/>
      <x v="7"/>
      <x/>
    </i>
    <i r="4" i="1">
      <x v="1"/>
    </i>
    <i r="2">
      <x v="2"/>
      <x v="10"/>
      <x/>
    </i>
    <i r="4" i="1">
      <x v="1"/>
    </i>
    <i r="1">
      <x v="5"/>
      <x v="2"/>
      <x/>
      <x/>
    </i>
    <i r="4" i="1">
      <x v="1"/>
    </i>
  </colItems>
  <dataFields count="2">
    <dataField name="Sum of X" fld="5" baseField="0" baseItem="0"/>
    <dataField name="Sum of 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116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1</v>
      </c>
      <c r="B2" s="4" t="s">
        <v>0</v>
      </c>
    </row>
    <row r="3" spans="1:48" x14ac:dyDescent="0.25">
      <c r="A3" s="4" t="b">
        <v>1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115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1</v>
      </c>
      <c r="B2" s="4" t="s">
        <v>0</v>
      </c>
    </row>
    <row r="3" spans="1:48" x14ac:dyDescent="0.25">
      <c r="A3" s="4" t="b">
        <v>1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116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1</v>
      </c>
      <c r="B2" s="4" t="s">
        <v>0</v>
      </c>
    </row>
    <row r="3" spans="1:48" x14ac:dyDescent="0.25">
      <c r="A3" s="4" t="b">
        <v>0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115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1</v>
      </c>
      <c r="B2" s="4" t="s">
        <v>0</v>
      </c>
    </row>
    <row r="3" spans="1:48" x14ac:dyDescent="0.25">
      <c r="A3" s="4" t="b">
        <v>0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116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0</v>
      </c>
      <c r="B2" s="4" t="s">
        <v>0</v>
      </c>
    </row>
    <row r="3" spans="1:48" x14ac:dyDescent="0.25">
      <c r="A3" s="4" t="b">
        <v>1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115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0</v>
      </c>
      <c r="B2" s="4" t="s">
        <v>0</v>
      </c>
    </row>
    <row r="3" spans="1:48" x14ac:dyDescent="0.25">
      <c r="A3" s="4" t="b">
        <v>1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116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0</v>
      </c>
      <c r="B2" s="4" t="s">
        <v>0</v>
      </c>
    </row>
    <row r="3" spans="1:48" x14ac:dyDescent="0.25">
      <c r="A3" s="4" t="b">
        <v>0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27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27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30"/>
      <c r="P5" s="14"/>
      <c r="Q5" s="14"/>
      <c r="R5" s="14"/>
      <c r="S5" s="14"/>
      <c r="T5" s="30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27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27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30"/>
      <c r="P6" s="14"/>
      <c r="Q6" s="14"/>
      <c r="R6" s="14"/>
      <c r="S6" s="14"/>
      <c r="T6" s="30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27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27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30"/>
      <c r="P7" s="14"/>
      <c r="Q7" s="14"/>
      <c r="R7" s="14"/>
      <c r="S7" s="14"/>
      <c r="T7" s="30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27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27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30"/>
      <c r="P8" s="14"/>
      <c r="Q8" s="14"/>
      <c r="R8" s="14"/>
      <c r="S8" s="14"/>
      <c r="T8" s="30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27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27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30"/>
      <c r="P9" s="14"/>
      <c r="Q9" s="14"/>
      <c r="R9" s="14"/>
      <c r="S9" s="14"/>
      <c r="T9" s="30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27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27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30"/>
      <c r="P10" s="14"/>
      <c r="Q10" s="14"/>
      <c r="R10" s="14"/>
      <c r="S10" s="14"/>
      <c r="T10" s="30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27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27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30"/>
      <c r="P11" s="14"/>
      <c r="Q11" s="14"/>
      <c r="R11" s="14"/>
      <c r="S11" s="14"/>
      <c r="T11" s="30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27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27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30"/>
      <c r="P12" s="14"/>
      <c r="Q12" s="14"/>
      <c r="R12" s="14"/>
      <c r="S12" s="14"/>
      <c r="T12" s="30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27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27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30"/>
      <c r="P13" s="14"/>
      <c r="Q13" s="14"/>
      <c r="R13" s="14"/>
      <c r="S13" s="14"/>
      <c r="T13" s="30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27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27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30"/>
      <c r="P14" s="14"/>
      <c r="Q14" s="14"/>
      <c r="R14" s="14"/>
      <c r="S14" s="14"/>
      <c r="T14" s="30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27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27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30"/>
      <c r="P15" s="14"/>
      <c r="Q15" s="14"/>
      <c r="R15" s="14"/>
      <c r="S15" s="14"/>
      <c r="T15" s="30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27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27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30"/>
      <c r="P16" s="14"/>
      <c r="Q16" s="14"/>
      <c r="R16" s="14"/>
      <c r="S16" s="14"/>
      <c r="T16" s="30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27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27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30"/>
      <c r="P17" s="14"/>
      <c r="Q17" s="14"/>
      <c r="R17" s="14"/>
      <c r="S17" s="14"/>
      <c r="T17" s="30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27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27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30"/>
      <c r="P18" s="14"/>
      <c r="Q18" s="14"/>
      <c r="R18" s="14"/>
      <c r="S18" s="14"/>
      <c r="T18" s="30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27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27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30"/>
      <c r="P19" s="14"/>
      <c r="Q19" s="14"/>
      <c r="R19" s="14"/>
      <c r="S19" s="14"/>
      <c r="T19" s="30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27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27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30"/>
      <c r="P20" s="14"/>
      <c r="Q20" s="14"/>
      <c r="R20" s="14"/>
      <c r="S20" s="14"/>
      <c r="T20" s="30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27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27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30"/>
      <c r="P21" s="14"/>
      <c r="Q21" s="14"/>
      <c r="R21" s="14"/>
      <c r="S21" s="14"/>
      <c r="T21" s="30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27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27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30"/>
      <c r="P22" s="14"/>
      <c r="Q22" s="14"/>
      <c r="R22" s="14"/>
      <c r="S22" s="14"/>
      <c r="T22" s="30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27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27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30"/>
      <c r="P23" s="14"/>
      <c r="Q23" s="14"/>
      <c r="R23" s="14"/>
      <c r="S23" s="14"/>
      <c r="T23" s="30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3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bestFit="1" customWidth="1"/>
    <col min="2" max="2" width="21.85546875" style="4" customWidth="1"/>
    <col min="3" max="3" width="8.28515625" style="3" customWidth="1"/>
    <col min="4" max="4" width="26.140625" style="4" customWidth="1"/>
    <col min="5" max="5" width="25.7109375" style="4" customWidth="1"/>
    <col min="6" max="6" width="33.42578125" style="4" customWidth="1"/>
    <col min="7" max="7" width="16.28515625" style="4" customWidth="1"/>
    <col min="8" max="8" width="16" style="3" customWidth="1"/>
    <col min="9" max="9" width="17.85546875" style="4" customWidth="1"/>
    <col min="10" max="10" width="26.7109375" style="4" customWidth="1"/>
    <col min="11" max="11" width="26.42578125" style="4" customWidth="1"/>
    <col min="12" max="13" width="26.28515625" style="4" customWidth="1"/>
    <col min="14" max="14" width="25.140625" style="4" customWidth="1"/>
    <col min="15" max="15" width="9.28515625" style="2" customWidth="1"/>
    <col min="16" max="16" width="25.85546875" style="4" customWidth="1"/>
    <col min="17" max="17" width="25.7109375" style="4" customWidth="1"/>
    <col min="18" max="18" width="33.42578125" style="4" customWidth="1"/>
    <col min="19" max="19" width="16.28515625" style="4" customWidth="1"/>
    <col min="20" max="20" width="16" style="2" customWidth="1"/>
    <col min="21" max="21" width="17.85546875" style="4" customWidth="1"/>
    <col min="22" max="22" width="26.7109375" style="4" customWidth="1"/>
    <col min="23" max="23" width="26.42578125" style="4" customWidth="1"/>
    <col min="24" max="25" width="26.28515625" style="4" customWidth="1"/>
    <col min="26" max="26" width="24.42578125" style="4" customWidth="1"/>
    <col min="27" max="27" width="9.85546875" style="1" customWidth="1"/>
    <col min="28" max="28" width="26.5703125" style="4" customWidth="1"/>
    <col min="29" max="29" width="25.7109375" style="4" customWidth="1"/>
    <col min="30" max="30" width="33.42578125" style="4" customWidth="1"/>
    <col min="31" max="31" width="16.28515625" style="4" customWidth="1"/>
    <col min="32" max="32" width="16" style="1" customWidth="1"/>
    <col min="33" max="33" width="17.85546875" style="4" customWidth="1"/>
    <col min="34" max="34" width="26.7109375" style="4" customWidth="1"/>
    <col min="35" max="35" width="26.42578125" style="4" customWidth="1"/>
    <col min="36" max="37" width="26.28515625" style="4" customWidth="1"/>
    <col min="38" max="39" width="30.7109375" style="4" customWidth="1"/>
    <col min="40" max="40" width="29.42578125" style="4" customWidth="1"/>
    <col min="41" max="41" width="39.140625" style="4" customWidth="1"/>
    <col min="42" max="42" width="20.5703125" style="4" customWidth="1"/>
    <col min="43" max="43" width="26.85546875" style="4" customWidth="1"/>
    <col min="44" max="44" width="33.5703125" style="4" customWidth="1"/>
    <col min="45" max="45" width="30.85546875" style="4" customWidth="1"/>
    <col min="46" max="46" width="29.7109375" style="4" customWidth="1"/>
    <col min="47" max="47" width="37.7109375" style="4" customWidth="1"/>
    <col min="48" max="48" width="33.28515625" style="4" customWidth="1"/>
    <col min="49" max="256" width="9.140625" style="4" customWidth="1"/>
    <col min="257" max="257" width="4.140625" style="4" customWidth="1"/>
    <col min="258" max="258" width="21.85546875" style="4" customWidth="1"/>
    <col min="259" max="259" width="8.28515625" style="4" customWidth="1"/>
    <col min="260" max="260" width="26.140625" style="4" customWidth="1"/>
    <col min="261" max="261" width="25.7109375" style="4" customWidth="1"/>
    <col min="262" max="262" width="33.42578125" style="4" customWidth="1"/>
    <col min="263" max="263" width="16.28515625" style="4" customWidth="1"/>
    <col min="264" max="264" width="16" style="4" customWidth="1"/>
    <col min="265" max="265" width="17.85546875" style="4" customWidth="1"/>
    <col min="266" max="266" width="26.7109375" style="4" customWidth="1"/>
    <col min="267" max="267" width="26.42578125" style="4" customWidth="1"/>
    <col min="268" max="269" width="26.28515625" style="4" customWidth="1"/>
    <col min="270" max="270" width="25.140625" style="4" customWidth="1"/>
    <col min="271" max="271" width="9.28515625" style="4" customWidth="1"/>
    <col min="272" max="272" width="25.85546875" style="4" customWidth="1"/>
    <col min="273" max="273" width="25.7109375" style="4" customWidth="1"/>
    <col min="274" max="274" width="33.42578125" style="4" customWidth="1"/>
    <col min="275" max="275" width="16.28515625" style="4" customWidth="1"/>
    <col min="276" max="276" width="16" style="4" customWidth="1"/>
    <col min="277" max="277" width="17.85546875" style="4" customWidth="1"/>
    <col min="278" max="278" width="26.7109375" style="4" customWidth="1"/>
    <col min="279" max="279" width="26.42578125" style="4" customWidth="1"/>
    <col min="280" max="281" width="26.28515625" style="4" customWidth="1"/>
    <col min="282" max="282" width="24.42578125" style="4" customWidth="1"/>
    <col min="283" max="283" width="9.85546875" style="4" customWidth="1"/>
    <col min="284" max="284" width="26.5703125" style="4" customWidth="1"/>
    <col min="285" max="285" width="25.7109375" style="4" customWidth="1"/>
    <col min="286" max="286" width="33.42578125" style="4" customWidth="1"/>
    <col min="287" max="287" width="16.28515625" style="4" customWidth="1"/>
    <col min="288" max="288" width="16" style="4" customWidth="1"/>
    <col min="289" max="289" width="17.85546875" style="4" customWidth="1"/>
    <col min="290" max="290" width="26.7109375" style="4" customWidth="1"/>
    <col min="291" max="291" width="26.42578125" style="4" customWidth="1"/>
    <col min="292" max="293" width="26.28515625" style="4" customWidth="1"/>
    <col min="294" max="295" width="30.7109375" style="4" customWidth="1"/>
    <col min="296" max="296" width="29.42578125" style="4" customWidth="1"/>
    <col min="297" max="297" width="39.140625" style="4" customWidth="1"/>
    <col min="298" max="298" width="20.5703125" style="4" customWidth="1"/>
    <col min="299" max="299" width="26.85546875" style="4" customWidth="1"/>
    <col min="300" max="300" width="33.5703125" style="4" customWidth="1"/>
    <col min="301" max="301" width="30.85546875" style="4" customWidth="1"/>
    <col min="302" max="302" width="29.7109375" style="4" customWidth="1"/>
    <col min="303" max="303" width="37.7109375" style="4" customWidth="1"/>
    <col min="304" max="304" width="33.28515625" style="4" customWidth="1"/>
    <col min="305" max="512" width="9.140625" style="4" customWidth="1"/>
    <col min="513" max="513" width="4.140625" style="4" customWidth="1"/>
    <col min="514" max="514" width="21.85546875" style="4" customWidth="1"/>
    <col min="515" max="515" width="8.28515625" style="4" customWidth="1"/>
    <col min="516" max="516" width="26.140625" style="4" customWidth="1"/>
    <col min="517" max="517" width="25.7109375" style="4" customWidth="1"/>
    <col min="518" max="518" width="33.42578125" style="4" customWidth="1"/>
    <col min="519" max="519" width="16.28515625" style="4" customWidth="1"/>
    <col min="520" max="520" width="16" style="4" customWidth="1"/>
    <col min="521" max="521" width="17.85546875" style="4" customWidth="1"/>
    <col min="522" max="522" width="26.7109375" style="4" customWidth="1"/>
    <col min="523" max="523" width="26.42578125" style="4" customWidth="1"/>
    <col min="524" max="525" width="26.28515625" style="4" customWidth="1"/>
    <col min="526" max="526" width="25.140625" style="4" customWidth="1"/>
    <col min="527" max="527" width="9.28515625" style="4" customWidth="1"/>
    <col min="528" max="528" width="25.85546875" style="4" customWidth="1"/>
    <col min="529" max="529" width="25.7109375" style="4" customWidth="1"/>
    <col min="530" max="530" width="33.42578125" style="4" customWidth="1"/>
    <col min="531" max="531" width="16.28515625" style="4" customWidth="1"/>
    <col min="532" max="532" width="16" style="4" customWidth="1"/>
    <col min="533" max="533" width="17.85546875" style="4" customWidth="1"/>
    <col min="534" max="534" width="26.7109375" style="4" customWidth="1"/>
    <col min="535" max="535" width="26.42578125" style="4" customWidth="1"/>
    <col min="536" max="537" width="26.28515625" style="4" customWidth="1"/>
    <col min="538" max="538" width="24.42578125" style="4" customWidth="1"/>
    <col min="539" max="539" width="9.85546875" style="4" customWidth="1"/>
    <col min="540" max="540" width="26.5703125" style="4" customWidth="1"/>
    <col min="541" max="541" width="25.7109375" style="4" customWidth="1"/>
    <col min="542" max="542" width="33.42578125" style="4" customWidth="1"/>
    <col min="543" max="543" width="16.28515625" style="4" customWidth="1"/>
    <col min="544" max="544" width="16" style="4" customWidth="1"/>
    <col min="545" max="545" width="17.85546875" style="4" customWidth="1"/>
    <col min="546" max="546" width="26.7109375" style="4" customWidth="1"/>
    <col min="547" max="547" width="26.42578125" style="4" customWidth="1"/>
    <col min="548" max="549" width="26.28515625" style="4" customWidth="1"/>
    <col min="550" max="551" width="30.7109375" style="4" customWidth="1"/>
    <col min="552" max="552" width="29.42578125" style="4" customWidth="1"/>
    <col min="553" max="553" width="39.140625" style="4" customWidth="1"/>
    <col min="554" max="554" width="20.5703125" style="4" customWidth="1"/>
    <col min="555" max="555" width="26.85546875" style="4" customWidth="1"/>
    <col min="556" max="556" width="33.5703125" style="4" customWidth="1"/>
    <col min="557" max="557" width="30.85546875" style="4" customWidth="1"/>
    <col min="558" max="558" width="29.7109375" style="4" customWidth="1"/>
    <col min="559" max="559" width="37.7109375" style="4" customWidth="1"/>
    <col min="560" max="560" width="33.28515625" style="4" customWidth="1"/>
    <col min="561" max="768" width="9.140625" style="4" customWidth="1"/>
    <col min="769" max="769" width="4.140625" style="4" customWidth="1"/>
    <col min="770" max="770" width="21.85546875" style="4" customWidth="1"/>
    <col min="771" max="771" width="8.28515625" style="4" customWidth="1"/>
    <col min="772" max="772" width="26.140625" style="4" customWidth="1"/>
    <col min="773" max="773" width="25.7109375" style="4" customWidth="1"/>
    <col min="774" max="774" width="33.42578125" style="4" customWidth="1"/>
    <col min="775" max="775" width="16.28515625" style="4" customWidth="1"/>
    <col min="776" max="776" width="16" style="4" customWidth="1"/>
    <col min="777" max="777" width="17.85546875" style="4" customWidth="1"/>
    <col min="778" max="778" width="26.7109375" style="4" customWidth="1"/>
    <col min="779" max="779" width="26.42578125" style="4" customWidth="1"/>
    <col min="780" max="781" width="26.28515625" style="4" customWidth="1"/>
    <col min="782" max="782" width="25.140625" style="4" customWidth="1"/>
    <col min="783" max="783" width="9.28515625" style="4" customWidth="1"/>
    <col min="784" max="784" width="25.85546875" style="4" customWidth="1"/>
    <col min="785" max="785" width="25.7109375" style="4" customWidth="1"/>
    <col min="786" max="786" width="33.42578125" style="4" customWidth="1"/>
    <col min="787" max="787" width="16.28515625" style="4" customWidth="1"/>
    <col min="788" max="788" width="16" style="4" customWidth="1"/>
    <col min="789" max="789" width="17.85546875" style="4" customWidth="1"/>
    <col min="790" max="790" width="26.7109375" style="4" customWidth="1"/>
    <col min="791" max="791" width="26.42578125" style="4" customWidth="1"/>
    <col min="792" max="793" width="26.28515625" style="4" customWidth="1"/>
    <col min="794" max="794" width="24.42578125" style="4" customWidth="1"/>
    <col min="795" max="795" width="9.85546875" style="4" customWidth="1"/>
    <col min="796" max="796" width="26.5703125" style="4" customWidth="1"/>
    <col min="797" max="797" width="25.7109375" style="4" customWidth="1"/>
    <col min="798" max="798" width="33.42578125" style="4" customWidth="1"/>
    <col min="799" max="799" width="16.28515625" style="4" customWidth="1"/>
    <col min="800" max="800" width="16" style="4" customWidth="1"/>
    <col min="801" max="801" width="17.85546875" style="4" customWidth="1"/>
    <col min="802" max="802" width="26.7109375" style="4" customWidth="1"/>
    <col min="803" max="803" width="26.42578125" style="4" customWidth="1"/>
    <col min="804" max="805" width="26.28515625" style="4" customWidth="1"/>
    <col min="806" max="807" width="30.7109375" style="4" customWidth="1"/>
    <col min="808" max="808" width="29.42578125" style="4" customWidth="1"/>
    <col min="809" max="809" width="39.140625" style="4" customWidth="1"/>
    <col min="810" max="810" width="20.5703125" style="4" customWidth="1"/>
    <col min="811" max="811" width="26.85546875" style="4" customWidth="1"/>
    <col min="812" max="812" width="33.5703125" style="4" customWidth="1"/>
    <col min="813" max="813" width="30.85546875" style="4" customWidth="1"/>
    <col min="814" max="814" width="29.7109375" style="4" customWidth="1"/>
    <col min="815" max="815" width="37.7109375" style="4" customWidth="1"/>
    <col min="816" max="816" width="33.28515625" style="4" customWidth="1"/>
    <col min="817" max="1024" width="9.140625" style="4" customWidth="1"/>
    <col min="1025" max="1025" width="4.140625" style="4" customWidth="1"/>
    <col min="1026" max="1026" width="21.85546875" style="4" customWidth="1"/>
    <col min="1027" max="1027" width="8.28515625" style="4" customWidth="1"/>
    <col min="1028" max="1028" width="26.140625" style="4" customWidth="1"/>
    <col min="1029" max="1029" width="25.7109375" style="4" customWidth="1"/>
    <col min="1030" max="1030" width="33.42578125" style="4" customWidth="1"/>
    <col min="1031" max="1031" width="16.28515625" style="4" customWidth="1"/>
    <col min="1032" max="1032" width="16" style="4" customWidth="1"/>
    <col min="1033" max="1033" width="17.85546875" style="4" customWidth="1"/>
    <col min="1034" max="1034" width="26.7109375" style="4" customWidth="1"/>
    <col min="1035" max="1035" width="26.42578125" style="4" customWidth="1"/>
    <col min="1036" max="1037" width="26.28515625" style="4" customWidth="1"/>
    <col min="1038" max="1038" width="25.140625" style="4" customWidth="1"/>
    <col min="1039" max="1039" width="9.28515625" style="4" customWidth="1"/>
    <col min="1040" max="1040" width="25.85546875" style="4" customWidth="1"/>
    <col min="1041" max="1041" width="25.7109375" style="4" customWidth="1"/>
    <col min="1042" max="1042" width="33.42578125" style="4" customWidth="1"/>
    <col min="1043" max="1043" width="16.28515625" style="4" customWidth="1"/>
    <col min="1044" max="1044" width="16" style="4" customWidth="1"/>
    <col min="1045" max="1045" width="17.85546875" style="4" customWidth="1"/>
    <col min="1046" max="1046" width="26.7109375" style="4" customWidth="1"/>
    <col min="1047" max="1047" width="26.42578125" style="4" customWidth="1"/>
    <col min="1048" max="1049" width="26.28515625" style="4" customWidth="1"/>
    <col min="1050" max="1050" width="24.42578125" style="4" customWidth="1"/>
    <col min="1051" max="1051" width="9.85546875" style="4" customWidth="1"/>
    <col min="1052" max="1052" width="26.5703125" style="4" customWidth="1"/>
    <col min="1053" max="1053" width="25.7109375" style="4" customWidth="1"/>
    <col min="1054" max="1054" width="33.42578125" style="4" customWidth="1"/>
    <col min="1055" max="1055" width="16.28515625" style="4" customWidth="1"/>
    <col min="1056" max="1056" width="16" style="4" customWidth="1"/>
    <col min="1057" max="1057" width="17.85546875" style="4" customWidth="1"/>
    <col min="1058" max="1058" width="26.7109375" style="4" customWidth="1"/>
    <col min="1059" max="1059" width="26.42578125" style="4" customWidth="1"/>
    <col min="1060" max="1061" width="26.28515625" style="4" customWidth="1"/>
    <col min="1062" max="1063" width="30.7109375" style="4" customWidth="1"/>
    <col min="1064" max="1064" width="29.42578125" style="4" customWidth="1"/>
    <col min="1065" max="1065" width="39.140625" style="4" customWidth="1"/>
    <col min="1066" max="1066" width="20.5703125" style="4" customWidth="1"/>
    <col min="1067" max="1067" width="26.85546875" style="4" customWidth="1"/>
    <col min="1068" max="1068" width="33.5703125" style="4" customWidth="1"/>
    <col min="1069" max="1069" width="30.85546875" style="4" customWidth="1"/>
    <col min="1070" max="1070" width="29.7109375" style="4" customWidth="1"/>
    <col min="1071" max="1071" width="37.7109375" style="4" customWidth="1"/>
    <col min="1072" max="1072" width="33.28515625" style="4" customWidth="1"/>
    <col min="1073" max="1280" width="9.140625" style="4" customWidth="1"/>
    <col min="1281" max="1281" width="4.140625" style="4" customWidth="1"/>
    <col min="1282" max="1282" width="21.85546875" style="4" customWidth="1"/>
    <col min="1283" max="1283" width="8.28515625" style="4" customWidth="1"/>
    <col min="1284" max="1284" width="26.140625" style="4" customWidth="1"/>
    <col min="1285" max="1285" width="25.7109375" style="4" customWidth="1"/>
    <col min="1286" max="1286" width="33.42578125" style="4" customWidth="1"/>
    <col min="1287" max="1287" width="16.28515625" style="4" customWidth="1"/>
    <col min="1288" max="1288" width="16" style="4" customWidth="1"/>
    <col min="1289" max="1289" width="17.85546875" style="4" customWidth="1"/>
    <col min="1290" max="1290" width="26.7109375" style="4" customWidth="1"/>
    <col min="1291" max="1291" width="26.42578125" style="4" customWidth="1"/>
    <col min="1292" max="1293" width="26.28515625" style="4" customWidth="1"/>
    <col min="1294" max="1294" width="25.140625" style="4" customWidth="1"/>
    <col min="1295" max="1295" width="9.28515625" style="4" customWidth="1"/>
    <col min="1296" max="1296" width="25.85546875" style="4" customWidth="1"/>
    <col min="1297" max="1297" width="25.7109375" style="4" customWidth="1"/>
    <col min="1298" max="1298" width="33.42578125" style="4" customWidth="1"/>
    <col min="1299" max="1299" width="16.28515625" style="4" customWidth="1"/>
    <col min="1300" max="1300" width="16" style="4" customWidth="1"/>
    <col min="1301" max="1301" width="17.85546875" style="4" customWidth="1"/>
    <col min="1302" max="1302" width="26.7109375" style="4" customWidth="1"/>
    <col min="1303" max="1303" width="26.42578125" style="4" customWidth="1"/>
    <col min="1304" max="1305" width="26.28515625" style="4" customWidth="1"/>
    <col min="1306" max="1306" width="24.42578125" style="4" customWidth="1"/>
    <col min="1307" max="1307" width="9.85546875" style="4" customWidth="1"/>
    <col min="1308" max="1308" width="26.5703125" style="4" customWidth="1"/>
    <col min="1309" max="1309" width="25.7109375" style="4" customWidth="1"/>
    <col min="1310" max="1310" width="33.42578125" style="4" customWidth="1"/>
    <col min="1311" max="1311" width="16.28515625" style="4" customWidth="1"/>
    <col min="1312" max="1312" width="16" style="4" customWidth="1"/>
    <col min="1313" max="1313" width="17.85546875" style="4" customWidth="1"/>
    <col min="1314" max="1314" width="26.7109375" style="4" customWidth="1"/>
    <col min="1315" max="1315" width="26.42578125" style="4" customWidth="1"/>
    <col min="1316" max="1317" width="26.28515625" style="4" customWidth="1"/>
    <col min="1318" max="1319" width="30.7109375" style="4" customWidth="1"/>
    <col min="1320" max="1320" width="29.42578125" style="4" customWidth="1"/>
    <col min="1321" max="1321" width="39.140625" style="4" customWidth="1"/>
    <col min="1322" max="1322" width="20.5703125" style="4" customWidth="1"/>
    <col min="1323" max="1323" width="26.85546875" style="4" customWidth="1"/>
    <col min="1324" max="1324" width="33.5703125" style="4" customWidth="1"/>
    <col min="1325" max="1325" width="30.85546875" style="4" customWidth="1"/>
    <col min="1326" max="1326" width="29.7109375" style="4" customWidth="1"/>
    <col min="1327" max="1327" width="37.7109375" style="4" customWidth="1"/>
    <col min="1328" max="1328" width="33.28515625" style="4" customWidth="1"/>
    <col min="1329" max="1536" width="9.140625" style="4" customWidth="1"/>
    <col min="1537" max="1537" width="4.140625" style="4" customWidth="1"/>
    <col min="1538" max="1538" width="21.85546875" style="4" customWidth="1"/>
    <col min="1539" max="1539" width="8.28515625" style="4" customWidth="1"/>
    <col min="1540" max="1540" width="26.140625" style="4" customWidth="1"/>
    <col min="1541" max="1541" width="25.7109375" style="4" customWidth="1"/>
    <col min="1542" max="1542" width="33.42578125" style="4" customWidth="1"/>
    <col min="1543" max="1543" width="16.28515625" style="4" customWidth="1"/>
    <col min="1544" max="1544" width="16" style="4" customWidth="1"/>
    <col min="1545" max="1545" width="17.85546875" style="4" customWidth="1"/>
    <col min="1546" max="1546" width="26.7109375" style="4" customWidth="1"/>
    <col min="1547" max="1547" width="26.42578125" style="4" customWidth="1"/>
    <col min="1548" max="1549" width="26.28515625" style="4" customWidth="1"/>
    <col min="1550" max="1550" width="25.140625" style="4" customWidth="1"/>
    <col min="1551" max="1551" width="9.28515625" style="4" customWidth="1"/>
    <col min="1552" max="1552" width="25.85546875" style="4" customWidth="1"/>
    <col min="1553" max="1553" width="25.7109375" style="4" customWidth="1"/>
    <col min="1554" max="1554" width="33.42578125" style="4" customWidth="1"/>
    <col min="1555" max="1555" width="16.28515625" style="4" customWidth="1"/>
    <col min="1556" max="1556" width="16" style="4" customWidth="1"/>
    <col min="1557" max="1557" width="17.85546875" style="4" customWidth="1"/>
    <col min="1558" max="1558" width="26.7109375" style="4" customWidth="1"/>
    <col min="1559" max="1559" width="26.42578125" style="4" customWidth="1"/>
    <col min="1560" max="1561" width="26.28515625" style="4" customWidth="1"/>
    <col min="1562" max="1562" width="24.42578125" style="4" customWidth="1"/>
    <col min="1563" max="1563" width="9.85546875" style="4" customWidth="1"/>
    <col min="1564" max="1564" width="26.5703125" style="4" customWidth="1"/>
    <col min="1565" max="1565" width="25.7109375" style="4" customWidth="1"/>
    <col min="1566" max="1566" width="33.42578125" style="4" customWidth="1"/>
    <col min="1567" max="1567" width="16.28515625" style="4" customWidth="1"/>
    <col min="1568" max="1568" width="16" style="4" customWidth="1"/>
    <col min="1569" max="1569" width="17.85546875" style="4" customWidth="1"/>
    <col min="1570" max="1570" width="26.7109375" style="4" customWidth="1"/>
    <col min="1571" max="1571" width="26.42578125" style="4" customWidth="1"/>
    <col min="1572" max="1573" width="26.28515625" style="4" customWidth="1"/>
    <col min="1574" max="1575" width="30.7109375" style="4" customWidth="1"/>
    <col min="1576" max="1576" width="29.42578125" style="4" customWidth="1"/>
    <col min="1577" max="1577" width="39.140625" style="4" customWidth="1"/>
    <col min="1578" max="1578" width="20.5703125" style="4" customWidth="1"/>
    <col min="1579" max="1579" width="26.85546875" style="4" customWidth="1"/>
    <col min="1580" max="1580" width="33.5703125" style="4" customWidth="1"/>
    <col min="1581" max="1581" width="30.85546875" style="4" customWidth="1"/>
    <col min="1582" max="1582" width="29.7109375" style="4" customWidth="1"/>
    <col min="1583" max="1583" width="37.7109375" style="4" customWidth="1"/>
    <col min="1584" max="1584" width="33.28515625" style="4" customWidth="1"/>
    <col min="1585" max="1792" width="9.140625" style="4" customWidth="1"/>
    <col min="1793" max="1793" width="4.140625" style="4" customWidth="1"/>
    <col min="1794" max="1794" width="21.85546875" style="4" customWidth="1"/>
    <col min="1795" max="1795" width="8.28515625" style="4" customWidth="1"/>
    <col min="1796" max="1796" width="26.140625" style="4" customWidth="1"/>
    <col min="1797" max="1797" width="25.7109375" style="4" customWidth="1"/>
    <col min="1798" max="1798" width="33.42578125" style="4" customWidth="1"/>
    <col min="1799" max="1799" width="16.28515625" style="4" customWidth="1"/>
    <col min="1800" max="1800" width="16" style="4" customWidth="1"/>
    <col min="1801" max="1801" width="17.85546875" style="4" customWidth="1"/>
    <col min="1802" max="1802" width="26.7109375" style="4" customWidth="1"/>
    <col min="1803" max="1803" width="26.42578125" style="4" customWidth="1"/>
    <col min="1804" max="1805" width="26.28515625" style="4" customWidth="1"/>
    <col min="1806" max="1806" width="25.140625" style="4" customWidth="1"/>
    <col min="1807" max="1807" width="9.28515625" style="4" customWidth="1"/>
    <col min="1808" max="1808" width="25.85546875" style="4" customWidth="1"/>
    <col min="1809" max="1809" width="25.7109375" style="4" customWidth="1"/>
    <col min="1810" max="1810" width="33.42578125" style="4" customWidth="1"/>
    <col min="1811" max="1811" width="16.28515625" style="4" customWidth="1"/>
    <col min="1812" max="1812" width="16" style="4" customWidth="1"/>
    <col min="1813" max="1813" width="17.85546875" style="4" customWidth="1"/>
    <col min="1814" max="1814" width="26.7109375" style="4" customWidth="1"/>
    <col min="1815" max="1815" width="26.42578125" style="4" customWidth="1"/>
    <col min="1816" max="1817" width="26.28515625" style="4" customWidth="1"/>
    <col min="1818" max="1818" width="24.42578125" style="4" customWidth="1"/>
    <col min="1819" max="1819" width="9.85546875" style="4" customWidth="1"/>
    <col min="1820" max="1820" width="26.5703125" style="4" customWidth="1"/>
    <col min="1821" max="1821" width="25.7109375" style="4" customWidth="1"/>
    <col min="1822" max="1822" width="33.42578125" style="4" customWidth="1"/>
    <col min="1823" max="1823" width="16.28515625" style="4" customWidth="1"/>
    <col min="1824" max="1824" width="16" style="4" customWidth="1"/>
    <col min="1825" max="1825" width="17.85546875" style="4" customWidth="1"/>
    <col min="1826" max="1826" width="26.7109375" style="4" customWidth="1"/>
    <col min="1827" max="1827" width="26.42578125" style="4" customWidth="1"/>
    <col min="1828" max="1829" width="26.28515625" style="4" customWidth="1"/>
    <col min="1830" max="1831" width="30.7109375" style="4" customWidth="1"/>
    <col min="1832" max="1832" width="29.42578125" style="4" customWidth="1"/>
    <col min="1833" max="1833" width="39.140625" style="4" customWidth="1"/>
    <col min="1834" max="1834" width="20.5703125" style="4" customWidth="1"/>
    <col min="1835" max="1835" width="26.85546875" style="4" customWidth="1"/>
    <col min="1836" max="1836" width="33.5703125" style="4" customWidth="1"/>
    <col min="1837" max="1837" width="30.85546875" style="4" customWidth="1"/>
    <col min="1838" max="1838" width="29.7109375" style="4" customWidth="1"/>
    <col min="1839" max="1839" width="37.7109375" style="4" customWidth="1"/>
    <col min="1840" max="1840" width="33.28515625" style="4" customWidth="1"/>
    <col min="1841" max="2048" width="9.140625" style="4" customWidth="1"/>
    <col min="2049" max="2049" width="4.140625" style="4" customWidth="1"/>
    <col min="2050" max="2050" width="21.85546875" style="4" customWidth="1"/>
    <col min="2051" max="2051" width="8.28515625" style="4" customWidth="1"/>
    <col min="2052" max="2052" width="26.140625" style="4" customWidth="1"/>
    <col min="2053" max="2053" width="25.7109375" style="4" customWidth="1"/>
    <col min="2054" max="2054" width="33.42578125" style="4" customWidth="1"/>
    <col min="2055" max="2055" width="16.28515625" style="4" customWidth="1"/>
    <col min="2056" max="2056" width="16" style="4" customWidth="1"/>
    <col min="2057" max="2057" width="17.85546875" style="4" customWidth="1"/>
    <col min="2058" max="2058" width="26.7109375" style="4" customWidth="1"/>
    <col min="2059" max="2059" width="26.42578125" style="4" customWidth="1"/>
    <col min="2060" max="2061" width="26.28515625" style="4" customWidth="1"/>
    <col min="2062" max="2062" width="25.140625" style="4" customWidth="1"/>
    <col min="2063" max="2063" width="9.28515625" style="4" customWidth="1"/>
    <col min="2064" max="2064" width="25.85546875" style="4" customWidth="1"/>
    <col min="2065" max="2065" width="25.7109375" style="4" customWidth="1"/>
    <col min="2066" max="2066" width="33.42578125" style="4" customWidth="1"/>
    <col min="2067" max="2067" width="16.28515625" style="4" customWidth="1"/>
    <col min="2068" max="2068" width="16" style="4" customWidth="1"/>
    <col min="2069" max="2069" width="17.85546875" style="4" customWidth="1"/>
    <col min="2070" max="2070" width="26.7109375" style="4" customWidth="1"/>
    <col min="2071" max="2071" width="26.42578125" style="4" customWidth="1"/>
    <col min="2072" max="2073" width="26.28515625" style="4" customWidth="1"/>
    <col min="2074" max="2074" width="24.42578125" style="4" customWidth="1"/>
    <col min="2075" max="2075" width="9.85546875" style="4" customWidth="1"/>
    <col min="2076" max="2076" width="26.5703125" style="4" customWidth="1"/>
    <col min="2077" max="2077" width="25.7109375" style="4" customWidth="1"/>
    <col min="2078" max="2078" width="33.42578125" style="4" customWidth="1"/>
    <col min="2079" max="2079" width="16.28515625" style="4" customWidth="1"/>
    <col min="2080" max="2080" width="16" style="4" customWidth="1"/>
    <col min="2081" max="2081" width="17.85546875" style="4" customWidth="1"/>
    <col min="2082" max="2082" width="26.7109375" style="4" customWidth="1"/>
    <col min="2083" max="2083" width="26.42578125" style="4" customWidth="1"/>
    <col min="2084" max="2085" width="26.28515625" style="4" customWidth="1"/>
    <col min="2086" max="2087" width="30.7109375" style="4" customWidth="1"/>
    <col min="2088" max="2088" width="29.42578125" style="4" customWidth="1"/>
    <col min="2089" max="2089" width="39.140625" style="4" customWidth="1"/>
    <col min="2090" max="2090" width="20.5703125" style="4" customWidth="1"/>
    <col min="2091" max="2091" width="26.85546875" style="4" customWidth="1"/>
    <col min="2092" max="2092" width="33.5703125" style="4" customWidth="1"/>
    <col min="2093" max="2093" width="30.85546875" style="4" customWidth="1"/>
    <col min="2094" max="2094" width="29.7109375" style="4" customWidth="1"/>
    <col min="2095" max="2095" width="37.7109375" style="4" customWidth="1"/>
    <col min="2096" max="2096" width="33.28515625" style="4" customWidth="1"/>
    <col min="2097" max="2304" width="9.140625" style="4" customWidth="1"/>
    <col min="2305" max="2305" width="4.140625" style="4" customWidth="1"/>
    <col min="2306" max="2306" width="21.85546875" style="4" customWidth="1"/>
    <col min="2307" max="2307" width="8.28515625" style="4" customWidth="1"/>
    <col min="2308" max="2308" width="26.140625" style="4" customWidth="1"/>
    <col min="2309" max="2309" width="25.7109375" style="4" customWidth="1"/>
    <col min="2310" max="2310" width="33.42578125" style="4" customWidth="1"/>
    <col min="2311" max="2311" width="16.28515625" style="4" customWidth="1"/>
    <col min="2312" max="2312" width="16" style="4" customWidth="1"/>
    <col min="2313" max="2313" width="17.85546875" style="4" customWidth="1"/>
    <col min="2314" max="2314" width="26.7109375" style="4" customWidth="1"/>
    <col min="2315" max="2315" width="26.42578125" style="4" customWidth="1"/>
    <col min="2316" max="2317" width="26.28515625" style="4" customWidth="1"/>
    <col min="2318" max="2318" width="25.140625" style="4" customWidth="1"/>
    <col min="2319" max="2319" width="9.28515625" style="4" customWidth="1"/>
    <col min="2320" max="2320" width="25.85546875" style="4" customWidth="1"/>
    <col min="2321" max="2321" width="25.7109375" style="4" customWidth="1"/>
    <col min="2322" max="2322" width="33.42578125" style="4" customWidth="1"/>
    <col min="2323" max="2323" width="16.28515625" style="4" customWidth="1"/>
    <col min="2324" max="2324" width="16" style="4" customWidth="1"/>
    <col min="2325" max="2325" width="17.85546875" style="4" customWidth="1"/>
    <col min="2326" max="2326" width="26.7109375" style="4" customWidth="1"/>
    <col min="2327" max="2327" width="26.42578125" style="4" customWidth="1"/>
    <col min="2328" max="2329" width="26.28515625" style="4" customWidth="1"/>
    <col min="2330" max="2330" width="24.42578125" style="4" customWidth="1"/>
    <col min="2331" max="2331" width="9.85546875" style="4" customWidth="1"/>
    <col min="2332" max="2332" width="26.5703125" style="4" customWidth="1"/>
    <col min="2333" max="2333" width="25.7109375" style="4" customWidth="1"/>
    <col min="2334" max="2334" width="33.42578125" style="4" customWidth="1"/>
    <col min="2335" max="2335" width="16.28515625" style="4" customWidth="1"/>
    <col min="2336" max="2336" width="16" style="4" customWidth="1"/>
    <col min="2337" max="2337" width="17.85546875" style="4" customWidth="1"/>
    <col min="2338" max="2338" width="26.7109375" style="4" customWidth="1"/>
    <col min="2339" max="2339" width="26.42578125" style="4" customWidth="1"/>
    <col min="2340" max="2341" width="26.28515625" style="4" customWidth="1"/>
    <col min="2342" max="2343" width="30.7109375" style="4" customWidth="1"/>
    <col min="2344" max="2344" width="29.42578125" style="4" customWidth="1"/>
    <col min="2345" max="2345" width="39.140625" style="4" customWidth="1"/>
    <col min="2346" max="2346" width="20.5703125" style="4" customWidth="1"/>
    <col min="2347" max="2347" width="26.85546875" style="4" customWidth="1"/>
    <col min="2348" max="2348" width="33.5703125" style="4" customWidth="1"/>
    <col min="2349" max="2349" width="30.85546875" style="4" customWidth="1"/>
    <col min="2350" max="2350" width="29.7109375" style="4" customWidth="1"/>
    <col min="2351" max="2351" width="37.7109375" style="4" customWidth="1"/>
    <col min="2352" max="2352" width="33.28515625" style="4" customWidth="1"/>
    <col min="2353" max="2560" width="9.140625" style="4" customWidth="1"/>
    <col min="2561" max="2561" width="4.140625" style="4" customWidth="1"/>
    <col min="2562" max="2562" width="21.85546875" style="4" customWidth="1"/>
    <col min="2563" max="2563" width="8.28515625" style="4" customWidth="1"/>
    <col min="2564" max="2564" width="26.140625" style="4" customWidth="1"/>
    <col min="2565" max="2565" width="25.7109375" style="4" customWidth="1"/>
    <col min="2566" max="2566" width="33.42578125" style="4" customWidth="1"/>
    <col min="2567" max="2567" width="16.28515625" style="4" customWidth="1"/>
    <col min="2568" max="2568" width="16" style="4" customWidth="1"/>
    <col min="2569" max="2569" width="17.85546875" style="4" customWidth="1"/>
    <col min="2570" max="2570" width="26.7109375" style="4" customWidth="1"/>
    <col min="2571" max="2571" width="26.42578125" style="4" customWidth="1"/>
    <col min="2572" max="2573" width="26.28515625" style="4" customWidth="1"/>
    <col min="2574" max="2574" width="25.140625" style="4" customWidth="1"/>
    <col min="2575" max="2575" width="9.28515625" style="4" customWidth="1"/>
    <col min="2576" max="2576" width="25.85546875" style="4" customWidth="1"/>
    <col min="2577" max="2577" width="25.7109375" style="4" customWidth="1"/>
    <col min="2578" max="2578" width="33.42578125" style="4" customWidth="1"/>
    <col min="2579" max="2579" width="16.28515625" style="4" customWidth="1"/>
    <col min="2580" max="2580" width="16" style="4" customWidth="1"/>
    <col min="2581" max="2581" width="17.85546875" style="4" customWidth="1"/>
    <col min="2582" max="2582" width="26.7109375" style="4" customWidth="1"/>
    <col min="2583" max="2583" width="26.42578125" style="4" customWidth="1"/>
    <col min="2584" max="2585" width="26.28515625" style="4" customWidth="1"/>
    <col min="2586" max="2586" width="24.42578125" style="4" customWidth="1"/>
    <col min="2587" max="2587" width="9.85546875" style="4" customWidth="1"/>
    <col min="2588" max="2588" width="26.5703125" style="4" customWidth="1"/>
    <col min="2589" max="2589" width="25.7109375" style="4" customWidth="1"/>
    <col min="2590" max="2590" width="33.42578125" style="4" customWidth="1"/>
    <col min="2591" max="2591" width="16.28515625" style="4" customWidth="1"/>
    <col min="2592" max="2592" width="16" style="4" customWidth="1"/>
    <col min="2593" max="2593" width="17.85546875" style="4" customWidth="1"/>
    <col min="2594" max="2594" width="26.7109375" style="4" customWidth="1"/>
    <col min="2595" max="2595" width="26.42578125" style="4" customWidth="1"/>
    <col min="2596" max="2597" width="26.28515625" style="4" customWidth="1"/>
    <col min="2598" max="2599" width="30.7109375" style="4" customWidth="1"/>
    <col min="2600" max="2600" width="29.42578125" style="4" customWidth="1"/>
    <col min="2601" max="2601" width="39.140625" style="4" customWidth="1"/>
    <col min="2602" max="2602" width="20.5703125" style="4" customWidth="1"/>
    <col min="2603" max="2603" width="26.85546875" style="4" customWidth="1"/>
    <col min="2604" max="2604" width="33.5703125" style="4" customWidth="1"/>
    <col min="2605" max="2605" width="30.85546875" style="4" customWidth="1"/>
    <col min="2606" max="2606" width="29.7109375" style="4" customWidth="1"/>
    <col min="2607" max="2607" width="37.7109375" style="4" customWidth="1"/>
    <col min="2608" max="2608" width="33.28515625" style="4" customWidth="1"/>
    <col min="2609" max="2816" width="9.140625" style="4" customWidth="1"/>
    <col min="2817" max="2817" width="4.140625" style="4" customWidth="1"/>
    <col min="2818" max="2818" width="21.85546875" style="4" customWidth="1"/>
    <col min="2819" max="2819" width="8.28515625" style="4" customWidth="1"/>
    <col min="2820" max="2820" width="26.140625" style="4" customWidth="1"/>
    <col min="2821" max="2821" width="25.7109375" style="4" customWidth="1"/>
    <col min="2822" max="2822" width="33.42578125" style="4" customWidth="1"/>
    <col min="2823" max="2823" width="16.28515625" style="4" customWidth="1"/>
    <col min="2824" max="2824" width="16" style="4" customWidth="1"/>
    <col min="2825" max="2825" width="17.85546875" style="4" customWidth="1"/>
    <col min="2826" max="2826" width="26.7109375" style="4" customWidth="1"/>
    <col min="2827" max="2827" width="26.42578125" style="4" customWidth="1"/>
    <col min="2828" max="2829" width="26.28515625" style="4" customWidth="1"/>
    <col min="2830" max="2830" width="25.140625" style="4" customWidth="1"/>
    <col min="2831" max="2831" width="9.28515625" style="4" customWidth="1"/>
    <col min="2832" max="2832" width="25.85546875" style="4" customWidth="1"/>
    <col min="2833" max="2833" width="25.7109375" style="4" customWidth="1"/>
    <col min="2834" max="2834" width="33.42578125" style="4" customWidth="1"/>
    <col min="2835" max="2835" width="16.28515625" style="4" customWidth="1"/>
    <col min="2836" max="2836" width="16" style="4" customWidth="1"/>
    <col min="2837" max="2837" width="17.85546875" style="4" customWidth="1"/>
    <col min="2838" max="2838" width="26.7109375" style="4" customWidth="1"/>
    <col min="2839" max="2839" width="26.42578125" style="4" customWidth="1"/>
    <col min="2840" max="2841" width="26.28515625" style="4" customWidth="1"/>
    <col min="2842" max="2842" width="24.42578125" style="4" customWidth="1"/>
    <col min="2843" max="2843" width="9.85546875" style="4" customWidth="1"/>
    <col min="2844" max="2844" width="26.5703125" style="4" customWidth="1"/>
    <col min="2845" max="2845" width="25.7109375" style="4" customWidth="1"/>
    <col min="2846" max="2846" width="33.42578125" style="4" customWidth="1"/>
    <col min="2847" max="2847" width="16.28515625" style="4" customWidth="1"/>
    <col min="2848" max="2848" width="16" style="4" customWidth="1"/>
    <col min="2849" max="2849" width="17.85546875" style="4" customWidth="1"/>
    <col min="2850" max="2850" width="26.7109375" style="4" customWidth="1"/>
    <col min="2851" max="2851" width="26.42578125" style="4" customWidth="1"/>
    <col min="2852" max="2853" width="26.28515625" style="4" customWidth="1"/>
    <col min="2854" max="2855" width="30.7109375" style="4" customWidth="1"/>
    <col min="2856" max="2856" width="29.42578125" style="4" customWidth="1"/>
    <col min="2857" max="2857" width="39.140625" style="4" customWidth="1"/>
    <col min="2858" max="2858" width="20.5703125" style="4" customWidth="1"/>
    <col min="2859" max="2859" width="26.85546875" style="4" customWidth="1"/>
    <col min="2860" max="2860" width="33.5703125" style="4" customWidth="1"/>
    <col min="2861" max="2861" width="30.85546875" style="4" customWidth="1"/>
    <col min="2862" max="2862" width="29.7109375" style="4" customWidth="1"/>
    <col min="2863" max="2863" width="37.7109375" style="4" customWidth="1"/>
    <col min="2864" max="2864" width="33.28515625" style="4" customWidth="1"/>
    <col min="2865" max="3072" width="9.140625" style="4" customWidth="1"/>
    <col min="3073" max="3073" width="4.140625" style="4" customWidth="1"/>
    <col min="3074" max="3074" width="21.85546875" style="4" customWidth="1"/>
    <col min="3075" max="3075" width="8.28515625" style="4" customWidth="1"/>
    <col min="3076" max="3076" width="26.140625" style="4" customWidth="1"/>
    <col min="3077" max="3077" width="25.7109375" style="4" customWidth="1"/>
    <col min="3078" max="3078" width="33.42578125" style="4" customWidth="1"/>
    <col min="3079" max="3079" width="16.28515625" style="4" customWidth="1"/>
    <col min="3080" max="3080" width="16" style="4" customWidth="1"/>
    <col min="3081" max="3081" width="17.85546875" style="4" customWidth="1"/>
    <col min="3082" max="3082" width="26.7109375" style="4" customWidth="1"/>
    <col min="3083" max="3083" width="26.42578125" style="4" customWidth="1"/>
    <col min="3084" max="3085" width="26.28515625" style="4" customWidth="1"/>
    <col min="3086" max="3086" width="25.140625" style="4" customWidth="1"/>
    <col min="3087" max="3087" width="9.28515625" style="4" customWidth="1"/>
    <col min="3088" max="3088" width="25.85546875" style="4" customWidth="1"/>
    <col min="3089" max="3089" width="25.7109375" style="4" customWidth="1"/>
    <col min="3090" max="3090" width="33.42578125" style="4" customWidth="1"/>
    <col min="3091" max="3091" width="16.28515625" style="4" customWidth="1"/>
    <col min="3092" max="3092" width="16" style="4" customWidth="1"/>
    <col min="3093" max="3093" width="17.85546875" style="4" customWidth="1"/>
    <col min="3094" max="3094" width="26.7109375" style="4" customWidth="1"/>
    <col min="3095" max="3095" width="26.42578125" style="4" customWidth="1"/>
    <col min="3096" max="3097" width="26.28515625" style="4" customWidth="1"/>
    <col min="3098" max="3098" width="24.42578125" style="4" customWidth="1"/>
    <col min="3099" max="3099" width="9.85546875" style="4" customWidth="1"/>
    <col min="3100" max="3100" width="26.5703125" style="4" customWidth="1"/>
    <col min="3101" max="3101" width="25.7109375" style="4" customWidth="1"/>
    <col min="3102" max="3102" width="33.42578125" style="4" customWidth="1"/>
    <col min="3103" max="3103" width="16.28515625" style="4" customWidth="1"/>
    <col min="3104" max="3104" width="16" style="4" customWidth="1"/>
    <col min="3105" max="3105" width="17.85546875" style="4" customWidth="1"/>
    <col min="3106" max="3106" width="26.7109375" style="4" customWidth="1"/>
    <col min="3107" max="3107" width="26.42578125" style="4" customWidth="1"/>
    <col min="3108" max="3109" width="26.28515625" style="4" customWidth="1"/>
    <col min="3110" max="3111" width="30.7109375" style="4" customWidth="1"/>
    <col min="3112" max="3112" width="29.42578125" style="4" customWidth="1"/>
    <col min="3113" max="3113" width="39.140625" style="4" customWidth="1"/>
    <col min="3114" max="3114" width="20.5703125" style="4" customWidth="1"/>
    <col min="3115" max="3115" width="26.85546875" style="4" customWidth="1"/>
    <col min="3116" max="3116" width="33.5703125" style="4" customWidth="1"/>
    <col min="3117" max="3117" width="30.85546875" style="4" customWidth="1"/>
    <col min="3118" max="3118" width="29.7109375" style="4" customWidth="1"/>
    <col min="3119" max="3119" width="37.7109375" style="4" customWidth="1"/>
    <col min="3120" max="3120" width="33.28515625" style="4" customWidth="1"/>
    <col min="3121" max="3328" width="9.140625" style="4" customWidth="1"/>
    <col min="3329" max="3329" width="4.140625" style="4" customWidth="1"/>
    <col min="3330" max="3330" width="21.85546875" style="4" customWidth="1"/>
    <col min="3331" max="3331" width="8.28515625" style="4" customWidth="1"/>
    <col min="3332" max="3332" width="26.140625" style="4" customWidth="1"/>
    <col min="3333" max="3333" width="25.7109375" style="4" customWidth="1"/>
    <col min="3334" max="3334" width="33.42578125" style="4" customWidth="1"/>
    <col min="3335" max="3335" width="16.28515625" style="4" customWidth="1"/>
    <col min="3336" max="3336" width="16" style="4" customWidth="1"/>
    <col min="3337" max="3337" width="17.85546875" style="4" customWidth="1"/>
    <col min="3338" max="3338" width="26.7109375" style="4" customWidth="1"/>
    <col min="3339" max="3339" width="26.42578125" style="4" customWidth="1"/>
    <col min="3340" max="3341" width="26.28515625" style="4" customWidth="1"/>
    <col min="3342" max="3342" width="25.140625" style="4" customWidth="1"/>
    <col min="3343" max="3343" width="9.28515625" style="4" customWidth="1"/>
    <col min="3344" max="3344" width="25.85546875" style="4" customWidth="1"/>
    <col min="3345" max="3345" width="25.7109375" style="4" customWidth="1"/>
    <col min="3346" max="3346" width="33.42578125" style="4" customWidth="1"/>
    <col min="3347" max="3347" width="16.28515625" style="4" customWidth="1"/>
    <col min="3348" max="3348" width="16" style="4" customWidth="1"/>
    <col min="3349" max="3349" width="17.85546875" style="4" customWidth="1"/>
    <col min="3350" max="3350" width="26.7109375" style="4" customWidth="1"/>
    <col min="3351" max="3351" width="26.42578125" style="4" customWidth="1"/>
    <col min="3352" max="3353" width="26.28515625" style="4" customWidth="1"/>
    <col min="3354" max="3354" width="24.42578125" style="4" customWidth="1"/>
    <col min="3355" max="3355" width="9.85546875" style="4" customWidth="1"/>
    <col min="3356" max="3356" width="26.5703125" style="4" customWidth="1"/>
    <col min="3357" max="3357" width="25.7109375" style="4" customWidth="1"/>
    <col min="3358" max="3358" width="33.42578125" style="4" customWidth="1"/>
    <col min="3359" max="3359" width="16.28515625" style="4" customWidth="1"/>
    <col min="3360" max="3360" width="16" style="4" customWidth="1"/>
    <col min="3361" max="3361" width="17.85546875" style="4" customWidth="1"/>
    <col min="3362" max="3362" width="26.7109375" style="4" customWidth="1"/>
    <col min="3363" max="3363" width="26.42578125" style="4" customWidth="1"/>
    <col min="3364" max="3365" width="26.28515625" style="4" customWidth="1"/>
    <col min="3366" max="3367" width="30.7109375" style="4" customWidth="1"/>
    <col min="3368" max="3368" width="29.42578125" style="4" customWidth="1"/>
    <col min="3369" max="3369" width="39.140625" style="4" customWidth="1"/>
    <col min="3370" max="3370" width="20.5703125" style="4" customWidth="1"/>
    <col min="3371" max="3371" width="26.85546875" style="4" customWidth="1"/>
    <col min="3372" max="3372" width="33.5703125" style="4" customWidth="1"/>
    <col min="3373" max="3373" width="30.85546875" style="4" customWidth="1"/>
    <col min="3374" max="3374" width="29.7109375" style="4" customWidth="1"/>
    <col min="3375" max="3375" width="37.7109375" style="4" customWidth="1"/>
    <col min="3376" max="3376" width="33.28515625" style="4" customWidth="1"/>
    <col min="3377" max="3584" width="9.140625" style="4" customWidth="1"/>
    <col min="3585" max="3585" width="4.140625" style="4" customWidth="1"/>
    <col min="3586" max="3586" width="21.85546875" style="4" customWidth="1"/>
    <col min="3587" max="3587" width="8.28515625" style="4" customWidth="1"/>
    <col min="3588" max="3588" width="26.140625" style="4" customWidth="1"/>
    <col min="3589" max="3589" width="25.7109375" style="4" customWidth="1"/>
    <col min="3590" max="3590" width="33.42578125" style="4" customWidth="1"/>
    <col min="3591" max="3591" width="16.28515625" style="4" customWidth="1"/>
    <col min="3592" max="3592" width="16" style="4" customWidth="1"/>
    <col min="3593" max="3593" width="17.85546875" style="4" customWidth="1"/>
    <col min="3594" max="3594" width="26.7109375" style="4" customWidth="1"/>
    <col min="3595" max="3595" width="26.42578125" style="4" customWidth="1"/>
    <col min="3596" max="3597" width="26.28515625" style="4" customWidth="1"/>
    <col min="3598" max="3598" width="25.140625" style="4" customWidth="1"/>
    <col min="3599" max="3599" width="9.28515625" style="4" customWidth="1"/>
    <col min="3600" max="3600" width="25.85546875" style="4" customWidth="1"/>
    <col min="3601" max="3601" width="25.7109375" style="4" customWidth="1"/>
    <col min="3602" max="3602" width="33.42578125" style="4" customWidth="1"/>
    <col min="3603" max="3603" width="16.28515625" style="4" customWidth="1"/>
    <col min="3604" max="3604" width="16" style="4" customWidth="1"/>
    <col min="3605" max="3605" width="17.85546875" style="4" customWidth="1"/>
    <col min="3606" max="3606" width="26.7109375" style="4" customWidth="1"/>
    <col min="3607" max="3607" width="26.42578125" style="4" customWidth="1"/>
    <col min="3608" max="3609" width="26.28515625" style="4" customWidth="1"/>
    <col min="3610" max="3610" width="24.42578125" style="4" customWidth="1"/>
    <col min="3611" max="3611" width="9.85546875" style="4" customWidth="1"/>
    <col min="3612" max="3612" width="26.5703125" style="4" customWidth="1"/>
    <col min="3613" max="3613" width="25.7109375" style="4" customWidth="1"/>
    <col min="3614" max="3614" width="33.42578125" style="4" customWidth="1"/>
    <col min="3615" max="3615" width="16.28515625" style="4" customWidth="1"/>
    <col min="3616" max="3616" width="16" style="4" customWidth="1"/>
    <col min="3617" max="3617" width="17.85546875" style="4" customWidth="1"/>
    <col min="3618" max="3618" width="26.7109375" style="4" customWidth="1"/>
    <col min="3619" max="3619" width="26.42578125" style="4" customWidth="1"/>
    <col min="3620" max="3621" width="26.28515625" style="4" customWidth="1"/>
    <col min="3622" max="3623" width="30.7109375" style="4" customWidth="1"/>
    <col min="3624" max="3624" width="29.42578125" style="4" customWidth="1"/>
    <col min="3625" max="3625" width="39.140625" style="4" customWidth="1"/>
    <col min="3626" max="3626" width="20.5703125" style="4" customWidth="1"/>
    <col min="3627" max="3627" width="26.85546875" style="4" customWidth="1"/>
    <col min="3628" max="3628" width="33.5703125" style="4" customWidth="1"/>
    <col min="3629" max="3629" width="30.85546875" style="4" customWidth="1"/>
    <col min="3630" max="3630" width="29.7109375" style="4" customWidth="1"/>
    <col min="3631" max="3631" width="37.7109375" style="4" customWidth="1"/>
    <col min="3632" max="3632" width="33.28515625" style="4" customWidth="1"/>
    <col min="3633" max="3840" width="9.140625" style="4" customWidth="1"/>
    <col min="3841" max="3841" width="4.140625" style="4" customWidth="1"/>
    <col min="3842" max="3842" width="21.85546875" style="4" customWidth="1"/>
    <col min="3843" max="3843" width="8.28515625" style="4" customWidth="1"/>
    <col min="3844" max="3844" width="26.140625" style="4" customWidth="1"/>
    <col min="3845" max="3845" width="25.7109375" style="4" customWidth="1"/>
    <col min="3846" max="3846" width="33.42578125" style="4" customWidth="1"/>
    <col min="3847" max="3847" width="16.28515625" style="4" customWidth="1"/>
    <col min="3848" max="3848" width="16" style="4" customWidth="1"/>
    <col min="3849" max="3849" width="17.85546875" style="4" customWidth="1"/>
    <col min="3850" max="3850" width="26.7109375" style="4" customWidth="1"/>
    <col min="3851" max="3851" width="26.42578125" style="4" customWidth="1"/>
    <col min="3852" max="3853" width="26.28515625" style="4" customWidth="1"/>
    <col min="3854" max="3854" width="25.140625" style="4" customWidth="1"/>
    <col min="3855" max="3855" width="9.28515625" style="4" customWidth="1"/>
    <col min="3856" max="3856" width="25.85546875" style="4" customWidth="1"/>
    <col min="3857" max="3857" width="25.7109375" style="4" customWidth="1"/>
    <col min="3858" max="3858" width="33.42578125" style="4" customWidth="1"/>
    <col min="3859" max="3859" width="16.28515625" style="4" customWidth="1"/>
    <col min="3860" max="3860" width="16" style="4" customWidth="1"/>
    <col min="3861" max="3861" width="17.85546875" style="4" customWidth="1"/>
    <col min="3862" max="3862" width="26.7109375" style="4" customWidth="1"/>
    <col min="3863" max="3863" width="26.42578125" style="4" customWidth="1"/>
    <col min="3864" max="3865" width="26.28515625" style="4" customWidth="1"/>
    <col min="3866" max="3866" width="24.42578125" style="4" customWidth="1"/>
    <col min="3867" max="3867" width="9.85546875" style="4" customWidth="1"/>
    <col min="3868" max="3868" width="26.5703125" style="4" customWidth="1"/>
    <col min="3869" max="3869" width="25.7109375" style="4" customWidth="1"/>
    <col min="3870" max="3870" width="33.42578125" style="4" customWidth="1"/>
    <col min="3871" max="3871" width="16.28515625" style="4" customWidth="1"/>
    <col min="3872" max="3872" width="16" style="4" customWidth="1"/>
    <col min="3873" max="3873" width="17.85546875" style="4" customWidth="1"/>
    <col min="3874" max="3874" width="26.7109375" style="4" customWidth="1"/>
    <col min="3875" max="3875" width="26.42578125" style="4" customWidth="1"/>
    <col min="3876" max="3877" width="26.28515625" style="4" customWidth="1"/>
    <col min="3878" max="3879" width="30.7109375" style="4" customWidth="1"/>
    <col min="3880" max="3880" width="29.42578125" style="4" customWidth="1"/>
    <col min="3881" max="3881" width="39.140625" style="4" customWidth="1"/>
    <col min="3882" max="3882" width="20.5703125" style="4" customWidth="1"/>
    <col min="3883" max="3883" width="26.85546875" style="4" customWidth="1"/>
    <col min="3884" max="3884" width="33.5703125" style="4" customWidth="1"/>
    <col min="3885" max="3885" width="30.85546875" style="4" customWidth="1"/>
    <col min="3886" max="3886" width="29.7109375" style="4" customWidth="1"/>
    <col min="3887" max="3887" width="37.7109375" style="4" customWidth="1"/>
    <col min="3888" max="3888" width="33.28515625" style="4" customWidth="1"/>
    <col min="3889" max="4096" width="9.140625" style="4" customWidth="1"/>
    <col min="4097" max="4097" width="4.140625" style="4" customWidth="1"/>
    <col min="4098" max="4098" width="21.85546875" style="4" customWidth="1"/>
    <col min="4099" max="4099" width="8.28515625" style="4" customWidth="1"/>
    <col min="4100" max="4100" width="26.140625" style="4" customWidth="1"/>
    <col min="4101" max="4101" width="25.7109375" style="4" customWidth="1"/>
    <col min="4102" max="4102" width="33.42578125" style="4" customWidth="1"/>
    <col min="4103" max="4103" width="16.28515625" style="4" customWidth="1"/>
    <col min="4104" max="4104" width="16" style="4" customWidth="1"/>
    <col min="4105" max="4105" width="17.85546875" style="4" customWidth="1"/>
    <col min="4106" max="4106" width="26.7109375" style="4" customWidth="1"/>
    <col min="4107" max="4107" width="26.42578125" style="4" customWidth="1"/>
    <col min="4108" max="4109" width="26.28515625" style="4" customWidth="1"/>
    <col min="4110" max="4110" width="25.140625" style="4" customWidth="1"/>
    <col min="4111" max="4111" width="9.28515625" style="4" customWidth="1"/>
    <col min="4112" max="4112" width="25.85546875" style="4" customWidth="1"/>
    <col min="4113" max="4113" width="25.7109375" style="4" customWidth="1"/>
    <col min="4114" max="4114" width="33.42578125" style="4" customWidth="1"/>
    <col min="4115" max="4115" width="16.28515625" style="4" customWidth="1"/>
    <col min="4116" max="4116" width="16" style="4" customWidth="1"/>
    <col min="4117" max="4117" width="17.85546875" style="4" customWidth="1"/>
    <col min="4118" max="4118" width="26.7109375" style="4" customWidth="1"/>
    <col min="4119" max="4119" width="26.42578125" style="4" customWidth="1"/>
    <col min="4120" max="4121" width="26.28515625" style="4" customWidth="1"/>
    <col min="4122" max="4122" width="24.42578125" style="4" customWidth="1"/>
    <col min="4123" max="4123" width="9.85546875" style="4" customWidth="1"/>
    <col min="4124" max="4124" width="26.5703125" style="4" customWidth="1"/>
    <col min="4125" max="4125" width="25.7109375" style="4" customWidth="1"/>
    <col min="4126" max="4126" width="33.42578125" style="4" customWidth="1"/>
    <col min="4127" max="4127" width="16.28515625" style="4" customWidth="1"/>
    <col min="4128" max="4128" width="16" style="4" customWidth="1"/>
    <col min="4129" max="4129" width="17.85546875" style="4" customWidth="1"/>
    <col min="4130" max="4130" width="26.7109375" style="4" customWidth="1"/>
    <col min="4131" max="4131" width="26.42578125" style="4" customWidth="1"/>
    <col min="4132" max="4133" width="26.28515625" style="4" customWidth="1"/>
    <col min="4134" max="4135" width="30.7109375" style="4" customWidth="1"/>
    <col min="4136" max="4136" width="29.42578125" style="4" customWidth="1"/>
    <col min="4137" max="4137" width="39.140625" style="4" customWidth="1"/>
    <col min="4138" max="4138" width="20.5703125" style="4" customWidth="1"/>
    <col min="4139" max="4139" width="26.85546875" style="4" customWidth="1"/>
    <col min="4140" max="4140" width="33.5703125" style="4" customWidth="1"/>
    <col min="4141" max="4141" width="30.85546875" style="4" customWidth="1"/>
    <col min="4142" max="4142" width="29.7109375" style="4" customWidth="1"/>
    <col min="4143" max="4143" width="37.7109375" style="4" customWidth="1"/>
    <col min="4144" max="4144" width="33.28515625" style="4" customWidth="1"/>
    <col min="4145" max="4352" width="9.140625" style="4" customWidth="1"/>
    <col min="4353" max="4353" width="4.140625" style="4" customWidth="1"/>
    <col min="4354" max="4354" width="21.85546875" style="4" customWidth="1"/>
    <col min="4355" max="4355" width="8.28515625" style="4" customWidth="1"/>
    <col min="4356" max="4356" width="26.140625" style="4" customWidth="1"/>
    <col min="4357" max="4357" width="25.7109375" style="4" customWidth="1"/>
    <col min="4358" max="4358" width="33.42578125" style="4" customWidth="1"/>
    <col min="4359" max="4359" width="16.28515625" style="4" customWidth="1"/>
    <col min="4360" max="4360" width="16" style="4" customWidth="1"/>
    <col min="4361" max="4361" width="17.85546875" style="4" customWidth="1"/>
    <col min="4362" max="4362" width="26.7109375" style="4" customWidth="1"/>
    <col min="4363" max="4363" width="26.42578125" style="4" customWidth="1"/>
    <col min="4364" max="4365" width="26.28515625" style="4" customWidth="1"/>
    <col min="4366" max="4366" width="25.140625" style="4" customWidth="1"/>
    <col min="4367" max="4367" width="9.28515625" style="4" customWidth="1"/>
    <col min="4368" max="4368" width="25.85546875" style="4" customWidth="1"/>
    <col min="4369" max="4369" width="25.7109375" style="4" customWidth="1"/>
    <col min="4370" max="4370" width="33.42578125" style="4" customWidth="1"/>
    <col min="4371" max="4371" width="16.28515625" style="4" customWidth="1"/>
    <col min="4372" max="4372" width="16" style="4" customWidth="1"/>
    <col min="4373" max="4373" width="17.85546875" style="4" customWidth="1"/>
    <col min="4374" max="4374" width="26.7109375" style="4" customWidth="1"/>
    <col min="4375" max="4375" width="26.42578125" style="4" customWidth="1"/>
    <col min="4376" max="4377" width="26.28515625" style="4" customWidth="1"/>
    <col min="4378" max="4378" width="24.42578125" style="4" customWidth="1"/>
    <col min="4379" max="4379" width="9.85546875" style="4" customWidth="1"/>
    <col min="4380" max="4380" width="26.5703125" style="4" customWidth="1"/>
    <col min="4381" max="4381" width="25.7109375" style="4" customWidth="1"/>
    <col min="4382" max="4382" width="33.42578125" style="4" customWidth="1"/>
    <col min="4383" max="4383" width="16.28515625" style="4" customWidth="1"/>
    <col min="4384" max="4384" width="16" style="4" customWidth="1"/>
    <col min="4385" max="4385" width="17.85546875" style="4" customWidth="1"/>
    <col min="4386" max="4386" width="26.7109375" style="4" customWidth="1"/>
    <col min="4387" max="4387" width="26.42578125" style="4" customWidth="1"/>
    <col min="4388" max="4389" width="26.28515625" style="4" customWidth="1"/>
    <col min="4390" max="4391" width="30.7109375" style="4" customWidth="1"/>
    <col min="4392" max="4392" width="29.42578125" style="4" customWidth="1"/>
    <col min="4393" max="4393" width="39.140625" style="4" customWidth="1"/>
    <col min="4394" max="4394" width="20.5703125" style="4" customWidth="1"/>
    <col min="4395" max="4395" width="26.85546875" style="4" customWidth="1"/>
    <col min="4396" max="4396" width="33.5703125" style="4" customWidth="1"/>
    <col min="4397" max="4397" width="30.85546875" style="4" customWidth="1"/>
    <col min="4398" max="4398" width="29.7109375" style="4" customWidth="1"/>
    <col min="4399" max="4399" width="37.7109375" style="4" customWidth="1"/>
    <col min="4400" max="4400" width="33.28515625" style="4" customWidth="1"/>
    <col min="4401" max="4608" width="9.140625" style="4" customWidth="1"/>
    <col min="4609" max="4609" width="4.140625" style="4" customWidth="1"/>
    <col min="4610" max="4610" width="21.85546875" style="4" customWidth="1"/>
    <col min="4611" max="4611" width="8.28515625" style="4" customWidth="1"/>
    <col min="4612" max="4612" width="26.140625" style="4" customWidth="1"/>
    <col min="4613" max="4613" width="25.7109375" style="4" customWidth="1"/>
    <col min="4614" max="4614" width="33.42578125" style="4" customWidth="1"/>
    <col min="4615" max="4615" width="16.28515625" style="4" customWidth="1"/>
    <col min="4616" max="4616" width="16" style="4" customWidth="1"/>
    <col min="4617" max="4617" width="17.85546875" style="4" customWidth="1"/>
    <col min="4618" max="4618" width="26.7109375" style="4" customWidth="1"/>
    <col min="4619" max="4619" width="26.42578125" style="4" customWidth="1"/>
    <col min="4620" max="4621" width="26.28515625" style="4" customWidth="1"/>
    <col min="4622" max="4622" width="25.140625" style="4" customWidth="1"/>
    <col min="4623" max="4623" width="9.28515625" style="4" customWidth="1"/>
    <col min="4624" max="4624" width="25.85546875" style="4" customWidth="1"/>
    <col min="4625" max="4625" width="25.7109375" style="4" customWidth="1"/>
    <col min="4626" max="4626" width="33.42578125" style="4" customWidth="1"/>
    <col min="4627" max="4627" width="16.28515625" style="4" customWidth="1"/>
    <col min="4628" max="4628" width="16" style="4" customWidth="1"/>
    <col min="4629" max="4629" width="17.85546875" style="4" customWidth="1"/>
    <col min="4630" max="4630" width="26.7109375" style="4" customWidth="1"/>
    <col min="4631" max="4631" width="26.42578125" style="4" customWidth="1"/>
    <col min="4632" max="4633" width="26.28515625" style="4" customWidth="1"/>
    <col min="4634" max="4634" width="24.42578125" style="4" customWidth="1"/>
    <col min="4635" max="4635" width="9.85546875" style="4" customWidth="1"/>
    <col min="4636" max="4636" width="26.5703125" style="4" customWidth="1"/>
    <col min="4637" max="4637" width="25.7109375" style="4" customWidth="1"/>
    <col min="4638" max="4638" width="33.42578125" style="4" customWidth="1"/>
    <col min="4639" max="4639" width="16.28515625" style="4" customWidth="1"/>
    <col min="4640" max="4640" width="16" style="4" customWidth="1"/>
    <col min="4641" max="4641" width="17.85546875" style="4" customWidth="1"/>
    <col min="4642" max="4642" width="26.7109375" style="4" customWidth="1"/>
    <col min="4643" max="4643" width="26.42578125" style="4" customWidth="1"/>
    <col min="4644" max="4645" width="26.28515625" style="4" customWidth="1"/>
    <col min="4646" max="4647" width="30.7109375" style="4" customWidth="1"/>
    <col min="4648" max="4648" width="29.42578125" style="4" customWidth="1"/>
    <col min="4649" max="4649" width="39.140625" style="4" customWidth="1"/>
    <col min="4650" max="4650" width="20.5703125" style="4" customWidth="1"/>
    <col min="4651" max="4651" width="26.85546875" style="4" customWidth="1"/>
    <col min="4652" max="4652" width="33.5703125" style="4" customWidth="1"/>
    <col min="4653" max="4653" width="30.85546875" style="4" customWidth="1"/>
    <col min="4654" max="4654" width="29.7109375" style="4" customWidth="1"/>
    <col min="4655" max="4655" width="37.7109375" style="4" customWidth="1"/>
    <col min="4656" max="4656" width="33.28515625" style="4" customWidth="1"/>
    <col min="4657" max="4864" width="9.140625" style="4" customWidth="1"/>
    <col min="4865" max="4865" width="4.140625" style="4" customWidth="1"/>
    <col min="4866" max="4866" width="21.85546875" style="4" customWidth="1"/>
    <col min="4867" max="4867" width="8.28515625" style="4" customWidth="1"/>
    <col min="4868" max="4868" width="26.140625" style="4" customWidth="1"/>
    <col min="4869" max="4869" width="25.7109375" style="4" customWidth="1"/>
    <col min="4870" max="4870" width="33.42578125" style="4" customWidth="1"/>
    <col min="4871" max="4871" width="16.28515625" style="4" customWidth="1"/>
    <col min="4872" max="4872" width="16" style="4" customWidth="1"/>
    <col min="4873" max="4873" width="17.85546875" style="4" customWidth="1"/>
    <col min="4874" max="4874" width="26.7109375" style="4" customWidth="1"/>
    <col min="4875" max="4875" width="26.42578125" style="4" customWidth="1"/>
    <col min="4876" max="4877" width="26.28515625" style="4" customWidth="1"/>
    <col min="4878" max="4878" width="25.140625" style="4" customWidth="1"/>
    <col min="4879" max="4879" width="9.28515625" style="4" customWidth="1"/>
    <col min="4880" max="4880" width="25.85546875" style="4" customWidth="1"/>
    <col min="4881" max="4881" width="25.7109375" style="4" customWidth="1"/>
    <col min="4882" max="4882" width="33.42578125" style="4" customWidth="1"/>
    <col min="4883" max="4883" width="16.28515625" style="4" customWidth="1"/>
    <col min="4884" max="4884" width="16" style="4" customWidth="1"/>
    <col min="4885" max="4885" width="17.85546875" style="4" customWidth="1"/>
    <col min="4886" max="4886" width="26.7109375" style="4" customWidth="1"/>
    <col min="4887" max="4887" width="26.42578125" style="4" customWidth="1"/>
    <col min="4888" max="4889" width="26.28515625" style="4" customWidth="1"/>
    <col min="4890" max="4890" width="24.42578125" style="4" customWidth="1"/>
    <col min="4891" max="4891" width="9.85546875" style="4" customWidth="1"/>
    <col min="4892" max="4892" width="26.5703125" style="4" customWidth="1"/>
    <col min="4893" max="4893" width="25.7109375" style="4" customWidth="1"/>
    <col min="4894" max="4894" width="33.42578125" style="4" customWidth="1"/>
    <col min="4895" max="4895" width="16.28515625" style="4" customWidth="1"/>
    <col min="4896" max="4896" width="16" style="4" customWidth="1"/>
    <col min="4897" max="4897" width="17.85546875" style="4" customWidth="1"/>
    <col min="4898" max="4898" width="26.7109375" style="4" customWidth="1"/>
    <col min="4899" max="4899" width="26.42578125" style="4" customWidth="1"/>
    <col min="4900" max="4901" width="26.28515625" style="4" customWidth="1"/>
    <col min="4902" max="4903" width="30.7109375" style="4" customWidth="1"/>
    <col min="4904" max="4904" width="29.42578125" style="4" customWidth="1"/>
    <col min="4905" max="4905" width="39.140625" style="4" customWidth="1"/>
    <col min="4906" max="4906" width="20.5703125" style="4" customWidth="1"/>
    <col min="4907" max="4907" width="26.85546875" style="4" customWidth="1"/>
    <col min="4908" max="4908" width="33.5703125" style="4" customWidth="1"/>
    <col min="4909" max="4909" width="30.85546875" style="4" customWidth="1"/>
    <col min="4910" max="4910" width="29.7109375" style="4" customWidth="1"/>
    <col min="4911" max="4911" width="37.7109375" style="4" customWidth="1"/>
    <col min="4912" max="4912" width="33.28515625" style="4" customWidth="1"/>
    <col min="4913" max="5120" width="9.140625" style="4" customWidth="1"/>
    <col min="5121" max="5121" width="4.140625" style="4" customWidth="1"/>
    <col min="5122" max="5122" width="21.85546875" style="4" customWidth="1"/>
    <col min="5123" max="5123" width="8.28515625" style="4" customWidth="1"/>
    <col min="5124" max="5124" width="26.140625" style="4" customWidth="1"/>
    <col min="5125" max="5125" width="25.7109375" style="4" customWidth="1"/>
    <col min="5126" max="5126" width="33.42578125" style="4" customWidth="1"/>
    <col min="5127" max="5127" width="16.28515625" style="4" customWidth="1"/>
    <col min="5128" max="5128" width="16" style="4" customWidth="1"/>
    <col min="5129" max="5129" width="17.85546875" style="4" customWidth="1"/>
    <col min="5130" max="5130" width="26.7109375" style="4" customWidth="1"/>
    <col min="5131" max="5131" width="26.42578125" style="4" customWidth="1"/>
    <col min="5132" max="5133" width="26.28515625" style="4" customWidth="1"/>
    <col min="5134" max="5134" width="25.140625" style="4" customWidth="1"/>
    <col min="5135" max="5135" width="9.28515625" style="4" customWidth="1"/>
    <col min="5136" max="5136" width="25.85546875" style="4" customWidth="1"/>
    <col min="5137" max="5137" width="25.7109375" style="4" customWidth="1"/>
    <col min="5138" max="5138" width="33.42578125" style="4" customWidth="1"/>
    <col min="5139" max="5139" width="16.28515625" style="4" customWidth="1"/>
    <col min="5140" max="5140" width="16" style="4" customWidth="1"/>
    <col min="5141" max="5141" width="17.85546875" style="4" customWidth="1"/>
    <col min="5142" max="5142" width="26.7109375" style="4" customWidth="1"/>
    <col min="5143" max="5143" width="26.42578125" style="4" customWidth="1"/>
    <col min="5144" max="5145" width="26.28515625" style="4" customWidth="1"/>
    <col min="5146" max="5146" width="24.42578125" style="4" customWidth="1"/>
    <col min="5147" max="5147" width="9.85546875" style="4" customWidth="1"/>
    <col min="5148" max="5148" width="26.5703125" style="4" customWidth="1"/>
    <col min="5149" max="5149" width="25.7109375" style="4" customWidth="1"/>
    <col min="5150" max="5150" width="33.42578125" style="4" customWidth="1"/>
    <col min="5151" max="5151" width="16.28515625" style="4" customWidth="1"/>
    <col min="5152" max="5152" width="16" style="4" customWidth="1"/>
    <col min="5153" max="5153" width="17.85546875" style="4" customWidth="1"/>
    <col min="5154" max="5154" width="26.7109375" style="4" customWidth="1"/>
    <col min="5155" max="5155" width="26.42578125" style="4" customWidth="1"/>
    <col min="5156" max="5157" width="26.28515625" style="4" customWidth="1"/>
    <col min="5158" max="5159" width="30.7109375" style="4" customWidth="1"/>
    <col min="5160" max="5160" width="29.42578125" style="4" customWidth="1"/>
    <col min="5161" max="5161" width="39.140625" style="4" customWidth="1"/>
    <col min="5162" max="5162" width="20.5703125" style="4" customWidth="1"/>
    <col min="5163" max="5163" width="26.85546875" style="4" customWidth="1"/>
    <col min="5164" max="5164" width="33.5703125" style="4" customWidth="1"/>
    <col min="5165" max="5165" width="30.85546875" style="4" customWidth="1"/>
    <col min="5166" max="5166" width="29.7109375" style="4" customWidth="1"/>
    <col min="5167" max="5167" width="37.7109375" style="4" customWidth="1"/>
    <col min="5168" max="5168" width="33.28515625" style="4" customWidth="1"/>
    <col min="5169" max="5376" width="9.140625" style="4" customWidth="1"/>
    <col min="5377" max="5377" width="4.140625" style="4" customWidth="1"/>
    <col min="5378" max="5378" width="21.85546875" style="4" customWidth="1"/>
    <col min="5379" max="5379" width="8.28515625" style="4" customWidth="1"/>
    <col min="5380" max="5380" width="26.140625" style="4" customWidth="1"/>
    <col min="5381" max="5381" width="25.7109375" style="4" customWidth="1"/>
    <col min="5382" max="5382" width="33.42578125" style="4" customWidth="1"/>
    <col min="5383" max="5383" width="16.28515625" style="4" customWidth="1"/>
    <col min="5384" max="5384" width="16" style="4" customWidth="1"/>
    <col min="5385" max="5385" width="17.85546875" style="4" customWidth="1"/>
    <col min="5386" max="5386" width="26.7109375" style="4" customWidth="1"/>
    <col min="5387" max="5387" width="26.42578125" style="4" customWidth="1"/>
    <col min="5388" max="5389" width="26.28515625" style="4" customWidth="1"/>
    <col min="5390" max="5390" width="25.140625" style="4" customWidth="1"/>
    <col min="5391" max="5391" width="9.28515625" style="4" customWidth="1"/>
    <col min="5392" max="5392" width="25.85546875" style="4" customWidth="1"/>
    <col min="5393" max="5393" width="25.7109375" style="4" customWidth="1"/>
    <col min="5394" max="5394" width="33.42578125" style="4" customWidth="1"/>
    <col min="5395" max="5395" width="16.28515625" style="4" customWidth="1"/>
    <col min="5396" max="5396" width="16" style="4" customWidth="1"/>
    <col min="5397" max="5397" width="17.85546875" style="4" customWidth="1"/>
    <col min="5398" max="5398" width="26.7109375" style="4" customWidth="1"/>
    <col min="5399" max="5399" width="26.42578125" style="4" customWidth="1"/>
    <col min="5400" max="5401" width="26.28515625" style="4" customWidth="1"/>
    <col min="5402" max="5402" width="24.42578125" style="4" customWidth="1"/>
    <col min="5403" max="5403" width="9.85546875" style="4" customWidth="1"/>
    <col min="5404" max="5404" width="26.5703125" style="4" customWidth="1"/>
    <col min="5405" max="5405" width="25.7109375" style="4" customWidth="1"/>
    <col min="5406" max="5406" width="33.42578125" style="4" customWidth="1"/>
    <col min="5407" max="5407" width="16.28515625" style="4" customWidth="1"/>
    <col min="5408" max="5408" width="16" style="4" customWidth="1"/>
    <col min="5409" max="5409" width="17.85546875" style="4" customWidth="1"/>
    <col min="5410" max="5410" width="26.7109375" style="4" customWidth="1"/>
    <col min="5411" max="5411" width="26.42578125" style="4" customWidth="1"/>
    <col min="5412" max="5413" width="26.28515625" style="4" customWidth="1"/>
    <col min="5414" max="5415" width="30.7109375" style="4" customWidth="1"/>
    <col min="5416" max="5416" width="29.42578125" style="4" customWidth="1"/>
    <col min="5417" max="5417" width="39.140625" style="4" customWidth="1"/>
    <col min="5418" max="5418" width="20.5703125" style="4" customWidth="1"/>
    <col min="5419" max="5419" width="26.85546875" style="4" customWidth="1"/>
    <col min="5420" max="5420" width="33.5703125" style="4" customWidth="1"/>
    <col min="5421" max="5421" width="30.85546875" style="4" customWidth="1"/>
    <col min="5422" max="5422" width="29.7109375" style="4" customWidth="1"/>
    <col min="5423" max="5423" width="37.7109375" style="4" customWidth="1"/>
    <col min="5424" max="5424" width="33.28515625" style="4" customWidth="1"/>
    <col min="5425" max="5632" width="9.140625" style="4" customWidth="1"/>
    <col min="5633" max="5633" width="4.140625" style="4" customWidth="1"/>
    <col min="5634" max="5634" width="21.85546875" style="4" customWidth="1"/>
    <col min="5635" max="5635" width="8.28515625" style="4" customWidth="1"/>
    <col min="5636" max="5636" width="26.140625" style="4" customWidth="1"/>
    <col min="5637" max="5637" width="25.7109375" style="4" customWidth="1"/>
    <col min="5638" max="5638" width="33.42578125" style="4" customWidth="1"/>
    <col min="5639" max="5639" width="16.28515625" style="4" customWidth="1"/>
    <col min="5640" max="5640" width="16" style="4" customWidth="1"/>
    <col min="5641" max="5641" width="17.85546875" style="4" customWidth="1"/>
    <col min="5642" max="5642" width="26.7109375" style="4" customWidth="1"/>
    <col min="5643" max="5643" width="26.42578125" style="4" customWidth="1"/>
    <col min="5644" max="5645" width="26.28515625" style="4" customWidth="1"/>
    <col min="5646" max="5646" width="25.140625" style="4" customWidth="1"/>
    <col min="5647" max="5647" width="9.28515625" style="4" customWidth="1"/>
    <col min="5648" max="5648" width="25.85546875" style="4" customWidth="1"/>
    <col min="5649" max="5649" width="25.7109375" style="4" customWidth="1"/>
    <col min="5650" max="5650" width="33.42578125" style="4" customWidth="1"/>
    <col min="5651" max="5651" width="16.28515625" style="4" customWidth="1"/>
    <col min="5652" max="5652" width="16" style="4" customWidth="1"/>
    <col min="5653" max="5653" width="17.85546875" style="4" customWidth="1"/>
    <col min="5654" max="5654" width="26.7109375" style="4" customWidth="1"/>
    <col min="5655" max="5655" width="26.42578125" style="4" customWidth="1"/>
    <col min="5656" max="5657" width="26.28515625" style="4" customWidth="1"/>
    <col min="5658" max="5658" width="24.42578125" style="4" customWidth="1"/>
    <col min="5659" max="5659" width="9.85546875" style="4" customWidth="1"/>
    <col min="5660" max="5660" width="26.5703125" style="4" customWidth="1"/>
    <col min="5661" max="5661" width="25.7109375" style="4" customWidth="1"/>
    <col min="5662" max="5662" width="33.42578125" style="4" customWidth="1"/>
    <col min="5663" max="5663" width="16.28515625" style="4" customWidth="1"/>
    <col min="5664" max="5664" width="16" style="4" customWidth="1"/>
    <col min="5665" max="5665" width="17.85546875" style="4" customWidth="1"/>
    <col min="5666" max="5666" width="26.7109375" style="4" customWidth="1"/>
    <col min="5667" max="5667" width="26.42578125" style="4" customWidth="1"/>
    <col min="5668" max="5669" width="26.28515625" style="4" customWidth="1"/>
    <col min="5670" max="5671" width="30.7109375" style="4" customWidth="1"/>
    <col min="5672" max="5672" width="29.42578125" style="4" customWidth="1"/>
    <col min="5673" max="5673" width="39.140625" style="4" customWidth="1"/>
    <col min="5674" max="5674" width="20.5703125" style="4" customWidth="1"/>
    <col min="5675" max="5675" width="26.85546875" style="4" customWidth="1"/>
    <col min="5676" max="5676" width="33.5703125" style="4" customWidth="1"/>
    <col min="5677" max="5677" width="30.85546875" style="4" customWidth="1"/>
    <col min="5678" max="5678" width="29.7109375" style="4" customWidth="1"/>
    <col min="5679" max="5679" width="37.7109375" style="4" customWidth="1"/>
    <col min="5680" max="5680" width="33.28515625" style="4" customWidth="1"/>
    <col min="5681" max="5888" width="9.140625" style="4" customWidth="1"/>
    <col min="5889" max="5889" width="4.140625" style="4" customWidth="1"/>
    <col min="5890" max="5890" width="21.85546875" style="4" customWidth="1"/>
    <col min="5891" max="5891" width="8.28515625" style="4" customWidth="1"/>
    <col min="5892" max="5892" width="26.140625" style="4" customWidth="1"/>
    <col min="5893" max="5893" width="25.7109375" style="4" customWidth="1"/>
    <col min="5894" max="5894" width="33.42578125" style="4" customWidth="1"/>
    <col min="5895" max="5895" width="16.28515625" style="4" customWidth="1"/>
    <col min="5896" max="5896" width="16" style="4" customWidth="1"/>
    <col min="5897" max="5897" width="17.85546875" style="4" customWidth="1"/>
    <col min="5898" max="5898" width="26.7109375" style="4" customWidth="1"/>
    <col min="5899" max="5899" width="26.42578125" style="4" customWidth="1"/>
    <col min="5900" max="5901" width="26.28515625" style="4" customWidth="1"/>
    <col min="5902" max="5902" width="25.140625" style="4" customWidth="1"/>
    <col min="5903" max="5903" width="9.28515625" style="4" customWidth="1"/>
    <col min="5904" max="5904" width="25.85546875" style="4" customWidth="1"/>
    <col min="5905" max="5905" width="25.7109375" style="4" customWidth="1"/>
    <col min="5906" max="5906" width="33.42578125" style="4" customWidth="1"/>
    <col min="5907" max="5907" width="16.28515625" style="4" customWidth="1"/>
    <col min="5908" max="5908" width="16" style="4" customWidth="1"/>
    <col min="5909" max="5909" width="17.85546875" style="4" customWidth="1"/>
    <col min="5910" max="5910" width="26.7109375" style="4" customWidth="1"/>
    <col min="5911" max="5911" width="26.42578125" style="4" customWidth="1"/>
    <col min="5912" max="5913" width="26.28515625" style="4" customWidth="1"/>
    <col min="5914" max="5914" width="24.42578125" style="4" customWidth="1"/>
    <col min="5915" max="5915" width="9.85546875" style="4" customWidth="1"/>
    <col min="5916" max="5916" width="26.5703125" style="4" customWidth="1"/>
    <col min="5917" max="5917" width="25.7109375" style="4" customWidth="1"/>
    <col min="5918" max="5918" width="33.42578125" style="4" customWidth="1"/>
    <col min="5919" max="5919" width="16.28515625" style="4" customWidth="1"/>
    <col min="5920" max="5920" width="16" style="4" customWidth="1"/>
    <col min="5921" max="5921" width="17.85546875" style="4" customWidth="1"/>
    <col min="5922" max="5922" width="26.7109375" style="4" customWidth="1"/>
    <col min="5923" max="5923" width="26.42578125" style="4" customWidth="1"/>
    <col min="5924" max="5925" width="26.28515625" style="4" customWidth="1"/>
    <col min="5926" max="5927" width="30.7109375" style="4" customWidth="1"/>
    <col min="5928" max="5928" width="29.42578125" style="4" customWidth="1"/>
    <col min="5929" max="5929" width="39.140625" style="4" customWidth="1"/>
    <col min="5930" max="5930" width="20.5703125" style="4" customWidth="1"/>
    <col min="5931" max="5931" width="26.85546875" style="4" customWidth="1"/>
    <col min="5932" max="5932" width="33.5703125" style="4" customWidth="1"/>
    <col min="5933" max="5933" width="30.85546875" style="4" customWidth="1"/>
    <col min="5934" max="5934" width="29.7109375" style="4" customWidth="1"/>
    <col min="5935" max="5935" width="37.7109375" style="4" customWidth="1"/>
    <col min="5936" max="5936" width="33.28515625" style="4" customWidth="1"/>
    <col min="5937" max="6144" width="9.140625" style="4" customWidth="1"/>
    <col min="6145" max="6145" width="4.140625" style="4" customWidth="1"/>
    <col min="6146" max="6146" width="21.85546875" style="4" customWidth="1"/>
    <col min="6147" max="6147" width="8.28515625" style="4" customWidth="1"/>
    <col min="6148" max="6148" width="26.140625" style="4" customWidth="1"/>
    <col min="6149" max="6149" width="25.7109375" style="4" customWidth="1"/>
    <col min="6150" max="6150" width="33.42578125" style="4" customWidth="1"/>
    <col min="6151" max="6151" width="16.28515625" style="4" customWidth="1"/>
    <col min="6152" max="6152" width="16" style="4" customWidth="1"/>
    <col min="6153" max="6153" width="17.85546875" style="4" customWidth="1"/>
    <col min="6154" max="6154" width="26.7109375" style="4" customWidth="1"/>
    <col min="6155" max="6155" width="26.42578125" style="4" customWidth="1"/>
    <col min="6156" max="6157" width="26.28515625" style="4" customWidth="1"/>
    <col min="6158" max="6158" width="25.140625" style="4" customWidth="1"/>
    <col min="6159" max="6159" width="9.28515625" style="4" customWidth="1"/>
    <col min="6160" max="6160" width="25.85546875" style="4" customWidth="1"/>
    <col min="6161" max="6161" width="25.7109375" style="4" customWidth="1"/>
    <col min="6162" max="6162" width="33.42578125" style="4" customWidth="1"/>
    <col min="6163" max="6163" width="16.28515625" style="4" customWidth="1"/>
    <col min="6164" max="6164" width="16" style="4" customWidth="1"/>
    <col min="6165" max="6165" width="17.85546875" style="4" customWidth="1"/>
    <col min="6166" max="6166" width="26.7109375" style="4" customWidth="1"/>
    <col min="6167" max="6167" width="26.42578125" style="4" customWidth="1"/>
    <col min="6168" max="6169" width="26.28515625" style="4" customWidth="1"/>
    <col min="6170" max="6170" width="24.42578125" style="4" customWidth="1"/>
    <col min="6171" max="6171" width="9.85546875" style="4" customWidth="1"/>
    <col min="6172" max="6172" width="26.5703125" style="4" customWidth="1"/>
    <col min="6173" max="6173" width="25.7109375" style="4" customWidth="1"/>
    <col min="6174" max="6174" width="33.42578125" style="4" customWidth="1"/>
    <col min="6175" max="6175" width="16.28515625" style="4" customWidth="1"/>
    <col min="6176" max="6176" width="16" style="4" customWidth="1"/>
    <col min="6177" max="6177" width="17.85546875" style="4" customWidth="1"/>
    <col min="6178" max="6178" width="26.7109375" style="4" customWidth="1"/>
    <col min="6179" max="6179" width="26.42578125" style="4" customWidth="1"/>
    <col min="6180" max="6181" width="26.28515625" style="4" customWidth="1"/>
    <col min="6182" max="6183" width="30.7109375" style="4" customWidth="1"/>
    <col min="6184" max="6184" width="29.42578125" style="4" customWidth="1"/>
    <col min="6185" max="6185" width="39.140625" style="4" customWidth="1"/>
    <col min="6186" max="6186" width="20.5703125" style="4" customWidth="1"/>
    <col min="6187" max="6187" width="26.85546875" style="4" customWidth="1"/>
    <col min="6188" max="6188" width="33.5703125" style="4" customWidth="1"/>
    <col min="6189" max="6189" width="30.85546875" style="4" customWidth="1"/>
    <col min="6190" max="6190" width="29.7109375" style="4" customWidth="1"/>
    <col min="6191" max="6191" width="37.7109375" style="4" customWidth="1"/>
    <col min="6192" max="6192" width="33.28515625" style="4" customWidth="1"/>
    <col min="6193" max="6400" width="9.140625" style="4" customWidth="1"/>
    <col min="6401" max="6401" width="4.140625" style="4" customWidth="1"/>
    <col min="6402" max="6402" width="21.85546875" style="4" customWidth="1"/>
    <col min="6403" max="6403" width="8.28515625" style="4" customWidth="1"/>
    <col min="6404" max="6404" width="26.140625" style="4" customWidth="1"/>
    <col min="6405" max="6405" width="25.7109375" style="4" customWidth="1"/>
    <col min="6406" max="6406" width="33.42578125" style="4" customWidth="1"/>
    <col min="6407" max="6407" width="16.28515625" style="4" customWidth="1"/>
    <col min="6408" max="6408" width="16" style="4" customWidth="1"/>
    <col min="6409" max="6409" width="17.85546875" style="4" customWidth="1"/>
    <col min="6410" max="6410" width="26.7109375" style="4" customWidth="1"/>
    <col min="6411" max="6411" width="26.42578125" style="4" customWidth="1"/>
    <col min="6412" max="6413" width="26.28515625" style="4" customWidth="1"/>
    <col min="6414" max="6414" width="25.140625" style="4" customWidth="1"/>
    <col min="6415" max="6415" width="9.28515625" style="4" customWidth="1"/>
    <col min="6416" max="6416" width="25.85546875" style="4" customWidth="1"/>
    <col min="6417" max="6417" width="25.7109375" style="4" customWidth="1"/>
    <col min="6418" max="6418" width="33.42578125" style="4" customWidth="1"/>
    <col min="6419" max="6419" width="16.28515625" style="4" customWidth="1"/>
    <col min="6420" max="6420" width="16" style="4" customWidth="1"/>
    <col min="6421" max="6421" width="17.85546875" style="4" customWidth="1"/>
    <col min="6422" max="6422" width="26.7109375" style="4" customWidth="1"/>
    <col min="6423" max="6423" width="26.42578125" style="4" customWidth="1"/>
    <col min="6424" max="6425" width="26.28515625" style="4" customWidth="1"/>
    <col min="6426" max="6426" width="24.42578125" style="4" customWidth="1"/>
    <col min="6427" max="6427" width="9.85546875" style="4" customWidth="1"/>
    <col min="6428" max="6428" width="26.5703125" style="4" customWidth="1"/>
    <col min="6429" max="6429" width="25.7109375" style="4" customWidth="1"/>
    <col min="6430" max="6430" width="33.42578125" style="4" customWidth="1"/>
    <col min="6431" max="6431" width="16.28515625" style="4" customWidth="1"/>
    <col min="6432" max="6432" width="16" style="4" customWidth="1"/>
    <col min="6433" max="6433" width="17.85546875" style="4" customWidth="1"/>
    <col min="6434" max="6434" width="26.7109375" style="4" customWidth="1"/>
    <col min="6435" max="6435" width="26.42578125" style="4" customWidth="1"/>
    <col min="6436" max="6437" width="26.28515625" style="4" customWidth="1"/>
    <col min="6438" max="6439" width="30.7109375" style="4" customWidth="1"/>
    <col min="6440" max="6440" width="29.42578125" style="4" customWidth="1"/>
    <col min="6441" max="6441" width="39.140625" style="4" customWidth="1"/>
    <col min="6442" max="6442" width="20.5703125" style="4" customWidth="1"/>
    <col min="6443" max="6443" width="26.85546875" style="4" customWidth="1"/>
    <col min="6444" max="6444" width="33.5703125" style="4" customWidth="1"/>
    <col min="6445" max="6445" width="30.85546875" style="4" customWidth="1"/>
    <col min="6446" max="6446" width="29.7109375" style="4" customWidth="1"/>
    <col min="6447" max="6447" width="37.7109375" style="4" customWidth="1"/>
    <col min="6448" max="6448" width="33.28515625" style="4" customWidth="1"/>
    <col min="6449" max="6656" width="9.140625" style="4" customWidth="1"/>
    <col min="6657" max="6657" width="4.140625" style="4" customWidth="1"/>
    <col min="6658" max="6658" width="21.85546875" style="4" customWidth="1"/>
    <col min="6659" max="6659" width="8.28515625" style="4" customWidth="1"/>
    <col min="6660" max="6660" width="26.140625" style="4" customWidth="1"/>
    <col min="6661" max="6661" width="25.7109375" style="4" customWidth="1"/>
    <col min="6662" max="6662" width="33.42578125" style="4" customWidth="1"/>
    <col min="6663" max="6663" width="16.28515625" style="4" customWidth="1"/>
    <col min="6664" max="6664" width="16" style="4" customWidth="1"/>
    <col min="6665" max="6665" width="17.85546875" style="4" customWidth="1"/>
    <col min="6666" max="6666" width="26.7109375" style="4" customWidth="1"/>
    <col min="6667" max="6667" width="26.42578125" style="4" customWidth="1"/>
    <col min="6668" max="6669" width="26.28515625" style="4" customWidth="1"/>
    <col min="6670" max="6670" width="25.140625" style="4" customWidth="1"/>
    <col min="6671" max="6671" width="9.28515625" style="4" customWidth="1"/>
    <col min="6672" max="6672" width="25.85546875" style="4" customWidth="1"/>
    <col min="6673" max="6673" width="25.7109375" style="4" customWidth="1"/>
    <col min="6674" max="6674" width="33.42578125" style="4" customWidth="1"/>
    <col min="6675" max="6675" width="16.28515625" style="4" customWidth="1"/>
    <col min="6676" max="6676" width="16" style="4" customWidth="1"/>
    <col min="6677" max="6677" width="17.85546875" style="4" customWidth="1"/>
    <col min="6678" max="6678" width="26.7109375" style="4" customWidth="1"/>
    <col min="6679" max="6679" width="26.42578125" style="4" customWidth="1"/>
    <col min="6680" max="6681" width="26.28515625" style="4" customWidth="1"/>
    <col min="6682" max="6682" width="24.42578125" style="4" customWidth="1"/>
    <col min="6683" max="6683" width="9.85546875" style="4" customWidth="1"/>
    <col min="6684" max="6684" width="26.5703125" style="4" customWidth="1"/>
    <col min="6685" max="6685" width="25.7109375" style="4" customWidth="1"/>
    <col min="6686" max="6686" width="33.42578125" style="4" customWidth="1"/>
    <col min="6687" max="6687" width="16.28515625" style="4" customWidth="1"/>
    <col min="6688" max="6688" width="16" style="4" customWidth="1"/>
    <col min="6689" max="6689" width="17.85546875" style="4" customWidth="1"/>
    <col min="6690" max="6690" width="26.7109375" style="4" customWidth="1"/>
    <col min="6691" max="6691" width="26.42578125" style="4" customWidth="1"/>
    <col min="6692" max="6693" width="26.28515625" style="4" customWidth="1"/>
    <col min="6694" max="6695" width="30.7109375" style="4" customWidth="1"/>
    <col min="6696" max="6696" width="29.42578125" style="4" customWidth="1"/>
    <col min="6697" max="6697" width="39.140625" style="4" customWidth="1"/>
    <col min="6698" max="6698" width="20.5703125" style="4" customWidth="1"/>
    <col min="6699" max="6699" width="26.85546875" style="4" customWidth="1"/>
    <col min="6700" max="6700" width="33.5703125" style="4" customWidth="1"/>
    <col min="6701" max="6701" width="30.85546875" style="4" customWidth="1"/>
    <col min="6702" max="6702" width="29.7109375" style="4" customWidth="1"/>
    <col min="6703" max="6703" width="37.7109375" style="4" customWidth="1"/>
    <col min="6704" max="6704" width="33.28515625" style="4" customWidth="1"/>
    <col min="6705" max="6912" width="9.140625" style="4" customWidth="1"/>
    <col min="6913" max="6913" width="4.140625" style="4" customWidth="1"/>
    <col min="6914" max="6914" width="21.85546875" style="4" customWidth="1"/>
    <col min="6915" max="6915" width="8.28515625" style="4" customWidth="1"/>
    <col min="6916" max="6916" width="26.140625" style="4" customWidth="1"/>
    <col min="6917" max="6917" width="25.7109375" style="4" customWidth="1"/>
    <col min="6918" max="6918" width="33.42578125" style="4" customWidth="1"/>
    <col min="6919" max="6919" width="16.28515625" style="4" customWidth="1"/>
    <col min="6920" max="6920" width="16" style="4" customWidth="1"/>
    <col min="6921" max="6921" width="17.85546875" style="4" customWidth="1"/>
    <col min="6922" max="6922" width="26.7109375" style="4" customWidth="1"/>
    <col min="6923" max="6923" width="26.42578125" style="4" customWidth="1"/>
    <col min="6924" max="6925" width="26.28515625" style="4" customWidth="1"/>
    <col min="6926" max="6926" width="25.140625" style="4" customWidth="1"/>
    <col min="6927" max="6927" width="9.28515625" style="4" customWidth="1"/>
    <col min="6928" max="6928" width="25.85546875" style="4" customWidth="1"/>
    <col min="6929" max="6929" width="25.7109375" style="4" customWidth="1"/>
    <col min="6930" max="6930" width="33.42578125" style="4" customWidth="1"/>
    <col min="6931" max="6931" width="16.28515625" style="4" customWidth="1"/>
    <col min="6932" max="6932" width="16" style="4" customWidth="1"/>
    <col min="6933" max="6933" width="17.85546875" style="4" customWidth="1"/>
    <col min="6934" max="6934" width="26.7109375" style="4" customWidth="1"/>
    <col min="6935" max="6935" width="26.42578125" style="4" customWidth="1"/>
    <col min="6936" max="6937" width="26.28515625" style="4" customWidth="1"/>
    <col min="6938" max="6938" width="24.42578125" style="4" customWidth="1"/>
    <col min="6939" max="6939" width="9.85546875" style="4" customWidth="1"/>
    <col min="6940" max="6940" width="26.5703125" style="4" customWidth="1"/>
    <col min="6941" max="6941" width="25.7109375" style="4" customWidth="1"/>
    <col min="6942" max="6942" width="33.42578125" style="4" customWidth="1"/>
    <col min="6943" max="6943" width="16.28515625" style="4" customWidth="1"/>
    <col min="6944" max="6944" width="16" style="4" customWidth="1"/>
    <col min="6945" max="6945" width="17.85546875" style="4" customWidth="1"/>
    <col min="6946" max="6946" width="26.7109375" style="4" customWidth="1"/>
    <col min="6947" max="6947" width="26.42578125" style="4" customWidth="1"/>
    <col min="6948" max="6949" width="26.28515625" style="4" customWidth="1"/>
    <col min="6950" max="6951" width="30.7109375" style="4" customWidth="1"/>
    <col min="6952" max="6952" width="29.42578125" style="4" customWidth="1"/>
    <col min="6953" max="6953" width="39.140625" style="4" customWidth="1"/>
    <col min="6954" max="6954" width="20.5703125" style="4" customWidth="1"/>
    <col min="6955" max="6955" width="26.85546875" style="4" customWidth="1"/>
    <col min="6956" max="6956" width="33.5703125" style="4" customWidth="1"/>
    <col min="6957" max="6957" width="30.85546875" style="4" customWidth="1"/>
    <col min="6958" max="6958" width="29.7109375" style="4" customWidth="1"/>
    <col min="6959" max="6959" width="37.7109375" style="4" customWidth="1"/>
    <col min="6960" max="6960" width="33.28515625" style="4" customWidth="1"/>
    <col min="6961" max="7168" width="9.140625" style="4" customWidth="1"/>
    <col min="7169" max="7169" width="4.140625" style="4" customWidth="1"/>
    <col min="7170" max="7170" width="21.85546875" style="4" customWidth="1"/>
    <col min="7171" max="7171" width="8.28515625" style="4" customWidth="1"/>
    <col min="7172" max="7172" width="26.140625" style="4" customWidth="1"/>
    <col min="7173" max="7173" width="25.7109375" style="4" customWidth="1"/>
    <col min="7174" max="7174" width="33.42578125" style="4" customWidth="1"/>
    <col min="7175" max="7175" width="16.28515625" style="4" customWidth="1"/>
    <col min="7176" max="7176" width="16" style="4" customWidth="1"/>
    <col min="7177" max="7177" width="17.85546875" style="4" customWidth="1"/>
    <col min="7178" max="7178" width="26.7109375" style="4" customWidth="1"/>
    <col min="7179" max="7179" width="26.42578125" style="4" customWidth="1"/>
    <col min="7180" max="7181" width="26.28515625" style="4" customWidth="1"/>
    <col min="7182" max="7182" width="25.140625" style="4" customWidth="1"/>
    <col min="7183" max="7183" width="9.28515625" style="4" customWidth="1"/>
    <col min="7184" max="7184" width="25.85546875" style="4" customWidth="1"/>
    <col min="7185" max="7185" width="25.7109375" style="4" customWidth="1"/>
    <col min="7186" max="7186" width="33.42578125" style="4" customWidth="1"/>
    <col min="7187" max="7187" width="16.28515625" style="4" customWidth="1"/>
    <col min="7188" max="7188" width="16" style="4" customWidth="1"/>
    <col min="7189" max="7189" width="17.85546875" style="4" customWidth="1"/>
    <col min="7190" max="7190" width="26.7109375" style="4" customWidth="1"/>
    <col min="7191" max="7191" width="26.42578125" style="4" customWidth="1"/>
    <col min="7192" max="7193" width="26.28515625" style="4" customWidth="1"/>
    <col min="7194" max="7194" width="24.42578125" style="4" customWidth="1"/>
    <col min="7195" max="7195" width="9.85546875" style="4" customWidth="1"/>
    <col min="7196" max="7196" width="26.5703125" style="4" customWidth="1"/>
    <col min="7197" max="7197" width="25.7109375" style="4" customWidth="1"/>
    <col min="7198" max="7198" width="33.42578125" style="4" customWidth="1"/>
    <col min="7199" max="7199" width="16.28515625" style="4" customWidth="1"/>
    <col min="7200" max="7200" width="16" style="4" customWidth="1"/>
    <col min="7201" max="7201" width="17.85546875" style="4" customWidth="1"/>
    <col min="7202" max="7202" width="26.7109375" style="4" customWidth="1"/>
    <col min="7203" max="7203" width="26.42578125" style="4" customWidth="1"/>
    <col min="7204" max="7205" width="26.28515625" style="4" customWidth="1"/>
    <col min="7206" max="7207" width="30.7109375" style="4" customWidth="1"/>
    <col min="7208" max="7208" width="29.42578125" style="4" customWidth="1"/>
    <col min="7209" max="7209" width="39.140625" style="4" customWidth="1"/>
    <col min="7210" max="7210" width="20.5703125" style="4" customWidth="1"/>
    <col min="7211" max="7211" width="26.85546875" style="4" customWidth="1"/>
    <col min="7212" max="7212" width="33.5703125" style="4" customWidth="1"/>
    <col min="7213" max="7213" width="30.85546875" style="4" customWidth="1"/>
    <col min="7214" max="7214" width="29.7109375" style="4" customWidth="1"/>
    <col min="7215" max="7215" width="37.7109375" style="4" customWidth="1"/>
    <col min="7216" max="7216" width="33.28515625" style="4" customWidth="1"/>
    <col min="7217" max="7424" width="9.140625" style="4" customWidth="1"/>
    <col min="7425" max="7425" width="4.140625" style="4" customWidth="1"/>
    <col min="7426" max="7426" width="21.85546875" style="4" customWidth="1"/>
    <col min="7427" max="7427" width="8.28515625" style="4" customWidth="1"/>
    <col min="7428" max="7428" width="26.140625" style="4" customWidth="1"/>
    <col min="7429" max="7429" width="25.7109375" style="4" customWidth="1"/>
    <col min="7430" max="7430" width="33.42578125" style="4" customWidth="1"/>
    <col min="7431" max="7431" width="16.28515625" style="4" customWidth="1"/>
    <col min="7432" max="7432" width="16" style="4" customWidth="1"/>
    <col min="7433" max="7433" width="17.85546875" style="4" customWidth="1"/>
    <col min="7434" max="7434" width="26.7109375" style="4" customWidth="1"/>
    <col min="7435" max="7435" width="26.42578125" style="4" customWidth="1"/>
    <col min="7436" max="7437" width="26.28515625" style="4" customWidth="1"/>
    <col min="7438" max="7438" width="25.140625" style="4" customWidth="1"/>
    <col min="7439" max="7439" width="9.28515625" style="4" customWidth="1"/>
    <col min="7440" max="7440" width="25.85546875" style="4" customWidth="1"/>
    <col min="7441" max="7441" width="25.7109375" style="4" customWidth="1"/>
    <col min="7442" max="7442" width="33.42578125" style="4" customWidth="1"/>
    <col min="7443" max="7443" width="16.28515625" style="4" customWidth="1"/>
    <col min="7444" max="7444" width="16" style="4" customWidth="1"/>
    <col min="7445" max="7445" width="17.85546875" style="4" customWidth="1"/>
    <col min="7446" max="7446" width="26.7109375" style="4" customWidth="1"/>
    <col min="7447" max="7447" width="26.42578125" style="4" customWidth="1"/>
    <col min="7448" max="7449" width="26.28515625" style="4" customWidth="1"/>
    <col min="7450" max="7450" width="24.42578125" style="4" customWidth="1"/>
    <col min="7451" max="7451" width="9.85546875" style="4" customWidth="1"/>
    <col min="7452" max="7452" width="26.5703125" style="4" customWidth="1"/>
    <col min="7453" max="7453" width="25.7109375" style="4" customWidth="1"/>
    <col min="7454" max="7454" width="33.42578125" style="4" customWidth="1"/>
    <col min="7455" max="7455" width="16.28515625" style="4" customWidth="1"/>
    <col min="7456" max="7456" width="16" style="4" customWidth="1"/>
    <col min="7457" max="7457" width="17.85546875" style="4" customWidth="1"/>
    <col min="7458" max="7458" width="26.7109375" style="4" customWidth="1"/>
    <col min="7459" max="7459" width="26.42578125" style="4" customWidth="1"/>
    <col min="7460" max="7461" width="26.28515625" style="4" customWidth="1"/>
    <col min="7462" max="7463" width="30.7109375" style="4" customWidth="1"/>
    <col min="7464" max="7464" width="29.42578125" style="4" customWidth="1"/>
    <col min="7465" max="7465" width="39.140625" style="4" customWidth="1"/>
    <col min="7466" max="7466" width="20.5703125" style="4" customWidth="1"/>
    <col min="7467" max="7467" width="26.85546875" style="4" customWidth="1"/>
    <col min="7468" max="7468" width="33.5703125" style="4" customWidth="1"/>
    <col min="7469" max="7469" width="30.85546875" style="4" customWidth="1"/>
    <col min="7470" max="7470" width="29.7109375" style="4" customWidth="1"/>
    <col min="7471" max="7471" width="37.7109375" style="4" customWidth="1"/>
    <col min="7472" max="7472" width="33.28515625" style="4" customWidth="1"/>
    <col min="7473" max="7680" width="9.140625" style="4" customWidth="1"/>
    <col min="7681" max="7681" width="4.140625" style="4" customWidth="1"/>
    <col min="7682" max="7682" width="21.85546875" style="4" customWidth="1"/>
    <col min="7683" max="7683" width="8.28515625" style="4" customWidth="1"/>
    <col min="7684" max="7684" width="26.140625" style="4" customWidth="1"/>
    <col min="7685" max="7685" width="25.7109375" style="4" customWidth="1"/>
    <col min="7686" max="7686" width="33.42578125" style="4" customWidth="1"/>
    <col min="7687" max="7687" width="16.28515625" style="4" customWidth="1"/>
    <col min="7688" max="7688" width="16" style="4" customWidth="1"/>
    <col min="7689" max="7689" width="17.85546875" style="4" customWidth="1"/>
    <col min="7690" max="7690" width="26.7109375" style="4" customWidth="1"/>
    <col min="7691" max="7691" width="26.42578125" style="4" customWidth="1"/>
    <col min="7692" max="7693" width="26.28515625" style="4" customWidth="1"/>
    <col min="7694" max="7694" width="25.140625" style="4" customWidth="1"/>
    <col min="7695" max="7695" width="9.28515625" style="4" customWidth="1"/>
    <col min="7696" max="7696" width="25.85546875" style="4" customWidth="1"/>
    <col min="7697" max="7697" width="25.7109375" style="4" customWidth="1"/>
    <col min="7698" max="7698" width="33.42578125" style="4" customWidth="1"/>
    <col min="7699" max="7699" width="16.28515625" style="4" customWidth="1"/>
    <col min="7700" max="7700" width="16" style="4" customWidth="1"/>
    <col min="7701" max="7701" width="17.85546875" style="4" customWidth="1"/>
    <col min="7702" max="7702" width="26.7109375" style="4" customWidth="1"/>
    <col min="7703" max="7703" width="26.42578125" style="4" customWidth="1"/>
    <col min="7704" max="7705" width="26.28515625" style="4" customWidth="1"/>
    <col min="7706" max="7706" width="24.42578125" style="4" customWidth="1"/>
    <col min="7707" max="7707" width="9.85546875" style="4" customWidth="1"/>
    <col min="7708" max="7708" width="26.5703125" style="4" customWidth="1"/>
    <col min="7709" max="7709" width="25.7109375" style="4" customWidth="1"/>
    <col min="7710" max="7710" width="33.42578125" style="4" customWidth="1"/>
    <col min="7711" max="7711" width="16.28515625" style="4" customWidth="1"/>
    <col min="7712" max="7712" width="16" style="4" customWidth="1"/>
    <col min="7713" max="7713" width="17.85546875" style="4" customWidth="1"/>
    <col min="7714" max="7714" width="26.7109375" style="4" customWidth="1"/>
    <col min="7715" max="7715" width="26.42578125" style="4" customWidth="1"/>
    <col min="7716" max="7717" width="26.28515625" style="4" customWidth="1"/>
    <col min="7718" max="7719" width="30.7109375" style="4" customWidth="1"/>
    <col min="7720" max="7720" width="29.42578125" style="4" customWidth="1"/>
    <col min="7721" max="7721" width="39.140625" style="4" customWidth="1"/>
    <col min="7722" max="7722" width="20.5703125" style="4" customWidth="1"/>
    <col min="7723" max="7723" width="26.85546875" style="4" customWidth="1"/>
    <col min="7724" max="7724" width="33.5703125" style="4" customWidth="1"/>
    <col min="7725" max="7725" width="30.85546875" style="4" customWidth="1"/>
    <col min="7726" max="7726" width="29.7109375" style="4" customWidth="1"/>
    <col min="7727" max="7727" width="37.7109375" style="4" customWidth="1"/>
    <col min="7728" max="7728" width="33.28515625" style="4" customWidth="1"/>
    <col min="7729" max="7936" width="9.140625" style="4" customWidth="1"/>
    <col min="7937" max="7937" width="4.140625" style="4" customWidth="1"/>
    <col min="7938" max="7938" width="21.85546875" style="4" customWidth="1"/>
    <col min="7939" max="7939" width="8.28515625" style="4" customWidth="1"/>
    <col min="7940" max="7940" width="26.140625" style="4" customWidth="1"/>
    <col min="7941" max="7941" width="25.7109375" style="4" customWidth="1"/>
    <col min="7942" max="7942" width="33.42578125" style="4" customWidth="1"/>
    <col min="7943" max="7943" width="16.28515625" style="4" customWidth="1"/>
    <col min="7944" max="7944" width="16" style="4" customWidth="1"/>
    <col min="7945" max="7945" width="17.85546875" style="4" customWidth="1"/>
    <col min="7946" max="7946" width="26.7109375" style="4" customWidth="1"/>
    <col min="7947" max="7947" width="26.42578125" style="4" customWidth="1"/>
    <col min="7948" max="7949" width="26.28515625" style="4" customWidth="1"/>
    <col min="7950" max="7950" width="25.140625" style="4" customWidth="1"/>
    <col min="7951" max="7951" width="9.28515625" style="4" customWidth="1"/>
    <col min="7952" max="7952" width="25.85546875" style="4" customWidth="1"/>
    <col min="7953" max="7953" width="25.7109375" style="4" customWidth="1"/>
    <col min="7954" max="7954" width="33.42578125" style="4" customWidth="1"/>
    <col min="7955" max="7955" width="16.28515625" style="4" customWidth="1"/>
    <col min="7956" max="7956" width="16" style="4" customWidth="1"/>
    <col min="7957" max="7957" width="17.85546875" style="4" customWidth="1"/>
    <col min="7958" max="7958" width="26.7109375" style="4" customWidth="1"/>
    <col min="7959" max="7959" width="26.42578125" style="4" customWidth="1"/>
    <col min="7960" max="7961" width="26.28515625" style="4" customWidth="1"/>
    <col min="7962" max="7962" width="24.42578125" style="4" customWidth="1"/>
    <col min="7963" max="7963" width="9.85546875" style="4" customWidth="1"/>
    <col min="7964" max="7964" width="26.5703125" style="4" customWidth="1"/>
    <col min="7965" max="7965" width="25.7109375" style="4" customWidth="1"/>
    <col min="7966" max="7966" width="33.42578125" style="4" customWidth="1"/>
    <col min="7967" max="7967" width="16.28515625" style="4" customWidth="1"/>
    <col min="7968" max="7968" width="16" style="4" customWidth="1"/>
    <col min="7969" max="7969" width="17.85546875" style="4" customWidth="1"/>
    <col min="7970" max="7970" width="26.7109375" style="4" customWidth="1"/>
    <col min="7971" max="7971" width="26.42578125" style="4" customWidth="1"/>
    <col min="7972" max="7973" width="26.28515625" style="4" customWidth="1"/>
    <col min="7974" max="7975" width="30.7109375" style="4" customWidth="1"/>
    <col min="7976" max="7976" width="29.42578125" style="4" customWidth="1"/>
    <col min="7977" max="7977" width="39.140625" style="4" customWidth="1"/>
    <col min="7978" max="7978" width="20.5703125" style="4" customWidth="1"/>
    <col min="7979" max="7979" width="26.85546875" style="4" customWidth="1"/>
    <col min="7980" max="7980" width="33.5703125" style="4" customWidth="1"/>
    <col min="7981" max="7981" width="30.85546875" style="4" customWidth="1"/>
    <col min="7982" max="7982" width="29.7109375" style="4" customWidth="1"/>
    <col min="7983" max="7983" width="37.7109375" style="4" customWidth="1"/>
    <col min="7984" max="7984" width="33.28515625" style="4" customWidth="1"/>
    <col min="7985" max="8192" width="9.140625" style="4" customWidth="1"/>
    <col min="8193" max="8193" width="4.140625" style="4" customWidth="1"/>
    <col min="8194" max="8194" width="21.85546875" style="4" customWidth="1"/>
    <col min="8195" max="8195" width="8.28515625" style="4" customWidth="1"/>
    <col min="8196" max="8196" width="26.140625" style="4" customWidth="1"/>
    <col min="8197" max="8197" width="25.7109375" style="4" customWidth="1"/>
    <col min="8198" max="8198" width="33.42578125" style="4" customWidth="1"/>
    <col min="8199" max="8199" width="16.28515625" style="4" customWidth="1"/>
    <col min="8200" max="8200" width="16" style="4" customWidth="1"/>
    <col min="8201" max="8201" width="17.85546875" style="4" customWidth="1"/>
    <col min="8202" max="8202" width="26.7109375" style="4" customWidth="1"/>
    <col min="8203" max="8203" width="26.42578125" style="4" customWidth="1"/>
    <col min="8204" max="8205" width="26.28515625" style="4" customWidth="1"/>
    <col min="8206" max="8206" width="25.140625" style="4" customWidth="1"/>
    <col min="8207" max="8207" width="9.28515625" style="4" customWidth="1"/>
    <col min="8208" max="8208" width="25.85546875" style="4" customWidth="1"/>
    <col min="8209" max="8209" width="25.7109375" style="4" customWidth="1"/>
    <col min="8210" max="8210" width="33.42578125" style="4" customWidth="1"/>
    <col min="8211" max="8211" width="16.28515625" style="4" customWidth="1"/>
    <col min="8212" max="8212" width="16" style="4" customWidth="1"/>
    <col min="8213" max="8213" width="17.85546875" style="4" customWidth="1"/>
    <col min="8214" max="8214" width="26.7109375" style="4" customWidth="1"/>
    <col min="8215" max="8215" width="26.42578125" style="4" customWidth="1"/>
    <col min="8216" max="8217" width="26.28515625" style="4" customWidth="1"/>
    <col min="8218" max="8218" width="24.42578125" style="4" customWidth="1"/>
    <col min="8219" max="8219" width="9.85546875" style="4" customWidth="1"/>
    <col min="8220" max="8220" width="26.5703125" style="4" customWidth="1"/>
    <col min="8221" max="8221" width="25.7109375" style="4" customWidth="1"/>
    <col min="8222" max="8222" width="33.42578125" style="4" customWidth="1"/>
    <col min="8223" max="8223" width="16.28515625" style="4" customWidth="1"/>
    <col min="8224" max="8224" width="16" style="4" customWidth="1"/>
    <col min="8225" max="8225" width="17.85546875" style="4" customWidth="1"/>
    <col min="8226" max="8226" width="26.7109375" style="4" customWidth="1"/>
    <col min="8227" max="8227" width="26.42578125" style="4" customWidth="1"/>
    <col min="8228" max="8229" width="26.28515625" style="4" customWidth="1"/>
    <col min="8230" max="8231" width="30.7109375" style="4" customWidth="1"/>
    <col min="8232" max="8232" width="29.42578125" style="4" customWidth="1"/>
    <col min="8233" max="8233" width="39.140625" style="4" customWidth="1"/>
    <col min="8234" max="8234" width="20.5703125" style="4" customWidth="1"/>
    <col min="8235" max="8235" width="26.85546875" style="4" customWidth="1"/>
    <col min="8236" max="8236" width="33.5703125" style="4" customWidth="1"/>
    <col min="8237" max="8237" width="30.85546875" style="4" customWidth="1"/>
    <col min="8238" max="8238" width="29.7109375" style="4" customWidth="1"/>
    <col min="8239" max="8239" width="37.7109375" style="4" customWidth="1"/>
    <col min="8240" max="8240" width="33.28515625" style="4" customWidth="1"/>
    <col min="8241" max="8448" width="9.140625" style="4" customWidth="1"/>
    <col min="8449" max="8449" width="4.140625" style="4" customWidth="1"/>
    <col min="8450" max="8450" width="21.85546875" style="4" customWidth="1"/>
    <col min="8451" max="8451" width="8.28515625" style="4" customWidth="1"/>
    <col min="8452" max="8452" width="26.140625" style="4" customWidth="1"/>
    <col min="8453" max="8453" width="25.7109375" style="4" customWidth="1"/>
    <col min="8454" max="8454" width="33.42578125" style="4" customWidth="1"/>
    <col min="8455" max="8455" width="16.28515625" style="4" customWidth="1"/>
    <col min="8456" max="8456" width="16" style="4" customWidth="1"/>
    <col min="8457" max="8457" width="17.85546875" style="4" customWidth="1"/>
    <col min="8458" max="8458" width="26.7109375" style="4" customWidth="1"/>
    <col min="8459" max="8459" width="26.42578125" style="4" customWidth="1"/>
    <col min="8460" max="8461" width="26.28515625" style="4" customWidth="1"/>
    <col min="8462" max="8462" width="25.140625" style="4" customWidth="1"/>
    <col min="8463" max="8463" width="9.28515625" style="4" customWidth="1"/>
    <col min="8464" max="8464" width="25.85546875" style="4" customWidth="1"/>
    <col min="8465" max="8465" width="25.7109375" style="4" customWidth="1"/>
    <col min="8466" max="8466" width="33.42578125" style="4" customWidth="1"/>
    <col min="8467" max="8467" width="16.28515625" style="4" customWidth="1"/>
    <col min="8468" max="8468" width="16" style="4" customWidth="1"/>
    <col min="8469" max="8469" width="17.85546875" style="4" customWidth="1"/>
    <col min="8470" max="8470" width="26.7109375" style="4" customWidth="1"/>
    <col min="8471" max="8471" width="26.42578125" style="4" customWidth="1"/>
    <col min="8472" max="8473" width="26.28515625" style="4" customWidth="1"/>
    <col min="8474" max="8474" width="24.42578125" style="4" customWidth="1"/>
    <col min="8475" max="8475" width="9.85546875" style="4" customWidth="1"/>
    <col min="8476" max="8476" width="26.5703125" style="4" customWidth="1"/>
    <col min="8477" max="8477" width="25.7109375" style="4" customWidth="1"/>
    <col min="8478" max="8478" width="33.42578125" style="4" customWidth="1"/>
    <col min="8479" max="8479" width="16.28515625" style="4" customWidth="1"/>
    <col min="8480" max="8480" width="16" style="4" customWidth="1"/>
    <col min="8481" max="8481" width="17.85546875" style="4" customWidth="1"/>
    <col min="8482" max="8482" width="26.7109375" style="4" customWidth="1"/>
    <col min="8483" max="8483" width="26.42578125" style="4" customWidth="1"/>
    <col min="8484" max="8485" width="26.28515625" style="4" customWidth="1"/>
    <col min="8486" max="8487" width="30.7109375" style="4" customWidth="1"/>
    <col min="8488" max="8488" width="29.42578125" style="4" customWidth="1"/>
    <col min="8489" max="8489" width="39.140625" style="4" customWidth="1"/>
    <col min="8490" max="8490" width="20.5703125" style="4" customWidth="1"/>
    <col min="8491" max="8491" width="26.85546875" style="4" customWidth="1"/>
    <col min="8492" max="8492" width="33.5703125" style="4" customWidth="1"/>
    <col min="8493" max="8493" width="30.85546875" style="4" customWidth="1"/>
    <col min="8494" max="8494" width="29.7109375" style="4" customWidth="1"/>
    <col min="8495" max="8495" width="37.7109375" style="4" customWidth="1"/>
    <col min="8496" max="8496" width="33.28515625" style="4" customWidth="1"/>
    <col min="8497" max="8704" width="9.140625" style="4" customWidth="1"/>
    <col min="8705" max="8705" width="4.140625" style="4" customWidth="1"/>
    <col min="8706" max="8706" width="21.85546875" style="4" customWidth="1"/>
    <col min="8707" max="8707" width="8.28515625" style="4" customWidth="1"/>
    <col min="8708" max="8708" width="26.140625" style="4" customWidth="1"/>
    <col min="8709" max="8709" width="25.7109375" style="4" customWidth="1"/>
    <col min="8710" max="8710" width="33.42578125" style="4" customWidth="1"/>
    <col min="8711" max="8711" width="16.28515625" style="4" customWidth="1"/>
    <col min="8712" max="8712" width="16" style="4" customWidth="1"/>
    <col min="8713" max="8713" width="17.85546875" style="4" customWidth="1"/>
    <col min="8714" max="8714" width="26.7109375" style="4" customWidth="1"/>
    <col min="8715" max="8715" width="26.42578125" style="4" customWidth="1"/>
    <col min="8716" max="8717" width="26.28515625" style="4" customWidth="1"/>
    <col min="8718" max="8718" width="25.140625" style="4" customWidth="1"/>
    <col min="8719" max="8719" width="9.28515625" style="4" customWidth="1"/>
    <col min="8720" max="8720" width="25.85546875" style="4" customWidth="1"/>
    <col min="8721" max="8721" width="25.7109375" style="4" customWidth="1"/>
    <col min="8722" max="8722" width="33.42578125" style="4" customWidth="1"/>
    <col min="8723" max="8723" width="16.28515625" style="4" customWidth="1"/>
    <col min="8724" max="8724" width="16" style="4" customWidth="1"/>
    <col min="8725" max="8725" width="17.85546875" style="4" customWidth="1"/>
    <col min="8726" max="8726" width="26.7109375" style="4" customWidth="1"/>
    <col min="8727" max="8727" width="26.42578125" style="4" customWidth="1"/>
    <col min="8728" max="8729" width="26.28515625" style="4" customWidth="1"/>
    <col min="8730" max="8730" width="24.42578125" style="4" customWidth="1"/>
    <col min="8731" max="8731" width="9.85546875" style="4" customWidth="1"/>
    <col min="8732" max="8732" width="26.5703125" style="4" customWidth="1"/>
    <col min="8733" max="8733" width="25.7109375" style="4" customWidth="1"/>
    <col min="8734" max="8734" width="33.42578125" style="4" customWidth="1"/>
    <col min="8735" max="8735" width="16.28515625" style="4" customWidth="1"/>
    <col min="8736" max="8736" width="16" style="4" customWidth="1"/>
    <col min="8737" max="8737" width="17.85546875" style="4" customWidth="1"/>
    <col min="8738" max="8738" width="26.7109375" style="4" customWidth="1"/>
    <col min="8739" max="8739" width="26.42578125" style="4" customWidth="1"/>
    <col min="8740" max="8741" width="26.28515625" style="4" customWidth="1"/>
    <col min="8742" max="8743" width="30.7109375" style="4" customWidth="1"/>
    <col min="8744" max="8744" width="29.42578125" style="4" customWidth="1"/>
    <col min="8745" max="8745" width="39.140625" style="4" customWidth="1"/>
    <col min="8746" max="8746" width="20.5703125" style="4" customWidth="1"/>
    <col min="8747" max="8747" width="26.85546875" style="4" customWidth="1"/>
    <col min="8748" max="8748" width="33.5703125" style="4" customWidth="1"/>
    <col min="8749" max="8749" width="30.85546875" style="4" customWidth="1"/>
    <col min="8750" max="8750" width="29.7109375" style="4" customWidth="1"/>
    <col min="8751" max="8751" width="37.7109375" style="4" customWidth="1"/>
    <col min="8752" max="8752" width="33.28515625" style="4" customWidth="1"/>
    <col min="8753" max="8960" width="9.140625" style="4" customWidth="1"/>
    <col min="8961" max="8961" width="4.140625" style="4" customWidth="1"/>
    <col min="8962" max="8962" width="21.85546875" style="4" customWidth="1"/>
    <col min="8963" max="8963" width="8.28515625" style="4" customWidth="1"/>
    <col min="8964" max="8964" width="26.140625" style="4" customWidth="1"/>
    <col min="8965" max="8965" width="25.7109375" style="4" customWidth="1"/>
    <col min="8966" max="8966" width="33.42578125" style="4" customWidth="1"/>
    <col min="8967" max="8967" width="16.28515625" style="4" customWidth="1"/>
    <col min="8968" max="8968" width="16" style="4" customWidth="1"/>
    <col min="8969" max="8969" width="17.85546875" style="4" customWidth="1"/>
    <col min="8970" max="8970" width="26.7109375" style="4" customWidth="1"/>
    <col min="8971" max="8971" width="26.42578125" style="4" customWidth="1"/>
    <col min="8972" max="8973" width="26.28515625" style="4" customWidth="1"/>
    <col min="8974" max="8974" width="25.140625" style="4" customWidth="1"/>
    <col min="8975" max="8975" width="9.28515625" style="4" customWidth="1"/>
    <col min="8976" max="8976" width="25.85546875" style="4" customWidth="1"/>
    <col min="8977" max="8977" width="25.7109375" style="4" customWidth="1"/>
    <col min="8978" max="8978" width="33.42578125" style="4" customWidth="1"/>
    <col min="8979" max="8979" width="16.28515625" style="4" customWidth="1"/>
    <col min="8980" max="8980" width="16" style="4" customWidth="1"/>
    <col min="8981" max="8981" width="17.85546875" style="4" customWidth="1"/>
    <col min="8982" max="8982" width="26.7109375" style="4" customWidth="1"/>
    <col min="8983" max="8983" width="26.42578125" style="4" customWidth="1"/>
    <col min="8984" max="8985" width="26.28515625" style="4" customWidth="1"/>
    <col min="8986" max="8986" width="24.42578125" style="4" customWidth="1"/>
    <col min="8987" max="8987" width="9.85546875" style="4" customWidth="1"/>
    <col min="8988" max="8988" width="26.5703125" style="4" customWidth="1"/>
    <col min="8989" max="8989" width="25.7109375" style="4" customWidth="1"/>
    <col min="8990" max="8990" width="33.42578125" style="4" customWidth="1"/>
    <col min="8991" max="8991" width="16.28515625" style="4" customWidth="1"/>
    <col min="8992" max="8992" width="16" style="4" customWidth="1"/>
    <col min="8993" max="8993" width="17.85546875" style="4" customWidth="1"/>
    <col min="8994" max="8994" width="26.7109375" style="4" customWidth="1"/>
    <col min="8995" max="8995" width="26.42578125" style="4" customWidth="1"/>
    <col min="8996" max="8997" width="26.28515625" style="4" customWidth="1"/>
    <col min="8998" max="8999" width="30.7109375" style="4" customWidth="1"/>
    <col min="9000" max="9000" width="29.42578125" style="4" customWidth="1"/>
    <col min="9001" max="9001" width="39.140625" style="4" customWidth="1"/>
    <col min="9002" max="9002" width="20.5703125" style="4" customWidth="1"/>
    <col min="9003" max="9003" width="26.85546875" style="4" customWidth="1"/>
    <col min="9004" max="9004" width="33.5703125" style="4" customWidth="1"/>
    <col min="9005" max="9005" width="30.85546875" style="4" customWidth="1"/>
    <col min="9006" max="9006" width="29.7109375" style="4" customWidth="1"/>
    <col min="9007" max="9007" width="37.7109375" style="4" customWidth="1"/>
    <col min="9008" max="9008" width="33.28515625" style="4" customWidth="1"/>
    <col min="9009" max="9216" width="9.140625" style="4" customWidth="1"/>
    <col min="9217" max="9217" width="4.140625" style="4" customWidth="1"/>
    <col min="9218" max="9218" width="21.85546875" style="4" customWidth="1"/>
    <col min="9219" max="9219" width="8.28515625" style="4" customWidth="1"/>
    <col min="9220" max="9220" width="26.140625" style="4" customWidth="1"/>
    <col min="9221" max="9221" width="25.7109375" style="4" customWidth="1"/>
    <col min="9222" max="9222" width="33.42578125" style="4" customWidth="1"/>
    <col min="9223" max="9223" width="16.28515625" style="4" customWidth="1"/>
    <col min="9224" max="9224" width="16" style="4" customWidth="1"/>
    <col min="9225" max="9225" width="17.85546875" style="4" customWidth="1"/>
    <col min="9226" max="9226" width="26.7109375" style="4" customWidth="1"/>
    <col min="9227" max="9227" width="26.42578125" style="4" customWidth="1"/>
    <col min="9228" max="9229" width="26.28515625" style="4" customWidth="1"/>
    <col min="9230" max="9230" width="25.140625" style="4" customWidth="1"/>
    <col min="9231" max="9231" width="9.28515625" style="4" customWidth="1"/>
    <col min="9232" max="9232" width="25.85546875" style="4" customWidth="1"/>
    <col min="9233" max="9233" width="25.7109375" style="4" customWidth="1"/>
    <col min="9234" max="9234" width="33.42578125" style="4" customWidth="1"/>
    <col min="9235" max="9235" width="16.28515625" style="4" customWidth="1"/>
    <col min="9236" max="9236" width="16" style="4" customWidth="1"/>
    <col min="9237" max="9237" width="17.85546875" style="4" customWidth="1"/>
    <col min="9238" max="9238" width="26.7109375" style="4" customWidth="1"/>
    <col min="9239" max="9239" width="26.42578125" style="4" customWidth="1"/>
    <col min="9240" max="9241" width="26.28515625" style="4" customWidth="1"/>
    <col min="9242" max="9242" width="24.42578125" style="4" customWidth="1"/>
    <col min="9243" max="9243" width="9.85546875" style="4" customWidth="1"/>
    <col min="9244" max="9244" width="26.5703125" style="4" customWidth="1"/>
    <col min="9245" max="9245" width="25.7109375" style="4" customWidth="1"/>
    <col min="9246" max="9246" width="33.42578125" style="4" customWidth="1"/>
    <col min="9247" max="9247" width="16.28515625" style="4" customWidth="1"/>
    <col min="9248" max="9248" width="16" style="4" customWidth="1"/>
    <col min="9249" max="9249" width="17.85546875" style="4" customWidth="1"/>
    <col min="9250" max="9250" width="26.7109375" style="4" customWidth="1"/>
    <col min="9251" max="9251" width="26.42578125" style="4" customWidth="1"/>
    <col min="9252" max="9253" width="26.28515625" style="4" customWidth="1"/>
    <col min="9254" max="9255" width="30.7109375" style="4" customWidth="1"/>
    <col min="9256" max="9256" width="29.42578125" style="4" customWidth="1"/>
    <col min="9257" max="9257" width="39.140625" style="4" customWidth="1"/>
    <col min="9258" max="9258" width="20.5703125" style="4" customWidth="1"/>
    <col min="9259" max="9259" width="26.85546875" style="4" customWidth="1"/>
    <col min="9260" max="9260" width="33.5703125" style="4" customWidth="1"/>
    <col min="9261" max="9261" width="30.85546875" style="4" customWidth="1"/>
    <col min="9262" max="9262" width="29.7109375" style="4" customWidth="1"/>
    <col min="9263" max="9263" width="37.7109375" style="4" customWidth="1"/>
    <col min="9264" max="9264" width="33.28515625" style="4" customWidth="1"/>
    <col min="9265" max="9472" width="9.140625" style="4" customWidth="1"/>
    <col min="9473" max="9473" width="4.140625" style="4" customWidth="1"/>
    <col min="9474" max="9474" width="21.85546875" style="4" customWidth="1"/>
    <col min="9475" max="9475" width="8.28515625" style="4" customWidth="1"/>
    <col min="9476" max="9476" width="26.140625" style="4" customWidth="1"/>
    <col min="9477" max="9477" width="25.7109375" style="4" customWidth="1"/>
    <col min="9478" max="9478" width="33.42578125" style="4" customWidth="1"/>
    <col min="9479" max="9479" width="16.28515625" style="4" customWidth="1"/>
    <col min="9480" max="9480" width="16" style="4" customWidth="1"/>
    <col min="9481" max="9481" width="17.85546875" style="4" customWidth="1"/>
    <col min="9482" max="9482" width="26.7109375" style="4" customWidth="1"/>
    <col min="9483" max="9483" width="26.42578125" style="4" customWidth="1"/>
    <col min="9484" max="9485" width="26.28515625" style="4" customWidth="1"/>
    <col min="9486" max="9486" width="25.140625" style="4" customWidth="1"/>
    <col min="9487" max="9487" width="9.28515625" style="4" customWidth="1"/>
    <col min="9488" max="9488" width="25.85546875" style="4" customWidth="1"/>
    <col min="9489" max="9489" width="25.7109375" style="4" customWidth="1"/>
    <col min="9490" max="9490" width="33.42578125" style="4" customWidth="1"/>
    <col min="9491" max="9491" width="16.28515625" style="4" customWidth="1"/>
    <col min="9492" max="9492" width="16" style="4" customWidth="1"/>
    <col min="9493" max="9493" width="17.85546875" style="4" customWidth="1"/>
    <col min="9494" max="9494" width="26.7109375" style="4" customWidth="1"/>
    <col min="9495" max="9495" width="26.42578125" style="4" customWidth="1"/>
    <col min="9496" max="9497" width="26.28515625" style="4" customWidth="1"/>
    <col min="9498" max="9498" width="24.42578125" style="4" customWidth="1"/>
    <col min="9499" max="9499" width="9.85546875" style="4" customWidth="1"/>
    <col min="9500" max="9500" width="26.5703125" style="4" customWidth="1"/>
    <col min="9501" max="9501" width="25.7109375" style="4" customWidth="1"/>
    <col min="9502" max="9502" width="33.42578125" style="4" customWidth="1"/>
    <col min="9503" max="9503" width="16.28515625" style="4" customWidth="1"/>
    <col min="9504" max="9504" width="16" style="4" customWidth="1"/>
    <col min="9505" max="9505" width="17.85546875" style="4" customWidth="1"/>
    <col min="9506" max="9506" width="26.7109375" style="4" customWidth="1"/>
    <col min="9507" max="9507" width="26.42578125" style="4" customWidth="1"/>
    <col min="9508" max="9509" width="26.28515625" style="4" customWidth="1"/>
    <col min="9510" max="9511" width="30.7109375" style="4" customWidth="1"/>
    <col min="9512" max="9512" width="29.42578125" style="4" customWidth="1"/>
    <col min="9513" max="9513" width="39.140625" style="4" customWidth="1"/>
    <col min="9514" max="9514" width="20.5703125" style="4" customWidth="1"/>
    <col min="9515" max="9515" width="26.85546875" style="4" customWidth="1"/>
    <col min="9516" max="9516" width="33.5703125" style="4" customWidth="1"/>
    <col min="9517" max="9517" width="30.85546875" style="4" customWidth="1"/>
    <col min="9518" max="9518" width="29.7109375" style="4" customWidth="1"/>
    <col min="9519" max="9519" width="37.7109375" style="4" customWidth="1"/>
    <col min="9520" max="9520" width="33.28515625" style="4" customWidth="1"/>
    <col min="9521" max="9728" width="9.140625" style="4" customWidth="1"/>
    <col min="9729" max="9729" width="4.140625" style="4" customWidth="1"/>
    <col min="9730" max="9730" width="21.85546875" style="4" customWidth="1"/>
    <col min="9731" max="9731" width="8.28515625" style="4" customWidth="1"/>
    <col min="9732" max="9732" width="26.140625" style="4" customWidth="1"/>
    <col min="9733" max="9733" width="25.7109375" style="4" customWidth="1"/>
    <col min="9734" max="9734" width="33.42578125" style="4" customWidth="1"/>
    <col min="9735" max="9735" width="16.28515625" style="4" customWidth="1"/>
    <col min="9736" max="9736" width="16" style="4" customWidth="1"/>
    <col min="9737" max="9737" width="17.85546875" style="4" customWidth="1"/>
    <col min="9738" max="9738" width="26.7109375" style="4" customWidth="1"/>
    <col min="9739" max="9739" width="26.42578125" style="4" customWidth="1"/>
    <col min="9740" max="9741" width="26.28515625" style="4" customWidth="1"/>
    <col min="9742" max="9742" width="25.140625" style="4" customWidth="1"/>
    <col min="9743" max="9743" width="9.28515625" style="4" customWidth="1"/>
    <col min="9744" max="9744" width="25.85546875" style="4" customWidth="1"/>
    <col min="9745" max="9745" width="25.7109375" style="4" customWidth="1"/>
    <col min="9746" max="9746" width="33.42578125" style="4" customWidth="1"/>
    <col min="9747" max="9747" width="16.28515625" style="4" customWidth="1"/>
    <col min="9748" max="9748" width="16" style="4" customWidth="1"/>
    <col min="9749" max="9749" width="17.85546875" style="4" customWidth="1"/>
    <col min="9750" max="9750" width="26.7109375" style="4" customWidth="1"/>
    <col min="9751" max="9751" width="26.42578125" style="4" customWidth="1"/>
    <col min="9752" max="9753" width="26.28515625" style="4" customWidth="1"/>
    <col min="9754" max="9754" width="24.42578125" style="4" customWidth="1"/>
    <col min="9755" max="9755" width="9.85546875" style="4" customWidth="1"/>
    <col min="9756" max="9756" width="26.5703125" style="4" customWidth="1"/>
    <col min="9757" max="9757" width="25.7109375" style="4" customWidth="1"/>
    <col min="9758" max="9758" width="33.42578125" style="4" customWidth="1"/>
    <col min="9759" max="9759" width="16.28515625" style="4" customWidth="1"/>
    <col min="9760" max="9760" width="16" style="4" customWidth="1"/>
    <col min="9761" max="9761" width="17.85546875" style="4" customWidth="1"/>
    <col min="9762" max="9762" width="26.7109375" style="4" customWidth="1"/>
    <col min="9763" max="9763" width="26.42578125" style="4" customWidth="1"/>
    <col min="9764" max="9765" width="26.28515625" style="4" customWidth="1"/>
    <col min="9766" max="9767" width="30.7109375" style="4" customWidth="1"/>
    <col min="9768" max="9768" width="29.42578125" style="4" customWidth="1"/>
    <col min="9769" max="9769" width="39.140625" style="4" customWidth="1"/>
    <col min="9770" max="9770" width="20.5703125" style="4" customWidth="1"/>
    <col min="9771" max="9771" width="26.85546875" style="4" customWidth="1"/>
    <col min="9772" max="9772" width="33.5703125" style="4" customWidth="1"/>
    <col min="9773" max="9773" width="30.85546875" style="4" customWidth="1"/>
    <col min="9774" max="9774" width="29.7109375" style="4" customWidth="1"/>
    <col min="9775" max="9775" width="37.7109375" style="4" customWidth="1"/>
    <col min="9776" max="9776" width="33.28515625" style="4" customWidth="1"/>
    <col min="9777" max="9984" width="9.140625" style="4" customWidth="1"/>
    <col min="9985" max="9985" width="4.140625" style="4" customWidth="1"/>
    <col min="9986" max="9986" width="21.85546875" style="4" customWidth="1"/>
    <col min="9987" max="9987" width="8.28515625" style="4" customWidth="1"/>
    <col min="9988" max="9988" width="26.140625" style="4" customWidth="1"/>
    <col min="9989" max="9989" width="25.7109375" style="4" customWidth="1"/>
    <col min="9990" max="9990" width="33.42578125" style="4" customWidth="1"/>
    <col min="9991" max="9991" width="16.28515625" style="4" customWidth="1"/>
    <col min="9992" max="9992" width="16" style="4" customWidth="1"/>
    <col min="9993" max="9993" width="17.85546875" style="4" customWidth="1"/>
    <col min="9994" max="9994" width="26.7109375" style="4" customWidth="1"/>
    <col min="9995" max="9995" width="26.42578125" style="4" customWidth="1"/>
    <col min="9996" max="9997" width="26.28515625" style="4" customWidth="1"/>
    <col min="9998" max="9998" width="25.140625" style="4" customWidth="1"/>
    <col min="9999" max="9999" width="9.28515625" style="4" customWidth="1"/>
    <col min="10000" max="10000" width="25.85546875" style="4" customWidth="1"/>
    <col min="10001" max="10001" width="25.7109375" style="4" customWidth="1"/>
    <col min="10002" max="10002" width="33.42578125" style="4" customWidth="1"/>
    <col min="10003" max="10003" width="16.28515625" style="4" customWidth="1"/>
    <col min="10004" max="10004" width="16" style="4" customWidth="1"/>
    <col min="10005" max="10005" width="17.85546875" style="4" customWidth="1"/>
    <col min="10006" max="10006" width="26.7109375" style="4" customWidth="1"/>
    <col min="10007" max="10007" width="26.42578125" style="4" customWidth="1"/>
    <col min="10008" max="10009" width="26.28515625" style="4" customWidth="1"/>
    <col min="10010" max="10010" width="24.42578125" style="4" customWidth="1"/>
    <col min="10011" max="10011" width="9.85546875" style="4" customWidth="1"/>
    <col min="10012" max="10012" width="26.5703125" style="4" customWidth="1"/>
    <col min="10013" max="10013" width="25.7109375" style="4" customWidth="1"/>
    <col min="10014" max="10014" width="33.42578125" style="4" customWidth="1"/>
    <col min="10015" max="10015" width="16.28515625" style="4" customWidth="1"/>
    <col min="10016" max="10016" width="16" style="4" customWidth="1"/>
    <col min="10017" max="10017" width="17.85546875" style="4" customWidth="1"/>
    <col min="10018" max="10018" width="26.7109375" style="4" customWidth="1"/>
    <col min="10019" max="10019" width="26.42578125" style="4" customWidth="1"/>
    <col min="10020" max="10021" width="26.28515625" style="4" customWidth="1"/>
    <col min="10022" max="10023" width="30.7109375" style="4" customWidth="1"/>
    <col min="10024" max="10024" width="29.42578125" style="4" customWidth="1"/>
    <col min="10025" max="10025" width="39.140625" style="4" customWidth="1"/>
    <col min="10026" max="10026" width="20.5703125" style="4" customWidth="1"/>
    <col min="10027" max="10027" width="26.85546875" style="4" customWidth="1"/>
    <col min="10028" max="10028" width="33.5703125" style="4" customWidth="1"/>
    <col min="10029" max="10029" width="30.85546875" style="4" customWidth="1"/>
    <col min="10030" max="10030" width="29.7109375" style="4" customWidth="1"/>
    <col min="10031" max="10031" width="37.7109375" style="4" customWidth="1"/>
    <col min="10032" max="10032" width="33.28515625" style="4" customWidth="1"/>
    <col min="10033" max="10240" width="9.140625" style="4" customWidth="1"/>
    <col min="10241" max="10241" width="4.140625" style="4" customWidth="1"/>
    <col min="10242" max="10242" width="21.85546875" style="4" customWidth="1"/>
    <col min="10243" max="10243" width="8.28515625" style="4" customWidth="1"/>
    <col min="10244" max="10244" width="26.140625" style="4" customWidth="1"/>
    <col min="10245" max="10245" width="25.7109375" style="4" customWidth="1"/>
    <col min="10246" max="10246" width="33.42578125" style="4" customWidth="1"/>
    <col min="10247" max="10247" width="16.28515625" style="4" customWidth="1"/>
    <col min="10248" max="10248" width="16" style="4" customWidth="1"/>
    <col min="10249" max="10249" width="17.85546875" style="4" customWidth="1"/>
    <col min="10250" max="10250" width="26.7109375" style="4" customWidth="1"/>
    <col min="10251" max="10251" width="26.42578125" style="4" customWidth="1"/>
    <col min="10252" max="10253" width="26.28515625" style="4" customWidth="1"/>
    <col min="10254" max="10254" width="25.140625" style="4" customWidth="1"/>
    <col min="10255" max="10255" width="9.28515625" style="4" customWidth="1"/>
    <col min="10256" max="10256" width="25.85546875" style="4" customWidth="1"/>
    <col min="10257" max="10257" width="25.7109375" style="4" customWidth="1"/>
    <col min="10258" max="10258" width="33.42578125" style="4" customWidth="1"/>
    <col min="10259" max="10259" width="16.28515625" style="4" customWidth="1"/>
    <col min="10260" max="10260" width="16" style="4" customWidth="1"/>
    <col min="10261" max="10261" width="17.85546875" style="4" customWidth="1"/>
    <col min="10262" max="10262" width="26.7109375" style="4" customWidth="1"/>
    <col min="10263" max="10263" width="26.42578125" style="4" customWidth="1"/>
    <col min="10264" max="10265" width="26.28515625" style="4" customWidth="1"/>
    <col min="10266" max="10266" width="24.42578125" style="4" customWidth="1"/>
    <col min="10267" max="10267" width="9.85546875" style="4" customWidth="1"/>
    <col min="10268" max="10268" width="26.5703125" style="4" customWidth="1"/>
    <col min="10269" max="10269" width="25.7109375" style="4" customWidth="1"/>
    <col min="10270" max="10270" width="33.42578125" style="4" customWidth="1"/>
    <col min="10271" max="10271" width="16.28515625" style="4" customWidth="1"/>
    <col min="10272" max="10272" width="16" style="4" customWidth="1"/>
    <col min="10273" max="10273" width="17.85546875" style="4" customWidth="1"/>
    <col min="10274" max="10274" width="26.7109375" style="4" customWidth="1"/>
    <col min="10275" max="10275" width="26.42578125" style="4" customWidth="1"/>
    <col min="10276" max="10277" width="26.28515625" style="4" customWidth="1"/>
    <col min="10278" max="10279" width="30.7109375" style="4" customWidth="1"/>
    <col min="10280" max="10280" width="29.42578125" style="4" customWidth="1"/>
    <col min="10281" max="10281" width="39.140625" style="4" customWidth="1"/>
    <col min="10282" max="10282" width="20.5703125" style="4" customWidth="1"/>
    <col min="10283" max="10283" width="26.85546875" style="4" customWidth="1"/>
    <col min="10284" max="10284" width="33.5703125" style="4" customWidth="1"/>
    <col min="10285" max="10285" width="30.85546875" style="4" customWidth="1"/>
    <col min="10286" max="10286" width="29.7109375" style="4" customWidth="1"/>
    <col min="10287" max="10287" width="37.7109375" style="4" customWidth="1"/>
    <col min="10288" max="10288" width="33.28515625" style="4" customWidth="1"/>
    <col min="10289" max="10496" width="9.140625" style="4" customWidth="1"/>
    <col min="10497" max="10497" width="4.140625" style="4" customWidth="1"/>
    <col min="10498" max="10498" width="21.85546875" style="4" customWidth="1"/>
    <col min="10499" max="10499" width="8.28515625" style="4" customWidth="1"/>
    <col min="10500" max="10500" width="26.140625" style="4" customWidth="1"/>
    <col min="10501" max="10501" width="25.7109375" style="4" customWidth="1"/>
    <col min="10502" max="10502" width="33.42578125" style="4" customWidth="1"/>
    <col min="10503" max="10503" width="16.28515625" style="4" customWidth="1"/>
    <col min="10504" max="10504" width="16" style="4" customWidth="1"/>
    <col min="10505" max="10505" width="17.85546875" style="4" customWidth="1"/>
    <col min="10506" max="10506" width="26.7109375" style="4" customWidth="1"/>
    <col min="10507" max="10507" width="26.42578125" style="4" customWidth="1"/>
    <col min="10508" max="10509" width="26.28515625" style="4" customWidth="1"/>
    <col min="10510" max="10510" width="25.140625" style="4" customWidth="1"/>
    <col min="10511" max="10511" width="9.28515625" style="4" customWidth="1"/>
    <col min="10512" max="10512" width="25.85546875" style="4" customWidth="1"/>
    <col min="10513" max="10513" width="25.7109375" style="4" customWidth="1"/>
    <col min="10514" max="10514" width="33.42578125" style="4" customWidth="1"/>
    <col min="10515" max="10515" width="16.28515625" style="4" customWidth="1"/>
    <col min="10516" max="10516" width="16" style="4" customWidth="1"/>
    <col min="10517" max="10517" width="17.85546875" style="4" customWidth="1"/>
    <col min="10518" max="10518" width="26.7109375" style="4" customWidth="1"/>
    <col min="10519" max="10519" width="26.42578125" style="4" customWidth="1"/>
    <col min="10520" max="10521" width="26.28515625" style="4" customWidth="1"/>
    <col min="10522" max="10522" width="24.42578125" style="4" customWidth="1"/>
    <col min="10523" max="10523" width="9.85546875" style="4" customWidth="1"/>
    <col min="10524" max="10524" width="26.5703125" style="4" customWidth="1"/>
    <col min="10525" max="10525" width="25.7109375" style="4" customWidth="1"/>
    <col min="10526" max="10526" width="33.42578125" style="4" customWidth="1"/>
    <col min="10527" max="10527" width="16.28515625" style="4" customWidth="1"/>
    <col min="10528" max="10528" width="16" style="4" customWidth="1"/>
    <col min="10529" max="10529" width="17.85546875" style="4" customWidth="1"/>
    <col min="10530" max="10530" width="26.7109375" style="4" customWidth="1"/>
    <col min="10531" max="10531" width="26.42578125" style="4" customWidth="1"/>
    <col min="10532" max="10533" width="26.28515625" style="4" customWidth="1"/>
    <col min="10534" max="10535" width="30.7109375" style="4" customWidth="1"/>
    <col min="10536" max="10536" width="29.42578125" style="4" customWidth="1"/>
    <col min="10537" max="10537" width="39.140625" style="4" customWidth="1"/>
    <col min="10538" max="10538" width="20.5703125" style="4" customWidth="1"/>
    <col min="10539" max="10539" width="26.85546875" style="4" customWidth="1"/>
    <col min="10540" max="10540" width="33.5703125" style="4" customWidth="1"/>
    <col min="10541" max="10541" width="30.85546875" style="4" customWidth="1"/>
    <col min="10542" max="10542" width="29.7109375" style="4" customWidth="1"/>
    <col min="10543" max="10543" width="37.7109375" style="4" customWidth="1"/>
    <col min="10544" max="10544" width="33.28515625" style="4" customWidth="1"/>
    <col min="10545" max="10752" width="9.140625" style="4" customWidth="1"/>
    <col min="10753" max="10753" width="4.140625" style="4" customWidth="1"/>
    <col min="10754" max="10754" width="21.85546875" style="4" customWidth="1"/>
    <col min="10755" max="10755" width="8.28515625" style="4" customWidth="1"/>
    <col min="10756" max="10756" width="26.140625" style="4" customWidth="1"/>
    <col min="10757" max="10757" width="25.7109375" style="4" customWidth="1"/>
    <col min="10758" max="10758" width="33.42578125" style="4" customWidth="1"/>
    <col min="10759" max="10759" width="16.28515625" style="4" customWidth="1"/>
    <col min="10760" max="10760" width="16" style="4" customWidth="1"/>
    <col min="10761" max="10761" width="17.85546875" style="4" customWidth="1"/>
    <col min="10762" max="10762" width="26.7109375" style="4" customWidth="1"/>
    <col min="10763" max="10763" width="26.42578125" style="4" customWidth="1"/>
    <col min="10764" max="10765" width="26.28515625" style="4" customWidth="1"/>
    <col min="10766" max="10766" width="25.140625" style="4" customWidth="1"/>
    <col min="10767" max="10767" width="9.28515625" style="4" customWidth="1"/>
    <col min="10768" max="10768" width="25.85546875" style="4" customWidth="1"/>
    <col min="10769" max="10769" width="25.7109375" style="4" customWidth="1"/>
    <col min="10770" max="10770" width="33.42578125" style="4" customWidth="1"/>
    <col min="10771" max="10771" width="16.28515625" style="4" customWidth="1"/>
    <col min="10772" max="10772" width="16" style="4" customWidth="1"/>
    <col min="10773" max="10773" width="17.85546875" style="4" customWidth="1"/>
    <col min="10774" max="10774" width="26.7109375" style="4" customWidth="1"/>
    <col min="10775" max="10775" width="26.42578125" style="4" customWidth="1"/>
    <col min="10776" max="10777" width="26.28515625" style="4" customWidth="1"/>
    <col min="10778" max="10778" width="24.42578125" style="4" customWidth="1"/>
    <col min="10779" max="10779" width="9.85546875" style="4" customWidth="1"/>
    <col min="10780" max="10780" width="26.5703125" style="4" customWidth="1"/>
    <col min="10781" max="10781" width="25.7109375" style="4" customWidth="1"/>
    <col min="10782" max="10782" width="33.42578125" style="4" customWidth="1"/>
    <col min="10783" max="10783" width="16.28515625" style="4" customWidth="1"/>
    <col min="10784" max="10784" width="16" style="4" customWidth="1"/>
    <col min="10785" max="10785" width="17.85546875" style="4" customWidth="1"/>
    <col min="10786" max="10786" width="26.7109375" style="4" customWidth="1"/>
    <col min="10787" max="10787" width="26.42578125" style="4" customWidth="1"/>
    <col min="10788" max="10789" width="26.28515625" style="4" customWidth="1"/>
    <col min="10790" max="10791" width="30.7109375" style="4" customWidth="1"/>
    <col min="10792" max="10792" width="29.42578125" style="4" customWidth="1"/>
    <col min="10793" max="10793" width="39.140625" style="4" customWidth="1"/>
    <col min="10794" max="10794" width="20.5703125" style="4" customWidth="1"/>
    <col min="10795" max="10795" width="26.85546875" style="4" customWidth="1"/>
    <col min="10796" max="10796" width="33.5703125" style="4" customWidth="1"/>
    <col min="10797" max="10797" width="30.85546875" style="4" customWidth="1"/>
    <col min="10798" max="10798" width="29.7109375" style="4" customWidth="1"/>
    <col min="10799" max="10799" width="37.7109375" style="4" customWidth="1"/>
    <col min="10800" max="10800" width="33.28515625" style="4" customWidth="1"/>
    <col min="10801" max="11008" width="9.140625" style="4" customWidth="1"/>
    <col min="11009" max="11009" width="4.140625" style="4" customWidth="1"/>
    <col min="11010" max="11010" width="21.85546875" style="4" customWidth="1"/>
    <col min="11011" max="11011" width="8.28515625" style="4" customWidth="1"/>
    <col min="11012" max="11012" width="26.140625" style="4" customWidth="1"/>
    <col min="11013" max="11013" width="25.7109375" style="4" customWidth="1"/>
    <col min="11014" max="11014" width="33.42578125" style="4" customWidth="1"/>
    <col min="11015" max="11015" width="16.28515625" style="4" customWidth="1"/>
    <col min="11016" max="11016" width="16" style="4" customWidth="1"/>
    <col min="11017" max="11017" width="17.85546875" style="4" customWidth="1"/>
    <col min="11018" max="11018" width="26.7109375" style="4" customWidth="1"/>
    <col min="11019" max="11019" width="26.42578125" style="4" customWidth="1"/>
    <col min="11020" max="11021" width="26.28515625" style="4" customWidth="1"/>
    <col min="11022" max="11022" width="25.140625" style="4" customWidth="1"/>
    <col min="11023" max="11023" width="9.28515625" style="4" customWidth="1"/>
    <col min="11024" max="11024" width="25.85546875" style="4" customWidth="1"/>
    <col min="11025" max="11025" width="25.7109375" style="4" customWidth="1"/>
    <col min="11026" max="11026" width="33.42578125" style="4" customWidth="1"/>
    <col min="11027" max="11027" width="16.28515625" style="4" customWidth="1"/>
    <col min="11028" max="11028" width="16" style="4" customWidth="1"/>
    <col min="11029" max="11029" width="17.85546875" style="4" customWidth="1"/>
    <col min="11030" max="11030" width="26.7109375" style="4" customWidth="1"/>
    <col min="11031" max="11031" width="26.42578125" style="4" customWidth="1"/>
    <col min="11032" max="11033" width="26.28515625" style="4" customWidth="1"/>
    <col min="11034" max="11034" width="24.42578125" style="4" customWidth="1"/>
    <col min="11035" max="11035" width="9.85546875" style="4" customWidth="1"/>
    <col min="11036" max="11036" width="26.5703125" style="4" customWidth="1"/>
    <col min="11037" max="11037" width="25.7109375" style="4" customWidth="1"/>
    <col min="11038" max="11038" width="33.42578125" style="4" customWidth="1"/>
    <col min="11039" max="11039" width="16.28515625" style="4" customWidth="1"/>
    <col min="11040" max="11040" width="16" style="4" customWidth="1"/>
    <col min="11041" max="11041" width="17.85546875" style="4" customWidth="1"/>
    <col min="11042" max="11042" width="26.7109375" style="4" customWidth="1"/>
    <col min="11043" max="11043" width="26.42578125" style="4" customWidth="1"/>
    <col min="11044" max="11045" width="26.28515625" style="4" customWidth="1"/>
    <col min="11046" max="11047" width="30.7109375" style="4" customWidth="1"/>
    <col min="11048" max="11048" width="29.42578125" style="4" customWidth="1"/>
    <col min="11049" max="11049" width="39.140625" style="4" customWidth="1"/>
    <col min="11050" max="11050" width="20.5703125" style="4" customWidth="1"/>
    <col min="11051" max="11051" width="26.85546875" style="4" customWidth="1"/>
    <col min="11052" max="11052" width="33.5703125" style="4" customWidth="1"/>
    <col min="11053" max="11053" width="30.85546875" style="4" customWidth="1"/>
    <col min="11054" max="11054" width="29.7109375" style="4" customWidth="1"/>
    <col min="11055" max="11055" width="37.7109375" style="4" customWidth="1"/>
    <col min="11056" max="11056" width="33.28515625" style="4" customWidth="1"/>
    <col min="11057" max="11264" width="9.140625" style="4" customWidth="1"/>
    <col min="11265" max="11265" width="4.140625" style="4" customWidth="1"/>
    <col min="11266" max="11266" width="21.85546875" style="4" customWidth="1"/>
    <col min="11267" max="11267" width="8.28515625" style="4" customWidth="1"/>
    <col min="11268" max="11268" width="26.140625" style="4" customWidth="1"/>
    <col min="11269" max="11269" width="25.7109375" style="4" customWidth="1"/>
    <col min="11270" max="11270" width="33.42578125" style="4" customWidth="1"/>
    <col min="11271" max="11271" width="16.28515625" style="4" customWidth="1"/>
    <col min="11272" max="11272" width="16" style="4" customWidth="1"/>
    <col min="11273" max="11273" width="17.85546875" style="4" customWidth="1"/>
    <col min="11274" max="11274" width="26.7109375" style="4" customWidth="1"/>
    <col min="11275" max="11275" width="26.42578125" style="4" customWidth="1"/>
    <col min="11276" max="11277" width="26.28515625" style="4" customWidth="1"/>
    <col min="11278" max="11278" width="25.140625" style="4" customWidth="1"/>
    <col min="11279" max="11279" width="9.28515625" style="4" customWidth="1"/>
    <col min="11280" max="11280" width="25.85546875" style="4" customWidth="1"/>
    <col min="11281" max="11281" width="25.7109375" style="4" customWidth="1"/>
    <col min="11282" max="11282" width="33.42578125" style="4" customWidth="1"/>
    <col min="11283" max="11283" width="16.28515625" style="4" customWidth="1"/>
    <col min="11284" max="11284" width="16" style="4" customWidth="1"/>
    <col min="11285" max="11285" width="17.85546875" style="4" customWidth="1"/>
    <col min="11286" max="11286" width="26.7109375" style="4" customWidth="1"/>
    <col min="11287" max="11287" width="26.42578125" style="4" customWidth="1"/>
    <col min="11288" max="11289" width="26.28515625" style="4" customWidth="1"/>
    <col min="11290" max="11290" width="24.42578125" style="4" customWidth="1"/>
    <col min="11291" max="11291" width="9.85546875" style="4" customWidth="1"/>
    <col min="11292" max="11292" width="26.5703125" style="4" customWidth="1"/>
    <col min="11293" max="11293" width="25.7109375" style="4" customWidth="1"/>
    <col min="11294" max="11294" width="33.42578125" style="4" customWidth="1"/>
    <col min="11295" max="11295" width="16.28515625" style="4" customWidth="1"/>
    <col min="11296" max="11296" width="16" style="4" customWidth="1"/>
    <col min="11297" max="11297" width="17.85546875" style="4" customWidth="1"/>
    <col min="11298" max="11298" width="26.7109375" style="4" customWidth="1"/>
    <col min="11299" max="11299" width="26.42578125" style="4" customWidth="1"/>
    <col min="11300" max="11301" width="26.28515625" style="4" customWidth="1"/>
    <col min="11302" max="11303" width="30.7109375" style="4" customWidth="1"/>
    <col min="11304" max="11304" width="29.42578125" style="4" customWidth="1"/>
    <col min="11305" max="11305" width="39.140625" style="4" customWidth="1"/>
    <col min="11306" max="11306" width="20.5703125" style="4" customWidth="1"/>
    <col min="11307" max="11307" width="26.85546875" style="4" customWidth="1"/>
    <col min="11308" max="11308" width="33.5703125" style="4" customWidth="1"/>
    <col min="11309" max="11309" width="30.85546875" style="4" customWidth="1"/>
    <col min="11310" max="11310" width="29.7109375" style="4" customWidth="1"/>
    <col min="11311" max="11311" width="37.7109375" style="4" customWidth="1"/>
    <col min="11312" max="11312" width="33.28515625" style="4" customWidth="1"/>
    <col min="11313" max="11520" width="9.140625" style="4" customWidth="1"/>
    <col min="11521" max="11521" width="4.140625" style="4" customWidth="1"/>
    <col min="11522" max="11522" width="21.85546875" style="4" customWidth="1"/>
    <col min="11523" max="11523" width="8.28515625" style="4" customWidth="1"/>
    <col min="11524" max="11524" width="26.140625" style="4" customWidth="1"/>
    <col min="11525" max="11525" width="25.7109375" style="4" customWidth="1"/>
    <col min="11526" max="11526" width="33.42578125" style="4" customWidth="1"/>
    <col min="11527" max="11527" width="16.28515625" style="4" customWidth="1"/>
    <col min="11528" max="11528" width="16" style="4" customWidth="1"/>
    <col min="11529" max="11529" width="17.85546875" style="4" customWidth="1"/>
    <col min="11530" max="11530" width="26.7109375" style="4" customWidth="1"/>
    <col min="11531" max="11531" width="26.42578125" style="4" customWidth="1"/>
    <col min="11532" max="11533" width="26.28515625" style="4" customWidth="1"/>
    <col min="11534" max="11534" width="25.140625" style="4" customWidth="1"/>
    <col min="11535" max="11535" width="9.28515625" style="4" customWidth="1"/>
    <col min="11536" max="11536" width="25.85546875" style="4" customWidth="1"/>
    <col min="11537" max="11537" width="25.7109375" style="4" customWidth="1"/>
    <col min="11538" max="11538" width="33.42578125" style="4" customWidth="1"/>
    <col min="11539" max="11539" width="16.28515625" style="4" customWidth="1"/>
    <col min="11540" max="11540" width="16" style="4" customWidth="1"/>
    <col min="11541" max="11541" width="17.85546875" style="4" customWidth="1"/>
    <col min="11542" max="11542" width="26.7109375" style="4" customWidth="1"/>
    <col min="11543" max="11543" width="26.42578125" style="4" customWidth="1"/>
    <col min="11544" max="11545" width="26.28515625" style="4" customWidth="1"/>
    <col min="11546" max="11546" width="24.42578125" style="4" customWidth="1"/>
    <col min="11547" max="11547" width="9.85546875" style="4" customWidth="1"/>
    <col min="11548" max="11548" width="26.5703125" style="4" customWidth="1"/>
    <col min="11549" max="11549" width="25.7109375" style="4" customWidth="1"/>
    <col min="11550" max="11550" width="33.42578125" style="4" customWidth="1"/>
    <col min="11551" max="11551" width="16.28515625" style="4" customWidth="1"/>
    <col min="11552" max="11552" width="16" style="4" customWidth="1"/>
    <col min="11553" max="11553" width="17.85546875" style="4" customWidth="1"/>
    <col min="11554" max="11554" width="26.7109375" style="4" customWidth="1"/>
    <col min="11555" max="11555" width="26.42578125" style="4" customWidth="1"/>
    <col min="11556" max="11557" width="26.28515625" style="4" customWidth="1"/>
    <col min="11558" max="11559" width="30.7109375" style="4" customWidth="1"/>
    <col min="11560" max="11560" width="29.42578125" style="4" customWidth="1"/>
    <col min="11561" max="11561" width="39.140625" style="4" customWidth="1"/>
    <col min="11562" max="11562" width="20.5703125" style="4" customWidth="1"/>
    <col min="11563" max="11563" width="26.85546875" style="4" customWidth="1"/>
    <col min="11564" max="11564" width="33.5703125" style="4" customWidth="1"/>
    <col min="11565" max="11565" width="30.85546875" style="4" customWidth="1"/>
    <col min="11566" max="11566" width="29.7109375" style="4" customWidth="1"/>
    <col min="11567" max="11567" width="37.7109375" style="4" customWidth="1"/>
    <col min="11568" max="11568" width="33.28515625" style="4" customWidth="1"/>
    <col min="11569" max="11776" width="9.140625" style="4" customWidth="1"/>
    <col min="11777" max="11777" width="4.140625" style="4" customWidth="1"/>
    <col min="11778" max="11778" width="21.85546875" style="4" customWidth="1"/>
    <col min="11779" max="11779" width="8.28515625" style="4" customWidth="1"/>
    <col min="11780" max="11780" width="26.140625" style="4" customWidth="1"/>
    <col min="11781" max="11781" width="25.7109375" style="4" customWidth="1"/>
    <col min="11782" max="11782" width="33.42578125" style="4" customWidth="1"/>
    <col min="11783" max="11783" width="16.28515625" style="4" customWidth="1"/>
    <col min="11784" max="11784" width="16" style="4" customWidth="1"/>
    <col min="11785" max="11785" width="17.85546875" style="4" customWidth="1"/>
    <col min="11786" max="11786" width="26.7109375" style="4" customWidth="1"/>
    <col min="11787" max="11787" width="26.42578125" style="4" customWidth="1"/>
    <col min="11788" max="11789" width="26.28515625" style="4" customWidth="1"/>
    <col min="11790" max="11790" width="25.140625" style="4" customWidth="1"/>
    <col min="11791" max="11791" width="9.28515625" style="4" customWidth="1"/>
    <col min="11792" max="11792" width="25.85546875" style="4" customWidth="1"/>
    <col min="11793" max="11793" width="25.7109375" style="4" customWidth="1"/>
    <col min="11794" max="11794" width="33.42578125" style="4" customWidth="1"/>
    <col min="11795" max="11795" width="16.28515625" style="4" customWidth="1"/>
    <col min="11796" max="11796" width="16" style="4" customWidth="1"/>
    <col min="11797" max="11797" width="17.85546875" style="4" customWidth="1"/>
    <col min="11798" max="11798" width="26.7109375" style="4" customWidth="1"/>
    <col min="11799" max="11799" width="26.42578125" style="4" customWidth="1"/>
    <col min="11800" max="11801" width="26.28515625" style="4" customWidth="1"/>
    <col min="11802" max="11802" width="24.42578125" style="4" customWidth="1"/>
    <col min="11803" max="11803" width="9.85546875" style="4" customWidth="1"/>
    <col min="11804" max="11804" width="26.5703125" style="4" customWidth="1"/>
    <col min="11805" max="11805" width="25.7109375" style="4" customWidth="1"/>
    <col min="11806" max="11806" width="33.42578125" style="4" customWidth="1"/>
    <col min="11807" max="11807" width="16.28515625" style="4" customWidth="1"/>
    <col min="11808" max="11808" width="16" style="4" customWidth="1"/>
    <col min="11809" max="11809" width="17.85546875" style="4" customWidth="1"/>
    <col min="11810" max="11810" width="26.7109375" style="4" customWidth="1"/>
    <col min="11811" max="11811" width="26.42578125" style="4" customWidth="1"/>
    <col min="11812" max="11813" width="26.28515625" style="4" customWidth="1"/>
    <col min="11814" max="11815" width="30.7109375" style="4" customWidth="1"/>
    <col min="11816" max="11816" width="29.42578125" style="4" customWidth="1"/>
    <col min="11817" max="11817" width="39.140625" style="4" customWidth="1"/>
    <col min="11818" max="11818" width="20.5703125" style="4" customWidth="1"/>
    <col min="11819" max="11819" width="26.85546875" style="4" customWidth="1"/>
    <col min="11820" max="11820" width="33.5703125" style="4" customWidth="1"/>
    <col min="11821" max="11821" width="30.85546875" style="4" customWidth="1"/>
    <col min="11822" max="11822" width="29.7109375" style="4" customWidth="1"/>
    <col min="11823" max="11823" width="37.7109375" style="4" customWidth="1"/>
    <col min="11824" max="11824" width="33.28515625" style="4" customWidth="1"/>
    <col min="11825" max="12032" width="9.140625" style="4" customWidth="1"/>
    <col min="12033" max="12033" width="4.140625" style="4" customWidth="1"/>
    <col min="12034" max="12034" width="21.85546875" style="4" customWidth="1"/>
    <col min="12035" max="12035" width="8.28515625" style="4" customWidth="1"/>
    <col min="12036" max="12036" width="26.140625" style="4" customWidth="1"/>
    <col min="12037" max="12037" width="25.7109375" style="4" customWidth="1"/>
    <col min="12038" max="12038" width="33.42578125" style="4" customWidth="1"/>
    <col min="12039" max="12039" width="16.28515625" style="4" customWidth="1"/>
    <col min="12040" max="12040" width="16" style="4" customWidth="1"/>
    <col min="12041" max="12041" width="17.85546875" style="4" customWidth="1"/>
    <col min="12042" max="12042" width="26.7109375" style="4" customWidth="1"/>
    <col min="12043" max="12043" width="26.42578125" style="4" customWidth="1"/>
    <col min="12044" max="12045" width="26.28515625" style="4" customWidth="1"/>
    <col min="12046" max="12046" width="25.140625" style="4" customWidth="1"/>
    <col min="12047" max="12047" width="9.28515625" style="4" customWidth="1"/>
    <col min="12048" max="12048" width="25.85546875" style="4" customWidth="1"/>
    <col min="12049" max="12049" width="25.7109375" style="4" customWidth="1"/>
    <col min="12050" max="12050" width="33.42578125" style="4" customWidth="1"/>
    <col min="12051" max="12051" width="16.28515625" style="4" customWidth="1"/>
    <col min="12052" max="12052" width="16" style="4" customWidth="1"/>
    <col min="12053" max="12053" width="17.85546875" style="4" customWidth="1"/>
    <col min="12054" max="12054" width="26.7109375" style="4" customWidth="1"/>
    <col min="12055" max="12055" width="26.42578125" style="4" customWidth="1"/>
    <col min="12056" max="12057" width="26.28515625" style="4" customWidth="1"/>
    <col min="12058" max="12058" width="24.42578125" style="4" customWidth="1"/>
    <col min="12059" max="12059" width="9.85546875" style="4" customWidth="1"/>
    <col min="12060" max="12060" width="26.5703125" style="4" customWidth="1"/>
    <col min="12061" max="12061" width="25.7109375" style="4" customWidth="1"/>
    <col min="12062" max="12062" width="33.42578125" style="4" customWidth="1"/>
    <col min="12063" max="12063" width="16.28515625" style="4" customWidth="1"/>
    <col min="12064" max="12064" width="16" style="4" customWidth="1"/>
    <col min="12065" max="12065" width="17.85546875" style="4" customWidth="1"/>
    <col min="12066" max="12066" width="26.7109375" style="4" customWidth="1"/>
    <col min="12067" max="12067" width="26.42578125" style="4" customWidth="1"/>
    <col min="12068" max="12069" width="26.28515625" style="4" customWidth="1"/>
    <col min="12070" max="12071" width="30.7109375" style="4" customWidth="1"/>
    <col min="12072" max="12072" width="29.42578125" style="4" customWidth="1"/>
    <col min="12073" max="12073" width="39.140625" style="4" customWidth="1"/>
    <col min="12074" max="12074" width="20.5703125" style="4" customWidth="1"/>
    <col min="12075" max="12075" width="26.85546875" style="4" customWidth="1"/>
    <col min="12076" max="12076" width="33.5703125" style="4" customWidth="1"/>
    <col min="12077" max="12077" width="30.85546875" style="4" customWidth="1"/>
    <col min="12078" max="12078" width="29.7109375" style="4" customWidth="1"/>
    <col min="12079" max="12079" width="37.7109375" style="4" customWidth="1"/>
    <col min="12080" max="12080" width="33.28515625" style="4" customWidth="1"/>
    <col min="12081" max="12288" width="9.140625" style="4" customWidth="1"/>
    <col min="12289" max="12289" width="4.140625" style="4" customWidth="1"/>
    <col min="12290" max="12290" width="21.85546875" style="4" customWidth="1"/>
    <col min="12291" max="12291" width="8.28515625" style="4" customWidth="1"/>
    <col min="12292" max="12292" width="26.140625" style="4" customWidth="1"/>
    <col min="12293" max="12293" width="25.7109375" style="4" customWidth="1"/>
    <col min="12294" max="12294" width="33.42578125" style="4" customWidth="1"/>
    <col min="12295" max="12295" width="16.28515625" style="4" customWidth="1"/>
    <col min="12296" max="12296" width="16" style="4" customWidth="1"/>
    <col min="12297" max="12297" width="17.85546875" style="4" customWidth="1"/>
    <col min="12298" max="12298" width="26.7109375" style="4" customWidth="1"/>
    <col min="12299" max="12299" width="26.42578125" style="4" customWidth="1"/>
    <col min="12300" max="12301" width="26.28515625" style="4" customWidth="1"/>
    <col min="12302" max="12302" width="25.140625" style="4" customWidth="1"/>
    <col min="12303" max="12303" width="9.28515625" style="4" customWidth="1"/>
    <col min="12304" max="12304" width="25.85546875" style="4" customWidth="1"/>
    <col min="12305" max="12305" width="25.7109375" style="4" customWidth="1"/>
    <col min="12306" max="12306" width="33.42578125" style="4" customWidth="1"/>
    <col min="12307" max="12307" width="16.28515625" style="4" customWidth="1"/>
    <col min="12308" max="12308" width="16" style="4" customWidth="1"/>
    <col min="12309" max="12309" width="17.85546875" style="4" customWidth="1"/>
    <col min="12310" max="12310" width="26.7109375" style="4" customWidth="1"/>
    <col min="12311" max="12311" width="26.42578125" style="4" customWidth="1"/>
    <col min="12312" max="12313" width="26.28515625" style="4" customWidth="1"/>
    <col min="12314" max="12314" width="24.42578125" style="4" customWidth="1"/>
    <col min="12315" max="12315" width="9.85546875" style="4" customWidth="1"/>
    <col min="12316" max="12316" width="26.5703125" style="4" customWidth="1"/>
    <col min="12317" max="12317" width="25.7109375" style="4" customWidth="1"/>
    <col min="12318" max="12318" width="33.42578125" style="4" customWidth="1"/>
    <col min="12319" max="12319" width="16.28515625" style="4" customWidth="1"/>
    <col min="12320" max="12320" width="16" style="4" customWidth="1"/>
    <col min="12321" max="12321" width="17.85546875" style="4" customWidth="1"/>
    <col min="12322" max="12322" width="26.7109375" style="4" customWidth="1"/>
    <col min="12323" max="12323" width="26.42578125" style="4" customWidth="1"/>
    <col min="12324" max="12325" width="26.28515625" style="4" customWidth="1"/>
    <col min="12326" max="12327" width="30.7109375" style="4" customWidth="1"/>
    <col min="12328" max="12328" width="29.42578125" style="4" customWidth="1"/>
    <col min="12329" max="12329" width="39.140625" style="4" customWidth="1"/>
    <col min="12330" max="12330" width="20.5703125" style="4" customWidth="1"/>
    <col min="12331" max="12331" width="26.85546875" style="4" customWidth="1"/>
    <col min="12332" max="12332" width="33.5703125" style="4" customWidth="1"/>
    <col min="12333" max="12333" width="30.85546875" style="4" customWidth="1"/>
    <col min="12334" max="12334" width="29.7109375" style="4" customWidth="1"/>
    <col min="12335" max="12335" width="37.7109375" style="4" customWidth="1"/>
    <col min="12336" max="12336" width="33.28515625" style="4" customWidth="1"/>
    <col min="12337" max="12544" width="9.140625" style="4" customWidth="1"/>
    <col min="12545" max="12545" width="4.140625" style="4" customWidth="1"/>
    <col min="12546" max="12546" width="21.85546875" style="4" customWidth="1"/>
    <col min="12547" max="12547" width="8.28515625" style="4" customWidth="1"/>
    <col min="12548" max="12548" width="26.140625" style="4" customWidth="1"/>
    <col min="12549" max="12549" width="25.7109375" style="4" customWidth="1"/>
    <col min="12550" max="12550" width="33.42578125" style="4" customWidth="1"/>
    <col min="12551" max="12551" width="16.28515625" style="4" customWidth="1"/>
    <col min="12552" max="12552" width="16" style="4" customWidth="1"/>
    <col min="12553" max="12553" width="17.85546875" style="4" customWidth="1"/>
    <col min="12554" max="12554" width="26.7109375" style="4" customWidth="1"/>
    <col min="12555" max="12555" width="26.42578125" style="4" customWidth="1"/>
    <col min="12556" max="12557" width="26.28515625" style="4" customWidth="1"/>
    <col min="12558" max="12558" width="25.140625" style="4" customWidth="1"/>
    <col min="12559" max="12559" width="9.28515625" style="4" customWidth="1"/>
    <col min="12560" max="12560" width="25.85546875" style="4" customWidth="1"/>
    <col min="12561" max="12561" width="25.7109375" style="4" customWidth="1"/>
    <col min="12562" max="12562" width="33.42578125" style="4" customWidth="1"/>
    <col min="12563" max="12563" width="16.28515625" style="4" customWidth="1"/>
    <col min="12564" max="12564" width="16" style="4" customWidth="1"/>
    <col min="12565" max="12565" width="17.85546875" style="4" customWidth="1"/>
    <col min="12566" max="12566" width="26.7109375" style="4" customWidth="1"/>
    <col min="12567" max="12567" width="26.42578125" style="4" customWidth="1"/>
    <col min="12568" max="12569" width="26.28515625" style="4" customWidth="1"/>
    <col min="12570" max="12570" width="24.42578125" style="4" customWidth="1"/>
    <col min="12571" max="12571" width="9.85546875" style="4" customWidth="1"/>
    <col min="12572" max="12572" width="26.5703125" style="4" customWidth="1"/>
    <col min="12573" max="12573" width="25.7109375" style="4" customWidth="1"/>
    <col min="12574" max="12574" width="33.42578125" style="4" customWidth="1"/>
    <col min="12575" max="12575" width="16.28515625" style="4" customWidth="1"/>
    <col min="12576" max="12576" width="16" style="4" customWidth="1"/>
    <col min="12577" max="12577" width="17.85546875" style="4" customWidth="1"/>
    <col min="12578" max="12578" width="26.7109375" style="4" customWidth="1"/>
    <col min="12579" max="12579" width="26.42578125" style="4" customWidth="1"/>
    <col min="12580" max="12581" width="26.28515625" style="4" customWidth="1"/>
    <col min="12582" max="12583" width="30.7109375" style="4" customWidth="1"/>
    <col min="12584" max="12584" width="29.42578125" style="4" customWidth="1"/>
    <col min="12585" max="12585" width="39.140625" style="4" customWidth="1"/>
    <col min="12586" max="12586" width="20.5703125" style="4" customWidth="1"/>
    <col min="12587" max="12587" width="26.85546875" style="4" customWidth="1"/>
    <col min="12588" max="12588" width="33.5703125" style="4" customWidth="1"/>
    <col min="12589" max="12589" width="30.85546875" style="4" customWidth="1"/>
    <col min="12590" max="12590" width="29.7109375" style="4" customWidth="1"/>
    <col min="12591" max="12591" width="37.7109375" style="4" customWidth="1"/>
    <col min="12592" max="12592" width="33.28515625" style="4" customWidth="1"/>
    <col min="12593" max="12800" width="9.140625" style="4" customWidth="1"/>
    <col min="12801" max="12801" width="4.140625" style="4" customWidth="1"/>
    <col min="12802" max="12802" width="21.85546875" style="4" customWidth="1"/>
    <col min="12803" max="12803" width="8.28515625" style="4" customWidth="1"/>
    <col min="12804" max="12804" width="26.140625" style="4" customWidth="1"/>
    <col min="12805" max="12805" width="25.7109375" style="4" customWidth="1"/>
    <col min="12806" max="12806" width="33.42578125" style="4" customWidth="1"/>
    <col min="12807" max="12807" width="16.28515625" style="4" customWidth="1"/>
    <col min="12808" max="12808" width="16" style="4" customWidth="1"/>
    <col min="12809" max="12809" width="17.85546875" style="4" customWidth="1"/>
    <col min="12810" max="12810" width="26.7109375" style="4" customWidth="1"/>
    <col min="12811" max="12811" width="26.42578125" style="4" customWidth="1"/>
    <col min="12812" max="12813" width="26.28515625" style="4" customWidth="1"/>
    <col min="12814" max="12814" width="25.140625" style="4" customWidth="1"/>
    <col min="12815" max="12815" width="9.28515625" style="4" customWidth="1"/>
    <col min="12816" max="12816" width="25.85546875" style="4" customWidth="1"/>
    <col min="12817" max="12817" width="25.7109375" style="4" customWidth="1"/>
    <col min="12818" max="12818" width="33.42578125" style="4" customWidth="1"/>
    <col min="12819" max="12819" width="16.28515625" style="4" customWidth="1"/>
    <col min="12820" max="12820" width="16" style="4" customWidth="1"/>
    <col min="12821" max="12821" width="17.85546875" style="4" customWidth="1"/>
    <col min="12822" max="12822" width="26.7109375" style="4" customWidth="1"/>
    <col min="12823" max="12823" width="26.42578125" style="4" customWidth="1"/>
    <col min="12824" max="12825" width="26.28515625" style="4" customWidth="1"/>
    <col min="12826" max="12826" width="24.42578125" style="4" customWidth="1"/>
    <col min="12827" max="12827" width="9.85546875" style="4" customWidth="1"/>
    <col min="12828" max="12828" width="26.5703125" style="4" customWidth="1"/>
    <col min="12829" max="12829" width="25.7109375" style="4" customWidth="1"/>
    <col min="12830" max="12830" width="33.42578125" style="4" customWidth="1"/>
    <col min="12831" max="12831" width="16.28515625" style="4" customWidth="1"/>
    <col min="12832" max="12832" width="16" style="4" customWidth="1"/>
    <col min="12833" max="12833" width="17.85546875" style="4" customWidth="1"/>
    <col min="12834" max="12834" width="26.7109375" style="4" customWidth="1"/>
    <col min="12835" max="12835" width="26.42578125" style="4" customWidth="1"/>
    <col min="12836" max="12837" width="26.28515625" style="4" customWidth="1"/>
    <col min="12838" max="12839" width="30.7109375" style="4" customWidth="1"/>
    <col min="12840" max="12840" width="29.42578125" style="4" customWidth="1"/>
    <col min="12841" max="12841" width="39.140625" style="4" customWidth="1"/>
    <col min="12842" max="12842" width="20.5703125" style="4" customWidth="1"/>
    <col min="12843" max="12843" width="26.85546875" style="4" customWidth="1"/>
    <col min="12844" max="12844" width="33.5703125" style="4" customWidth="1"/>
    <col min="12845" max="12845" width="30.85546875" style="4" customWidth="1"/>
    <col min="12846" max="12846" width="29.7109375" style="4" customWidth="1"/>
    <col min="12847" max="12847" width="37.7109375" style="4" customWidth="1"/>
    <col min="12848" max="12848" width="33.28515625" style="4" customWidth="1"/>
    <col min="12849" max="13056" width="9.140625" style="4" customWidth="1"/>
    <col min="13057" max="13057" width="4.140625" style="4" customWidth="1"/>
    <col min="13058" max="13058" width="21.85546875" style="4" customWidth="1"/>
    <col min="13059" max="13059" width="8.28515625" style="4" customWidth="1"/>
    <col min="13060" max="13060" width="26.140625" style="4" customWidth="1"/>
    <col min="13061" max="13061" width="25.7109375" style="4" customWidth="1"/>
    <col min="13062" max="13062" width="33.42578125" style="4" customWidth="1"/>
    <col min="13063" max="13063" width="16.28515625" style="4" customWidth="1"/>
    <col min="13064" max="13064" width="16" style="4" customWidth="1"/>
    <col min="13065" max="13065" width="17.85546875" style="4" customWidth="1"/>
    <col min="13066" max="13066" width="26.7109375" style="4" customWidth="1"/>
    <col min="13067" max="13067" width="26.42578125" style="4" customWidth="1"/>
    <col min="13068" max="13069" width="26.28515625" style="4" customWidth="1"/>
    <col min="13070" max="13070" width="25.140625" style="4" customWidth="1"/>
    <col min="13071" max="13071" width="9.28515625" style="4" customWidth="1"/>
    <col min="13072" max="13072" width="25.85546875" style="4" customWidth="1"/>
    <col min="13073" max="13073" width="25.7109375" style="4" customWidth="1"/>
    <col min="13074" max="13074" width="33.42578125" style="4" customWidth="1"/>
    <col min="13075" max="13075" width="16.28515625" style="4" customWidth="1"/>
    <col min="13076" max="13076" width="16" style="4" customWidth="1"/>
    <col min="13077" max="13077" width="17.85546875" style="4" customWidth="1"/>
    <col min="13078" max="13078" width="26.7109375" style="4" customWidth="1"/>
    <col min="13079" max="13079" width="26.42578125" style="4" customWidth="1"/>
    <col min="13080" max="13081" width="26.28515625" style="4" customWidth="1"/>
    <col min="13082" max="13082" width="24.42578125" style="4" customWidth="1"/>
    <col min="13083" max="13083" width="9.85546875" style="4" customWidth="1"/>
    <col min="13084" max="13084" width="26.5703125" style="4" customWidth="1"/>
    <col min="13085" max="13085" width="25.7109375" style="4" customWidth="1"/>
    <col min="13086" max="13086" width="33.42578125" style="4" customWidth="1"/>
    <col min="13087" max="13087" width="16.28515625" style="4" customWidth="1"/>
    <col min="13088" max="13088" width="16" style="4" customWidth="1"/>
    <col min="13089" max="13089" width="17.85546875" style="4" customWidth="1"/>
    <col min="13090" max="13090" width="26.7109375" style="4" customWidth="1"/>
    <col min="13091" max="13091" width="26.42578125" style="4" customWidth="1"/>
    <col min="13092" max="13093" width="26.28515625" style="4" customWidth="1"/>
    <col min="13094" max="13095" width="30.7109375" style="4" customWidth="1"/>
    <col min="13096" max="13096" width="29.42578125" style="4" customWidth="1"/>
    <col min="13097" max="13097" width="39.140625" style="4" customWidth="1"/>
    <col min="13098" max="13098" width="20.5703125" style="4" customWidth="1"/>
    <col min="13099" max="13099" width="26.85546875" style="4" customWidth="1"/>
    <col min="13100" max="13100" width="33.5703125" style="4" customWidth="1"/>
    <col min="13101" max="13101" width="30.85546875" style="4" customWidth="1"/>
    <col min="13102" max="13102" width="29.7109375" style="4" customWidth="1"/>
    <col min="13103" max="13103" width="37.7109375" style="4" customWidth="1"/>
    <col min="13104" max="13104" width="33.28515625" style="4" customWidth="1"/>
    <col min="13105" max="13312" width="9.140625" style="4" customWidth="1"/>
    <col min="13313" max="13313" width="4.140625" style="4" customWidth="1"/>
    <col min="13314" max="13314" width="21.85546875" style="4" customWidth="1"/>
    <col min="13315" max="13315" width="8.28515625" style="4" customWidth="1"/>
    <col min="13316" max="13316" width="26.140625" style="4" customWidth="1"/>
    <col min="13317" max="13317" width="25.7109375" style="4" customWidth="1"/>
    <col min="13318" max="13318" width="33.42578125" style="4" customWidth="1"/>
    <col min="13319" max="13319" width="16.28515625" style="4" customWidth="1"/>
    <col min="13320" max="13320" width="16" style="4" customWidth="1"/>
    <col min="13321" max="13321" width="17.85546875" style="4" customWidth="1"/>
    <col min="13322" max="13322" width="26.7109375" style="4" customWidth="1"/>
    <col min="13323" max="13323" width="26.42578125" style="4" customWidth="1"/>
    <col min="13324" max="13325" width="26.28515625" style="4" customWidth="1"/>
    <col min="13326" max="13326" width="25.140625" style="4" customWidth="1"/>
    <col min="13327" max="13327" width="9.28515625" style="4" customWidth="1"/>
    <col min="13328" max="13328" width="25.85546875" style="4" customWidth="1"/>
    <col min="13329" max="13329" width="25.7109375" style="4" customWidth="1"/>
    <col min="13330" max="13330" width="33.42578125" style="4" customWidth="1"/>
    <col min="13331" max="13331" width="16.28515625" style="4" customWidth="1"/>
    <col min="13332" max="13332" width="16" style="4" customWidth="1"/>
    <col min="13333" max="13333" width="17.85546875" style="4" customWidth="1"/>
    <col min="13334" max="13334" width="26.7109375" style="4" customWidth="1"/>
    <col min="13335" max="13335" width="26.42578125" style="4" customWidth="1"/>
    <col min="13336" max="13337" width="26.28515625" style="4" customWidth="1"/>
    <col min="13338" max="13338" width="24.42578125" style="4" customWidth="1"/>
    <col min="13339" max="13339" width="9.85546875" style="4" customWidth="1"/>
    <col min="13340" max="13340" width="26.5703125" style="4" customWidth="1"/>
    <col min="13341" max="13341" width="25.7109375" style="4" customWidth="1"/>
    <col min="13342" max="13342" width="33.42578125" style="4" customWidth="1"/>
    <col min="13343" max="13343" width="16.28515625" style="4" customWidth="1"/>
    <col min="13344" max="13344" width="16" style="4" customWidth="1"/>
    <col min="13345" max="13345" width="17.85546875" style="4" customWidth="1"/>
    <col min="13346" max="13346" width="26.7109375" style="4" customWidth="1"/>
    <col min="13347" max="13347" width="26.42578125" style="4" customWidth="1"/>
    <col min="13348" max="13349" width="26.28515625" style="4" customWidth="1"/>
    <col min="13350" max="13351" width="30.7109375" style="4" customWidth="1"/>
    <col min="13352" max="13352" width="29.42578125" style="4" customWidth="1"/>
    <col min="13353" max="13353" width="39.140625" style="4" customWidth="1"/>
    <col min="13354" max="13354" width="20.5703125" style="4" customWidth="1"/>
    <col min="13355" max="13355" width="26.85546875" style="4" customWidth="1"/>
    <col min="13356" max="13356" width="33.5703125" style="4" customWidth="1"/>
    <col min="13357" max="13357" width="30.85546875" style="4" customWidth="1"/>
    <col min="13358" max="13358" width="29.7109375" style="4" customWidth="1"/>
    <col min="13359" max="13359" width="37.7109375" style="4" customWidth="1"/>
    <col min="13360" max="13360" width="33.28515625" style="4" customWidth="1"/>
    <col min="13361" max="13568" width="9.140625" style="4" customWidth="1"/>
    <col min="13569" max="13569" width="4.140625" style="4" customWidth="1"/>
    <col min="13570" max="13570" width="21.85546875" style="4" customWidth="1"/>
    <col min="13571" max="13571" width="8.28515625" style="4" customWidth="1"/>
    <col min="13572" max="13572" width="26.140625" style="4" customWidth="1"/>
    <col min="13573" max="13573" width="25.7109375" style="4" customWidth="1"/>
    <col min="13574" max="13574" width="33.42578125" style="4" customWidth="1"/>
    <col min="13575" max="13575" width="16.28515625" style="4" customWidth="1"/>
    <col min="13576" max="13576" width="16" style="4" customWidth="1"/>
    <col min="13577" max="13577" width="17.85546875" style="4" customWidth="1"/>
    <col min="13578" max="13578" width="26.7109375" style="4" customWidth="1"/>
    <col min="13579" max="13579" width="26.42578125" style="4" customWidth="1"/>
    <col min="13580" max="13581" width="26.28515625" style="4" customWidth="1"/>
    <col min="13582" max="13582" width="25.140625" style="4" customWidth="1"/>
    <col min="13583" max="13583" width="9.28515625" style="4" customWidth="1"/>
    <col min="13584" max="13584" width="25.85546875" style="4" customWidth="1"/>
    <col min="13585" max="13585" width="25.7109375" style="4" customWidth="1"/>
    <col min="13586" max="13586" width="33.42578125" style="4" customWidth="1"/>
    <col min="13587" max="13587" width="16.28515625" style="4" customWidth="1"/>
    <col min="13588" max="13588" width="16" style="4" customWidth="1"/>
    <col min="13589" max="13589" width="17.85546875" style="4" customWidth="1"/>
    <col min="13590" max="13590" width="26.7109375" style="4" customWidth="1"/>
    <col min="13591" max="13591" width="26.42578125" style="4" customWidth="1"/>
    <col min="13592" max="13593" width="26.28515625" style="4" customWidth="1"/>
    <col min="13594" max="13594" width="24.42578125" style="4" customWidth="1"/>
    <col min="13595" max="13595" width="9.85546875" style="4" customWidth="1"/>
    <col min="13596" max="13596" width="26.5703125" style="4" customWidth="1"/>
    <col min="13597" max="13597" width="25.7109375" style="4" customWidth="1"/>
    <col min="13598" max="13598" width="33.42578125" style="4" customWidth="1"/>
    <col min="13599" max="13599" width="16.28515625" style="4" customWidth="1"/>
    <col min="13600" max="13600" width="16" style="4" customWidth="1"/>
    <col min="13601" max="13601" width="17.85546875" style="4" customWidth="1"/>
    <col min="13602" max="13602" width="26.7109375" style="4" customWidth="1"/>
    <col min="13603" max="13603" width="26.42578125" style="4" customWidth="1"/>
    <col min="13604" max="13605" width="26.28515625" style="4" customWidth="1"/>
    <col min="13606" max="13607" width="30.7109375" style="4" customWidth="1"/>
    <col min="13608" max="13608" width="29.42578125" style="4" customWidth="1"/>
    <col min="13609" max="13609" width="39.140625" style="4" customWidth="1"/>
    <col min="13610" max="13610" width="20.5703125" style="4" customWidth="1"/>
    <col min="13611" max="13611" width="26.85546875" style="4" customWidth="1"/>
    <col min="13612" max="13612" width="33.5703125" style="4" customWidth="1"/>
    <col min="13613" max="13613" width="30.85546875" style="4" customWidth="1"/>
    <col min="13614" max="13614" width="29.7109375" style="4" customWidth="1"/>
    <col min="13615" max="13615" width="37.7109375" style="4" customWidth="1"/>
    <col min="13616" max="13616" width="33.28515625" style="4" customWidth="1"/>
    <col min="13617" max="13824" width="9.140625" style="4" customWidth="1"/>
    <col min="13825" max="13825" width="4.140625" style="4" customWidth="1"/>
    <col min="13826" max="13826" width="21.85546875" style="4" customWidth="1"/>
    <col min="13827" max="13827" width="8.28515625" style="4" customWidth="1"/>
    <col min="13828" max="13828" width="26.140625" style="4" customWidth="1"/>
    <col min="13829" max="13829" width="25.7109375" style="4" customWidth="1"/>
    <col min="13830" max="13830" width="33.42578125" style="4" customWidth="1"/>
    <col min="13831" max="13831" width="16.28515625" style="4" customWidth="1"/>
    <col min="13832" max="13832" width="16" style="4" customWidth="1"/>
    <col min="13833" max="13833" width="17.85546875" style="4" customWidth="1"/>
    <col min="13834" max="13834" width="26.7109375" style="4" customWidth="1"/>
    <col min="13835" max="13835" width="26.42578125" style="4" customWidth="1"/>
    <col min="13836" max="13837" width="26.28515625" style="4" customWidth="1"/>
    <col min="13838" max="13838" width="25.140625" style="4" customWidth="1"/>
    <col min="13839" max="13839" width="9.28515625" style="4" customWidth="1"/>
    <col min="13840" max="13840" width="25.85546875" style="4" customWidth="1"/>
    <col min="13841" max="13841" width="25.7109375" style="4" customWidth="1"/>
    <col min="13842" max="13842" width="33.42578125" style="4" customWidth="1"/>
    <col min="13843" max="13843" width="16.28515625" style="4" customWidth="1"/>
    <col min="13844" max="13844" width="16" style="4" customWidth="1"/>
    <col min="13845" max="13845" width="17.85546875" style="4" customWidth="1"/>
    <col min="13846" max="13846" width="26.7109375" style="4" customWidth="1"/>
    <col min="13847" max="13847" width="26.42578125" style="4" customWidth="1"/>
    <col min="13848" max="13849" width="26.28515625" style="4" customWidth="1"/>
    <col min="13850" max="13850" width="24.42578125" style="4" customWidth="1"/>
    <col min="13851" max="13851" width="9.85546875" style="4" customWidth="1"/>
    <col min="13852" max="13852" width="26.5703125" style="4" customWidth="1"/>
    <col min="13853" max="13853" width="25.7109375" style="4" customWidth="1"/>
    <col min="13854" max="13854" width="33.42578125" style="4" customWidth="1"/>
    <col min="13855" max="13855" width="16.28515625" style="4" customWidth="1"/>
    <col min="13856" max="13856" width="16" style="4" customWidth="1"/>
    <col min="13857" max="13857" width="17.85546875" style="4" customWidth="1"/>
    <col min="13858" max="13858" width="26.7109375" style="4" customWidth="1"/>
    <col min="13859" max="13859" width="26.42578125" style="4" customWidth="1"/>
    <col min="13860" max="13861" width="26.28515625" style="4" customWidth="1"/>
    <col min="13862" max="13863" width="30.7109375" style="4" customWidth="1"/>
    <col min="13864" max="13864" width="29.42578125" style="4" customWidth="1"/>
    <col min="13865" max="13865" width="39.140625" style="4" customWidth="1"/>
    <col min="13866" max="13866" width="20.5703125" style="4" customWidth="1"/>
    <col min="13867" max="13867" width="26.85546875" style="4" customWidth="1"/>
    <col min="13868" max="13868" width="33.5703125" style="4" customWidth="1"/>
    <col min="13869" max="13869" width="30.85546875" style="4" customWidth="1"/>
    <col min="13870" max="13870" width="29.7109375" style="4" customWidth="1"/>
    <col min="13871" max="13871" width="37.7109375" style="4" customWidth="1"/>
    <col min="13872" max="13872" width="33.28515625" style="4" customWidth="1"/>
    <col min="13873" max="14080" width="9.140625" style="4" customWidth="1"/>
    <col min="14081" max="14081" width="4.140625" style="4" customWidth="1"/>
    <col min="14082" max="14082" width="21.85546875" style="4" customWidth="1"/>
    <col min="14083" max="14083" width="8.28515625" style="4" customWidth="1"/>
    <col min="14084" max="14084" width="26.140625" style="4" customWidth="1"/>
    <col min="14085" max="14085" width="25.7109375" style="4" customWidth="1"/>
    <col min="14086" max="14086" width="33.42578125" style="4" customWidth="1"/>
    <col min="14087" max="14087" width="16.28515625" style="4" customWidth="1"/>
    <col min="14088" max="14088" width="16" style="4" customWidth="1"/>
    <col min="14089" max="14089" width="17.85546875" style="4" customWidth="1"/>
    <col min="14090" max="14090" width="26.7109375" style="4" customWidth="1"/>
    <col min="14091" max="14091" width="26.42578125" style="4" customWidth="1"/>
    <col min="14092" max="14093" width="26.28515625" style="4" customWidth="1"/>
    <col min="14094" max="14094" width="25.140625" style="4" customWidth="1"/>
    <col min="14095" max="14095" width="9.28515625" style="4" customWidth="1"/>
    <col min="14096" max="14096" width="25.85546875" style="4" customWidth="1"/>
    <col min="14097" max="14097" width="25.7109375" style="4" customWidth="1"/>
    <col min="14098" max="14098" width="33.42578125" style="4" customWidth="1"/>
    <col min="14099" max="14099" width="16.28515625" style="4" customWidth="1"/>
    <col min="14100" max="14100" width="16" style="4" customWidth="1"/>
    <col min="14101" max="14101" width="17.85546875" style="4" customWidth="1"/>
    <col min="14102" max="14102" width="26.7109375" style="4" customWidth="1"/>
    <col min="14103" max="14103" width="26.42578125" style="4" customWidth="1"/>
    <col min="14104" max="14105" width="26.28515625" style="4" customWidth="1"/>
    <col min="14106" max="14106" width="24.42578125" style="4" customWidth="1"/>
    <col min="14107" max="14107" width="9.85546875" style="4" customWidth="1"/>
    <col min="14108" max="14108" width="26.5703125" style="4" customWidth="1"/>
    <col min="14109" max="14109" width="25.7109375" style="4" customWidth="1"/>
    <col min="14110" max="14110" width="33.42578125" style="4" customWidth="1"/>
    <col min="14111" max="14111" width="16.28515625" style="4" customWidth="1"/>
    <col min="14112" max="14112" width="16" style="4" customWidth="1"/>
    <col min="14113" max="14113" width="17.85546875" style="4" customWidth="1"/>
    <col min="14114" max="14114" width="26.7109375" style="4" customWidth="1"/>
    <col min="14115" max="14115" width="26.42578125" style="4" customWidth="1"/>
    <col min="14116" max="14117" width="26.28515625" style="4" customWidth="1"/>
    <col min="14118" max="14119" width="30.7109375" style="4" customWidth="1"/>
    <col min="14120" max="14120" width="29.42578125" style="4" customWidth="1"/>
    <col min="14121" max="14121" width="39.140625" style="4" customWidth="1"/>
    <col min="14122" max="14122" width="20.5703125" style="4" customWidth="1"/>
    <col min="14123" max="14123" width="26.85546875" style="4" customWidth="1"/>
    <col min="14124" max="14124" width="33.5703125" style="4" customWidth="1"/>
    <col min="14125" max="14125" width="30.85546875" style="4" customWidth="1"/>
    <col min="14126" max="14126" width="29.7109375" style="4" customWidth="1"/>
    <col min="14127" max="14127" width="37.7109375" style="4" customWidth="1"/>
    <col min="14128" max="14128" width="33.28515625" style="4" customWidth="1"/>
    <col min="14129" max="14336" width="9.140625" style="4" customWidth="1"/>
    <col min="14337" max="14337" width="4.140625" style="4" customWidth="1"/>
    <col min="14338" max="14338" width="21.85546875" style="4" customWidth="1"/>
    <col min="14339" max="14339" width="8.28515625" style="4" customWidth="1"/>
    <col min="14340" max="14340" width="26.140625" style="4" customWidth="1"/>
    <col min="14341" max="14341" width="25.7109375" style="4" customWidth="1"/>
    <col min="14342" max="14342" width="33.42578125" style="4" customWidth="1"/>
    <col min="14343" max="14343" width="16.28515625" style="4" customWidth="1"/>
    <col min="14344" max="14344" width="16" style="4" customWidth="1"/>
    <col min="14345" max="14345" width="17.85546875" style="4" customWidth="1"/>
    <col min="14346" max="14346" width="26.7109375" style="4" customWidth="1"/>
    <col min="14347" max="14347" width="26.42578125" style="4" customWidth="1"/>
    <col min="14348" max="14349" width="26.28515625" style="4" customWidth="1"/>
    <col min="14350" max="14350" width="25.140625" style="4" customWidth="1"/>
    <col min="14351" max="14351" width="9.28515625" style="4" customWidth="1"/>
    <col min="14352" max="14352" width="25.85546875" style="4" customWidth="1"/>
    <col min="14353" max="14353" width="25.7109375" style="4" customWidth="1"/>
    <col min="14354" max="14354" width="33.42578125" style="4" customWidth="1"/>
    <col min="14355" max="14355" width="16.28515625" style="4" customWidth="1"/>
    <col min="14356" max="14356" width="16" style="4" customWidth="1"/>
    <col min="14357" max="14357" width="17.85546875" style="4" customWidth="1"/>
    <col min="14358" max="14358" width="26.7109375" style="4" customWidth="1"/>
    <col min="14359" max="14359" width="26.42578125" style="4" customWidth="1"/>
    <col min="14360" max="14361" width="26.28515625" style="4" customWidth="1"/>
    <col min="14362" max="14362" width="24.42578125" style="4" customWidth="1"/>
    <col min="14363" max="14363" width="9.85546875" style="4" customWidth="1"/>
    <col min="14364" max="14364" width="26.5703125" style="4" customWidth="1"/>
    <col min="14365" max="14365" width="25.7109375" style="4" customWidth="1"/>
    <col min="14366" max="14366" width="33.42578125" style="4" customWidth="1"/>
    <col min="14367" max="14367" width="16.28515625" style="4" customWidth="1"/>
    <col min="14368" max="14368" width="16" style="4" customWidth="1"/>
    <col min="14369" max="14369" width="17.85546875" style="4" customWidth="1"/>
    <col min="14370" max="14370" width="26.7109375" style="4" customWidth="1"/>
    <col min="14371" max="14371" width="26.42578125" style="4" customWidth="1"/>
    <col min="14372" max="14373" width="26.28515625" style="4" customWidth="1"/>
    <col min="14374" max="14375" width="30.7109375" style="4" customWidth="1"/>
    <col min="14376" max="14376" width="29.42578125" style="4" customWidth="1"/>
    <col min="14377" max="14377" width="39.140625" style="4" customWidth="1"/>
    <col min="14378" max="14378" width="20.5703125" style="4" customWidth="1"/>
    <col min="14379" max="14379" width="26.85546875" style="4" customWidth="1"/>
    <col min="14380" max="14380" width="33.5703125" style="4" customWidth="1"/>
    <col min="14381" max="14381" width="30.85546875" style="4" customWidth="1"/>
    <col min="14382" max="14382" width="29.7109375" style="4" customWidth="1"/>
    <col min="14383" max="14383" width="37.7109375" style="4" customWidth="1"/>
    <col min="14384" max="14384" width="33.28515625" style="4" customWidth="1"/>
    <col min="14385" max="14592" width="9.140625" style="4" customWidth="1"/>
    <col min="14593" max="14593" width="4.140625" style="4" customWidth="1"/>
    <col min="14594" max="14594" width="21.85546875" style="4" customWidth="1"/>
    <col min="14595" max="14595" width="8.28515625" style="4" customWidth="1"/>
    <col min="14596" max="14596" width="26.140625" style="4" customWidth="1"/>
    <col min="14597" max="14597" width="25.7109375" style="4" customWidth="1"/>
    <col min="14598" max="14598" width="33.42578125" style="4" customWidth="1"/>
    <col min="14599" max="14599" width="16.28515625" style="4" customWidth="1"/>
    <col min="14600" max="14600" width="16" style="4" customWidth="1"/>
    <col min="14601" max="14601" width="17.85546875" style="4" customWidth="1"/>
    <col min="14602" max="14602" width="26.7109375" style="4" customWidth="1"/>
    <col min="14603" max="14603" width="26.42578125" style="4" customWidth="1"/>
    <col min="14604" max="14605" width="26.28515625" style="4" customWidth="1"/>
    <col min="14606" max="14606" width="25.140625" style="4" customWidth="1"/>
    <col min="14607" max="14607" width="9.28515625" style="4" customWidth="1"/>
    <col min="14608" max="14608" width="25.85546875" style="4" customWidth="1"/>
    <col min="14609" max="14609" width="25.7109375" style="4" customWidth="1"/>
    <col min="14610" max="14610" width="33.42578125" style="4" customWidth="1"/>
    <col min="14611" max="14611" width="16.28515625" style="4" customWidth="1"/>
    <col min="14612" max="14612" width="16" style="4" customWidth="1"/>
    <col min="14613" max="14613" width="17.85546875" style="4" customWidth="1"/>
    <col min="14614" max="14614" width="26.7109375" style="4" customWidth="1"/>
    <col min="14615" max="14615" width="26.42578125" style="4" customWidth="1"/>
    <col min="14616" max="14617" width="26.28515625" style="4" customWidth="1"/>
    <col min="14618" max="14618" width="24.42578125" style="4" customWidth="1"/>
    <col min="14619" max="14619" width="9.85546875" style="4" customWidth="1"/>
    <col min="14620" max="14620" width="26.5703125" style="4" customWidth="1"/>
    <col min="14621" max="14621" width="25.7109375" style="4" customWidth="1"/>
    <col min="14622" max="14622" width="33.42578125" style="4" customWidth="1"/>
    <col min="14623" max="14623" width="16.28515625" style="4" customWidth="1"/>
    <col min="14624" max="14624" width="16" style="4" customWidth="1"/>
    <col min="14625" max="14625" width="17.85546875" style="4" customWidth="1"/>
    <col min="14626" max="14626" width="26.7109375" style="4" customWidth="1"/>
    <col min="14627" max="14627" width="26.42578125" style="4" customWidth="1"/>
    <col min="14628" max="14629" width="26.28515625" style="4" customWidth="1"/>
    <col min="14630" max="14631" width="30.7109375" style="4" customWidth="1"/>
    <col min="14632" max="14632" width="29.42578125" style="4" customWidth="1"/>
    <col min="14633" max="14633" width="39.140625" style="4" customWidth="1"/>
    <col min="14634" max="14634" width="20.5703125" style="4" customWidth="1"/>
    <col min="14635" max="14635" width="26.85546875" style="4" customWidth="1"/>
    <col min="14636" max="14636" width="33.5703125" style="4" customWidth="1"/>
    <col min="14637" max="14637" width="30.85546875" style="4" customWidth="1"/>
    <col min="14638" max="14638" width="29.7109375" style="4" customWidth="1"/>
    <col min="14639" max="14639" width="37.7109375" style="4" customWidth="1"/>
    <col min="14640" max="14640" width="33.28515625" style="4" customWidth="1"/>
    <col min="14641" max="14848" width="9.140625" style="4" customWidth="1"/>
    <col min="14849" max="14849" width="4.140625" style="4" customWidth="1"/>
    <col min="14850" max="14850" width="21.85546875" style="4" customWidth="1"/>
    <col min="14851" max="14851" width="8.28515625" style="4" customWidth="1"/>
    <col min="14852" max="14852" width="26.140625" style="4" customWidth="1"/>
    <col min="14853" max="14853" width="25.7109375" style="4" customWidth="1"/>
    <col min="14854" max="14854" width="33.42578125" style="4" customWidth="1"/>
    <col min="14855" max="14855" width="16.28515625" style="4" customWidth="1"/>
    <col min="14856" max="14856" width="16" style="4" customWidth="1"/>
    <col min="14857" max="14857" width="17.85546875" style="4" customWidth="1"/>
    <col min="14858" max="14858" width="26.7109375" style="4" customWidth="1"/>
    <col min="14859" max="14859" width="26.42578125" style="4" customWidth="1"/>
    <col min="14860" max="14861" width="26.28515625" style="4" customWidth="1"/>
    <col min="14862" max="14862" width="25.140625" style="4" customWidth="1"/>
    <col min="14863" max="14863" width="9.28515625" style="4" customWidth="1"/>
    <col min="14864" max="14864" width="25.85546875" style="4" customWidth="1"/>
    <col min="14865" max="14865" width="25.7109375" style="4" customWidth="1"/>
    <col min="14866" max="14866" width="33.42578125" style="4" customWidth="1"/>
    <col min="14867" max="14867" width="16.28515625" style="4" customWidth="1"/>
    <col min="14868" max="14868" width="16" style="4" customWidth="1"/>
    <col min="14869" max="14869" width="17.85546875" style="4" customWidth="1"/>
    <col min="14870" max="14870" width="26.7109375" style="4" customWidth="1"/>
    <col min="14871" max="14871" width="26.42578125" style="4" customWidth="1"/>
    <col min="14872" max="14873" width="26.28515625" style="4" customWidth="1"/>
    <col min="14874" max="14874" width="24.42578125" style="4" customWidth="1"/>
    <col min="14875" max="14875" width="9.85546875" style="4" customWidth="1"/>
    <col min="14876" max="14876" width="26.5703125" style="4" customWidth="1"/>
    <col min="14877" max="14877" width="25.7109375" style="4" customWidth="1"/>
    <col min="14878" max="14878" width="33.42578125" style="4" customWidth="1"/>
    <col min="14879" max="14879" width="16.28515625" style="4" customWidth="1"/>
    <col min="14880" max="14880" width="16" style="4" customWidth="1"/>
    <col min="14881" max="14881" width="17.85546875" style="4" customWidth="1"/>
    <col min="14882" max="14882" width="26.7109375" style="4" customWidth="1"/>
    <col min="14883" max="14883" width="26.42578125" style="4" customWidth="1"/>
    <col min="14884" max="14885" width="26.28515625" style="4" customWidth="1"/>
    <col min="14886" max="14887" width="30.7109375" style="4" customWidth="1"/>
    <col min="14888" max="14888" width="29.42578125" style="4" customWidth="1"/>
    <col min="14889" max="14889" width="39.140625" style="4" customWidth="1"/>
    <col min="14890" max="14890" width="20.5703125" style="4" customWidth="1"/>
    <col min="14891" max="14891" width="26.85546875" style="4" customWidth="1"/>
    <col min="14892" max="14892" width="33.5703125" style="4" customWidth="1"/>
    <col min="14893" max="14893" width="30.85546875" style="4" customWidth="1"/>
    <col min="14894" max="14894" width="29.7109375" style="4" customWidth="1"/>
    <col min="14895" max="14895" width="37.7109375" style="4" customWidth="1"/>
    <col min="14896" max="14896" width="33.28515625" style="4" customWidth="1"/>
    <col min="14897" max="15104" width="9.140625" style="4" customWidth="1"/>
    <col min="15105" max="15105" width="4.140625" style="4" customWidth="1"/>
    <col min="15106" max="15106" width="21.85546875" style="4" customWidth="1"/>
    <col min="15107" max="15107" width="8.28515625" style="4" customWidth="1"/>
    <col min="15108" max="15108" width="26.140625" style="4" customWidth="1"/>
    <col min="15109" max="15109" width="25.7109375" style="4" customWidth="1"/>
    <col min="15110" max="15110" width="33.42578125" style="4" customWidth="1"/>
    <col min="15111" max="15111" width="16.28515625" style="4" customWidth="1"/>
    <col min="15112" max="15112" width="16" style="4" customWidth="1"/>
    <col min="15113" max="15113" width="17.85546875" style="4" customWidth="1"/>
    <col min="15114" max="15114" width="26.7109375" style="4" customWidth="1"/>
    <col min="15115" max="15115" width="26.42578125" style="4" customWidth="1"/>
    <col min="15116" max="15117" width="26.28515625" style="4" customWidth="1"/>
    <col min="15118" max="15118" width="25.140625" style="4" customWidth="1"/>
    <col min="15119" max="15119" width="9.28515625" style="4" customWidth="1"/>
    <col min="15120" max="15120" width="25.85546875" style="4" customWidth="1"/>
    <col min="15121" max="15121" width="25.7109375" style="4" customWidth="1"/>
    <col min="15122" max="15122" width="33.42578125" style="4" customWidth="1"/>
    <col min="15123" max="15123" width="16.28515625" style="4" customWidth="1"/>
    <col min="15124" max="15124" width="16" style="4" customWidth="1"/>
    <col min="15125" max="15125" width="17.85546875" style="4" customWidth="1"/>
    <col min="15126" max="15126" width="26.7109375" style="4" customWidth="1"/>
    <col min="15127" max="15127" width="26.42578125" style="4" customWidth="1"/>
    <col min="15128" max="15129" width="26.28515625" style="4" customWidth="1"/>
    <col min="15130" max="15130" width="24.42578125" style="4" customWidth="1"/>
    <col min="15131" max="15131" width="9.85546875" style="4" customWidth="1"/>
    <col min="15132" max="15132" width="26.5703125" style="4" customWidth="1"/>
    <col min="15133" max="15133" width="25.7109375" style="4" customWidth="1"/>
    <col min="15134" max="15134" width="33.42578125" style="4" customWidth="1"/>
    <col min="15135" max="15135" width="16.28515625" style="4" customWidth="1"/>
    <col min="15136" max="15136" width="16" style="4" customWidth="1"/>
    <col min="15137" max="15137" width="17.85546875" style="4" customWidth="1"/>
    <col min="15138" max="15138" width="26.7109375" style="4" customWidth="1"/>
    <col min="15139" max="15139" width="26.42578125" style="4" customWidth="1"/>
    <col min="15140" max="15141" width="26.28515625" style="4" customWidth="1"/>
    <col min="15142" max="15143" width="30.7109375" style="4" customWidth="1"/>
    <col min="15144" max="15144" width="29.42578125" style="4" customWidth="1"/>
    <col min="15145" max="15145" width="39.140625" style="4" customWidth="1"/>
    <col min="15146" max="15146" width="20.5703125" style="4" customWidth="1"/>
    <col min="15147" max="15147" width="26.85546875" style="4" customWidth="1"/>
    <col min="15148" max="15148" width="33.5703125" style="4" customWidth="1"/>
    <col min="15149" max="15149" width="30.85546875" style="4" customWidth="1"/>
    <col min="15150" max="15150" width="29.7109375" style="4" customWidth="1"/>
    <col min="15151" max="15151" width="37.7109375" style="4" customWidth="1"/>
    <col min="15152" max="15152" width="33.28515625" style="4" customWidth="1"/>
    <col min="15153" max="15360" width="9.140625" style="4" customWidth="1"/>
    <col min="15361" max="15361" width="4.140625" style="4" customWidth="1"/>
    <col min="15362" max="15362" width="21.85546875" style="4" customWidth="1"/>
    <col min="15363" max="15363" width="8.28515625" style="4" customWidth="1"/>
    <col min="15364" max="15364" width="26.140625" style="4" customWidth="1"/>
    <col min="15365" max="15365" width="25.7109375" style="4" customWidth="1"/>
    <col min="15366" max="15366" width="33.42578125" style="4" customWidth="1"/>
    <col min="15367" max="15367" width="16.28515625" style="4" customWidth="1"/>
    <col min="15368" max="15368" width="16" style="4" customWidth="1"/>
    <col min="15369" max="15369" width="17.85546875" style="4" customWidth="1"/>
    <col min="15370" max="15370" width="26.7109375" style="4" customWidth="1"/>
    <col min="15371" max="15371" width="26.42578125" style="4" customWidth="1"/>
    <col min="15372" max="15373" width="26.28515625" style="4" customWidth="1"/>
    <col min="15374" max="15374" width="25.140625" style="4" customWidth="1"/>
    <col min="15375" max="15375" width="9.28515625" style="4" customWidth="1"/>
    <col min="15376" max="15376" width="25.85546875" style="4" customWidth="1"/>
    <col min="15377" max="15377" width="25.7109375" style="4" customWidth="1"/>
    <col min="15378" max="15378" width="33.42578125" style="4" customWidth="1"/>
    <col min="15379" max="15379" width="16.28515625" style="4" customWidth="1"/>
    <col min="15380" max="15380" width="16" style="4" customWidth="1"/>
    <col min="15381" max="15381" width="17.85546875" style="4" customWidth="1"/>
    <col min="15382" max="15382" width="26.7109375" style="4" customWidth="1"/>
    <col min="15383" max="15383" width="26.42578125" style="4" customWidth="1"/>
    <col min="15384" max="15385" width="26.28515625" style="4" customWidth="1"/>
    <col min="15386" max="15386" width="24.42578125" style="4" customWidth="1"/>
    <col min="15387" max="15387" width="9.85546875" style="4" customWidth="1"/>
    <col min="15388" max="15388" width="26.5703125" style="4" customWidth="1"/>
    <col min="15389" max="15389" width="25.7109375" style="4" customWidth="1"/>
    <col min="15390" max="15390" width="33.42578125" style="4" customWidth="1"/>
    <col min="15391" max="15391" width="16.28515625" style="4" customWidth="1"/>
    <col min="15392" max="15392" width="16" style="4" customWidth="1"/>
    <col min="15393" max="15393" width="17.85546875" style="4" customWidth="1"/>
    <col min="15394" max="15394" width="26.7109375" style="4" customWidth="1"/>
    <col min="15395" max="15395" width="26.42578125" style="4" customWidth="1"/>
    <col min="15396" max="15397" width="26.28515625" style="4" customWidth="1"/>
    <col min="15398" max="15399" width="30.7109375" style="4" customWidth="1"/>
    <col min="15400" max="15400" width="29.42578125" style="4" customWidth="1"/>
    <col min="15401" max="15401" width="39.140625" style="4" customWidth="1"/>
    <col min="15402" max="15402" width="20.5703125" style="4" customWidth="1"/>
    <col min="15403" max="15403" width="26.85546875" style="4" customWidth="1"/>
    <col min="15404" max="15404" width="33.5703125" style="4" customWidth="1"/>
    <col min="15405" max="15405" width="30.85546875" style="4" customWidth="1"/>
    <col min="15406" max="15406" width="29.7109375" style="4" customWidth="1"/>
    <col min="15407" max="15407" width="37.7109375" style="4" customWidth="1"/>
    <col min="15408" max="15408" width="33.28515625" style="4" customWidth="1"/>
    <col min="15409" max="15616" width="9.140625" style="4" customWidth="1"/>
    <col min="15617" max="15617" width="4.140625" style="4" customWidth="1"/>
    <col min="15618" max="15618" width="21.85546875" style="4" customWidth="1"/>
    <col min="15619" max="15619" width="8.28515625" style="4" customWidth="1"/>
    <col min="15620" max="15620" width="26.140625" style="4" customWidth="1"/>
    <col min="15621" max="15621" width="25.7109375" style="4" customWidth="1"/>
    <col min="15622" max="15622" width="33.42578125" style="4" customWidth="1"/>
    <col min="15623" max="15623" width="16.28515625" style="4" customWidth="1"/>
    <col min="15624" max="15624" width="16" style="4" customWidth="1"/>
    <col min="15625" max="15625" width="17.85546875" style="4" customWidth="1"/>
    <col min="15626" max="15626" width="26.7109375" style="4" customWidth="1"/>
    <col min="15627" max="15627" width="26.42578125" style="4" customWidth="1"/>
    <col min="15628" max="15629" width="26.28515625" style="4" customWidth="1"/>
    <col min="15630" max="15630" width="25.140625" style="4" customWidth="1"/>
    <col min="15631" max="15631" width="9.28515625" style="4" customWidth="1"/>
    <col min="15632" max="15632" width="25.85546875" style="4" customWidth="1"/>
    <col min="15633" max="15633" width="25.7109375" style="4" customWidth="1"/>
    <col min="15634" max="15634" width="33.42578125" style="4" customWidth="1"/>
    <col min="15635" max="15635" width="16.28515625" style="4" customWidth="1"/>
    <col min="15636" max="15636" width="16" style="4" customWidth="1"/>
    <col min="15637" max="15637" width="17.85546875" style="4" customWidth="1"/>
    <col min="15638" max="15638" width="26.7109375" style="4" customWidth="1"/>
    <col min="15639" max="15639" width="26.42578125" style="4" customWidth="1"/>
    <col min="15640" max="15641" width="26.28515625" style="4" customWidth="1"/>
    <col min="15642" max="15642" width="24.42578125" style="4" customWidth="1"/>
    <col min="15643" max="15643" width="9.85546875" style="4" customWidth="1"/>
    <col min="15644" max="15644" width="26.5703125" style="4" customWidth="1"/>
    <col min="15645" max="15645" width="25.7109375" style="4" customWidth="1"/>
    <col min="15646" max="15646" width="33.42578125" style="4" customWidth="1"/>
    <col min="15647" max="15647" width="16.28515625" style="4" customWidth="1"/>
    <col min="15648" max="15648" width="16" style="4" customWidth="1"/>
    <col min="15649" max="15649" width="17.85546875" style="4" customWidth="1"/>
    <col min="15650" max="15650" width="26.7109375" style="4" customWidth="1"/>
    <col min="15651" max="15651" width="26.42578125" style="4" customWidth="1"/>
    <col min="15652" max="15653" width="26.28515625" style="4" customWidth="1"/>
    <col min="15654" max="15655" width="30.7109375" style="4" customWidth="1"/>
    <col min="15656" max="15656" width="29.42578125" style="4" customWidth="1"/>
    <col min="15657" max="15657" width="39.140625" style="4" customWidth="1"/>
    <col min="15658" max="15658" width="20.5703125" style="4" customWidth="1"/>
    <col min="15659" max="15659" width="26.85546875" style="4" customWidth="1"/>
    <col min="15660" max="15660" width="33.5703125" style="4" customWidth="1"/>
    <col min="15661" max="15661" width="30.85546875" style="4" customWidth="1"/>
    <col min="15662" max="15662" width="29.7109375" style="4" customWidth="1"/>
    <col min="15663" max="15663" width="37.7109375" style="4" customWidth="1"/>
    <col min="15664" max="15664" width="33.28515625" style="4" customWidth="1"/>
    <col min="15665" max="15872" width="9.140625" style="4" customWidth="1"/>
    <col min="15873" max="15873" width="4.140625" style="4" customWidth="1"/>
    <col min="15874" max="15874" width="21.85546875" style="4" customWidth="1"/>
    <col min="15875" max="15875" width="8.28515625" style="4" customWidth="1"/>
    <col min="15876" max="15876" width="26.140625" style="4" customWidth="1"/>
    <col min="15877" max="15877" width="25.7109375" style="4" customWidth="1"/>
    <col min="15878" max="15878" width="33.42578125" style="4" customWidth="1"/>
    <col min="15879" max="15879" width="16.28515625" style="4" customWidth="1"/>
    <col min="15880" max="15880" width="16" style="4" customWidth="1"/>
    <col min="15881" max="15881" width="17.85546875" style="4" customWidth="1"/>
    <col min="15882" max="15882" width="26.7109375" style="4" customWidth="1"/>
    <col min="15883" max="15883" width="26.42578125" style="4" customWidth="1"/>
    <col min="15884" max="15885" width="26.28515625" style="4" customWidth="1"/>
    <col min="15886" max="15886" width="25.140625" style="4" customWidth="1"/>
    <col min="15887" max="15887" width="9.28515625" style="4" customWidth="1"/>
    <col min="15888" max="15888" width="25.85546875" style="4" customWidth="1"/>
    <col min="15889" max="15889" width="25.7109375" style="4" customWidth="1"/>
    <col min="15890" max="15890" width="33.42578125" style="4" customWidth="1"/>
    <col min="15891" max="15891" width="16.28515625" style="4" customWidth="1"/>
    <col min="15892" max="15892" width="16" style="4" customWidth="1"/>
    <col min="15893" max="15893" width="17.85546875" style="4" customWidth="1"/>
    <col min="15894" max="15894" width="26.7109375" style="4" customWidth="1"/>
    <col min="15895" max="15895" width="26.42578125" style="4" customWidth="1"/>
    <col min="15896" max="15897" width="26.28515625" style="4" customWidth="1"/>
    <col min="15898" max="15898" width="24.42578125" style="4" customWidth="1"/>
    <col min="15899" max="15899" width="9.85546875" style="4" customWidth="1"/>
    <col min="15900" max="15900" width="26.5703125" style="4" customWidth="1"/>
    <col min="15901" max="15901" width="25.7109375" style="4" customWidth="1"/>
    <col min="15902" max="15902" width="33.42578125" style="4" customWidth="1"/>
    <col min="15903" max="15903" width="16.28515625" style="4" customWidth="1"/>
    <col min="15904" max="15904" width="16" style="4" customWidth="1"/>
    <col min="15905" max="15905" width="17.85546875" style="4" customWidth="1"/>
    <col min="15906" max="15906" width="26.7109375" style="4" customWidth="1"/>
    <col min="15907" max="15907" width="26.42578125" style="4" customWidth="1"/>
    <col min="15908" max="15909" width="26.28515625" style="4" customWidth="1"/>
    <col min="15910" max="15911" width="30.7109375" style="4" customWidth="1"/>
    <col min="15912" max="15912" width="29.42578125" style="4" customWidth="1"/>
    <col min="15913" max="15913" width="39.140625" style="4" customWidth="1"/>
    <col min="15914" max="15914" width="20.5703125" style="4" customWidth="1"/>
    <col min="15915" max="15915" width="26.85546875" style="4" customWidth="1"/>
    <col min="15916" max="15916" width="33.5703125" style="4" customWidth="1"/>
    <col min="15917" max="15917" width="30.85546875" style="4" customWidth="1"/>
    <col min="15918" max="15918" width="29.7109375" style="4" customWidth="1"/>
    <col min="15919" max="15919" width="37.7109375" style="4" customWidth="1"/>
    <col min="15920" max="15920" width="33.28515625" style="4" customWidth="1"/>
    <col min="15921" max="16128" width="9.140625" style="4" customWidth="1"/>
    <col min="16129" max="16129" width="4.140625" style="4" customWidth="1"/>
    <col min="16130" max="16130" width="21.85546875" style="4" customWidth="1"/>
    <col min="16131" max="16131" width="8.28515625" style="4" customWidth="1"/>
    <col min="16132" max="16132" width="26.140625" style="4" customWidth="1"/>
    <col min="16133" max="16133" width="25.7109375" style="4" customWidth="1"/>
    <col min="16134" max="16134" width="33.42578125" style="4" customWidth="1"/>
    <col min="16135" max="16135" width="16.28515625" style="4" customWidth="1"/>
    <col min="16136" max="16136" width="16" style="4" customWidth="1"/>
    <col min="16137" max="16137" width="17.85546875" style="4" customWidth="1"/>
    <col min="16138" max="16138" width="26.7109375" style="4" customWidth="1"/>
    <col min="16139" max="16139" width="26.42578125" style="4" customWidth="1"/>
    <col min="16140" max="16141" width="26.28515625" style="4" customWidth="1"/>
    <col min="16142" max="16142" width="25.140625" style="4" customWidth="1"/>
    <col min="16143" max="16143" width="9.28515625" style="4" customWidth="1"/>
    <col min="16144" max="16144" width="25.85546875" style="4" customWidth="1"/>
    <col min="16145" max="16145" width="25.7109375" style="4" customWidth="1"/>
    <col min="16146" max="16146" width="33.42578125" style="4" customWidth="1"/>
    <col min="16147" max="16147" width="16.28515625" style="4" customWidth="1"/>
    <col min="16148" max="16148" width="16" style="4" customWidth="1"/>
    <col min="16149" max="16149" width="17.85546875" style="4" customWidth="1"/>
    <col min="16150" max="16150" width="26.7109375" style="4" customWidth="1"/>
    <col min="16151" max="16151" width="26.42578125" style="4" customWidth="1"/>
    <col min="16152" max="16153" width="26.28515625" style="4" customWidth="1"/>
    <col min="16154" max="16154" width="24.42578125" style="4" customWidth="1"/>
    <col min="16155" max="16155" width="9.85546875" style="4" customWidth="1"/>
    <col min="16156" max="16156" width="26.5703125" style="4" customWidth="1"/>
    <col min="16157" max="16157" width="25.7109375" style="4" customWidth="1"/>
    <col min="16158" max="16158" width="33.42578125" style="4" customWidth="1"/>
    <col min="16159" max="16159" width="16.28515625" style="4" customWidth="1"/>
    <col min="16160" max="16160" width="16" style="4" customWidth="1"/>
    <col min="16161" max="16161" width="17.85546875" style="4" customWidth="1"/>
    <col min="16162" max="16162" width="26.7109375" style="4" customWidth="1"/>
    <col min="16163" max="16163" width="26.42578125" style="4" customWidth="1"/>
    <col min="16164" max="16165" width="26.28515625" style="4" customWidth="1"/>
    <col min="16166" max="16167" width="30.7109375" style="4" customWidth="1"/>
    <col min="16168" max="16168" width="29.42578125" style="4" customWidth="1"/>
    <col min="16169" max="16169" width="39.140625" style="4" customWidth="1"/>
    <col min="16170" max="16170" width="20.5703125" style="4" customWidth="1"/>
    <col min="16171" max="16171" width="26.85546875" style="4" customWidth="1"/>
    <col min="16172" max="16172" width="33.5703125" style="4" customWidth="1"/>
    <col min="16173" max="16173" width="30.85546875" style="4" customWidth="1"/>
    <col min="16174" max="16174" width="29.7109375" style="4" customWidth="1"/>
    <col min="16175" max="16175" width="37.7109375" style="4" customWidth="1"/>
    <col min="16176" max="16176" width="33.28515625" style="4" customWidth="1"/>
    <col min="16177" max="16384" width="9.140625" style="4" customWidth="1"/>
  </cols>
  <sheetData>
    <row r="1" spans="1:48" x14ac:dyDescent="0.25">
      <c r="A1" s="50" t="s">
        <v>115</v>
      </c>
      <c r="B1" s="4" t="s">
        <v>164</v>
      </c>
      <c r="D1" s="4" t="s">
        <v>5</v>
      </c>
      <c r="E1" s="4" t="s">
        <v>5</v>
      </c>
      <c r="F1" s="4" t="s">
        <v>5</v>
      </c>
      <c r="G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P1" s="4" t="s">
        <v>46</v>
      </c>
      <c r="Q1" s="4" t="s">
        <v>46</v>
      </c>
      <c r="R1" s="4" t="s">
        <v>46</v>
      </c>
      <c r="S1" s="4" t="s">
        <v>46</v>
      </c>
      <c r="U1" s="4" t="s">
        <v>46</v>
      </c>
      <c r="V1" s="4" t="s">
        <v>46</v>
      </c>
      <c r="W1" s="4" t="s">
        <v>46</v>
      </c>
      <c r="X1" s="4" t="s">
        <v>46</v>
      </c>
      <c r="Y1" s="4" t="s">
        <v>46</v>
      </c>
      <c r="Z1" s="4" t="s">
        <v>46</v>
      </c>
      <c r="AB1" s="4" t="s">
        <v>46</v>
      </c>
      <c r="AC1" s="4" t="s">
        <v>46</v>
      </c>
      <c r="AD1" s="4" t="s">
        <v>46</v>
      </c>
      <c r="AE1" s="4" t="s">
        <v>46</v>
      </c>
      <c r="AG1" s="4" t="s">
        <v>46</v>
      </c>
      <c r="AH1" s="4" t="s">
        <v>46</v>
      </c>
      <c r="AI1" s="4" t="s">
        <v>46</v>
      </c>
      <c r="AJ1" s="4" t="s">
        <v>46</v>
      </c>
      <c r="AK1" s="4" t="s">
        <v>46</v>
      </c>
      <c r="AL1" s="4" t="s">
        <v>46</v>
      </c>
    </row>
    <row r="2" spans="1:48" x14ac:dyDescent="0.25">
      <c r="A2" s="4" t="b">
        <v>0</v>
      </c>
      <c r="B2" s="4" t="s">
        <v>0</v>
      </c>
    </row>
    <row r="3" spans="1:48" x14ac:dyDescent="0.25">
      <c r="A3" s="4" t="b">
        <v>0</v>
      </c>
      <c r="B3" s="4" t="s">
        <v>1</v>
      </c>
      <c r="D3" s="4" t="s">
        <v>44</v>
      </c>
      <c r="E3" s="4" t="s">
        <v>43</v>
      </c>
      <c r="F3" s="4" t="s">
        <v>39</v>
      </c>
      <c r="G3" s="4" t="s">
        <v>41</v>
      </c>
      <c r="I3" s="4" t="s">
        <v>45</v>
      </c>
      <c r="J3" s="4" t="s">
        <v>42</v>
      </c>
      <c r="K3" s="4" t="s">
        <v>40</v>
      </c>
      <c r="L3" s="4" t="s">
        <v>120</v>
      </c>
      <c r="M3" s="4" t="s">
        <v>38</v>
      </c>
      <c r="N3" s="4" t="s">
        <v>121</v>
      </c>
    </row>
    <row r="4" spans="1:48" x14ac:dyDescent="0.25">
      <c r="A4" s="7" t="s">
        <v>48</v>
      </c>
      <c r="B4" s="7" t="s">
        <v>49</v>
      </c>
      <c r="C4" s="8" t="s">
        <v>50</v>
      </c>
      <c r="D4" s="8" t="s">
        <v>122</v>
      </c>
      <c r="E4" s="8" t="s">
        <v>123</v>
      </c>
      <c r="F4" s="8" t="s">
        <v>124</v>
      </c>
      <c r="G4" s="8" t="s">
        <v>125</v>
      </c>
      <c r="H4" s="8" t="s">
        <v>126</v>
      </c>
      <c r="I4" s="8" t="s">
        <v>127</v>
      </c>
      <c r="J4" s="8" t="s">
        <v>128</v>
      </c>
      <c r="K4" s="8" t="s">
        <v>129</v>
      </c>
      <c r="L4" s="8" t="s">
        <v>130</v>
      </c>
      <c r="M4" s="8" t="s">
        <v>131</v>
      </c>
      <c r="N4" s="8" t="s">
        <v>132</v>
      </c>
      <c r="O4" s="9" t="s">
        <v>84</v>
      </c>
      <c r="P4" s="9" t="s">
        <v>122</v>
      </c>
      <c r="Q4" s="9" t="s">
        <v>123</v>
      </c>
      <c r="R4" s="9" t="s">
        <v>124</v>
      </c>
      <c r="S4" s="9" t="s">
        <v>125</v>
      </c>
      <c r="T4" s="9" t="s">
        <v>126</v>
      </c>
      <c r="U4" s="9" t="s">
        <v>127</v>
      </c>
      <c r="V4" s="9" t="s">
        <v>128</v>
      </c>
      <c r="W4" s="9" t="s">
        <v>129</v>
      </c>
      <c r="X4" s="9" t="s">
        <v>130</v>
      </c>
      <c r="Y4" s="9" t="s">
        <v>131</v>
      </c>
      <c r="Z4" s="9" t="s">
        <v>132</v>
      </c>
      <c r="AA4" s="10" t="s">
        <v>86</v>
      </c>
      <c r="AB4" s="10" t="s">
        <v>122</v>
      </c>
      <c r="AC4" s="10" t="s">
        <v>123</v>
      </c>
      <c r="AD4" s="10" t="s">
        <v>124</v>
      </c>
      <c r="AE4" s="10" t="s">
        <v>125</v>
      </c>
      <c r="AF4" s="10" t="s">
        <v>126</v>
      </c>
      <c r="AG4" s="10" t="s">
        <v>127</v>
      </c>
      <c r="AH4" s="10" t="s">
        <v>128</v>
      </c>
      <c r="AI4" s="10" t="s">
        <v>129</v>
      </c>
      <c r="AJ4" s="10" t="s">
        <v>130</v>
      </c>
      <c r="AK4" s="10" t="s">
        <v>131</v>
      </c>
      <c r="AL4" s="10" t="s">
        <v>132</v>
      </c>
      <c r="AM4" s="11" t="s">
        <v>133</v>
      </c>
      <c r="AN4" s="11" t="s">
        <v>134</v>
      </c>
      <c r="AO4" s="11" t="s">
        <v>135</v>
      </c>
      <c r="AP4" s="11" t="s">
        <v>136</v>
      </c>
      <c r="AQ4" s="11" t="s">
        <v>137</v>
      </c>
      <c r="AR4" s="11" t="s">
        <v>138</v>
      </c>
      <c r="AS4" s="11" t="s">
        <v>139</v>
      </c>
      <c r="AT4" s="11" t="s">
        <v>140</v>
      </c>
      <c r="AU4" s="11" t="s">
        <v>141</v>
      </c>
      <c r="AV4" s="11" t="s">
        <v>142</v>
      </c>
    </row>
    <row r="5" spans="1:48" s="18" customFormat="1" x14ac:dyDescent="0.25">
      <c r="A5" s="12">
        <f>Patients!A2</f>
        <v>0</v>
      </c>
      <c r="B5" s="12" t="str">
        <f>Patients!B2&amp;" "&amp;Patients!C2</f>
        <v xml:space="preserve"> </v>
      </c>
      <c r="C5" s="13"/>
      <c r="D5" s="4" t="e">
        <f>GETPIVOTDATA("Value",StaticParametersPivot!$A$5,"PatientId",$A5,"Title",D$3,"Side",,"Eyes",$A$2,"Shoes",$A$3,"TrialNo",$A$1,"RepeatNo",D$1)</f>
        <v>#REF!</v>
      </c>
      <c r="E5" s="4" t="e">
        <f>GETPIVOTDATA("Value",StaticParametersPivot!$A$5,"PatientId",$A5,"Title",E$3,"Side",,"Eyes",$A$2,"Shoes",$A$3,"TrialNo",$A$1,"RepeatNo",E$1)</f>
        <v>#REF!</v>
      </c>
      <c r="F5" s="4" t="e">
        <f>IF(GETPIVOTDATA("Value",StaticParametersPivot!$A$5,"PatientId",$A5,"Title",F$3,"Side","left","Eyes",$A$2,"Shoes",$A$3,"TrialNo",$A$1,"RepeatNo",F$1)=0,GETPIVOTDATA("Value",StaticParametersPivot!$A$5,"PatientId",$A5,"Title",F$3,"Side","right","Eyes",$A$2,"Shoes",$A$3,"TrialNo",$A$1,"RepeatNo",F$1),GETPIVOTDATA("Value",StaticParametersPivot!$A$5,"PatientId",$A5,"Title",F$3,"Side","left","Eyes",$A$2,"Shoes",$A$3,"TrialNo",$A$1,"RepeatNo",F$1))</f>
        <v>#REF!</v>
      </c>
      <c r="G5" s="4" t="e">
        <f>GETPIVOTDATA("Value",StaticParametersPivot!$A$5,"PatientId",$A5,"Title",G$3,"Side",,"Eyes",$A$2,"Shoes",$A$3,"TrialNo",$A$1,"RepeatNo",G$1)</f>
        <v>#REF!</v>
      </c>
      <c r="H5" s="13"/>
      <c r="I5" s="4" t="e">
        <f>GETPIVOTDATA("Value",StaticParametersPivot!$A$5,"PatientId",$A5,"Title",I$3,"Side",,"Eyes",$A$2,"Shoes",$A$3,"TrialNo",$A$1,"RepeatNo",I$1)</f>
        <v>#REF!</v>
      </c>
      <c r="J5" s="4" t="e">
        <f>GETPIVOTDATA("Value",StaticParametersPivot!$A$5,"PatientId",$A5,"Title",J$3,"Side",,"Eyes",$A$2,"Shoes",$A$3,"TrialNo",$A$1,"RepeatNo",J$1)</f>
        <v>#REF!</v>
      </c>
      <c r="K5" s="4" t="e">
        <f>IF(GETPIVOTDATA("Value",StaticParametersPivot!$A$5,"PatientId",$A5,"Title",K$3,"Side","left","Eyes",$A$2,"Shoes",$A$3,"TrialNo",$A$1,"RepeatNo",K$1)=0,GETPIVOTDATA("Value",StaticParametersPivot!$A$5,"PatientId",$A5,"Title",K$3,"Side","right","Eyes",$A$2,"Shoes",$A$3,"TrialNo",$A$1,"RepeatNo",K$1),GETPIVOTDATA("Value",StaticParametersPivot!$A$5,"PatientId",$A5,"Title",K$3,"Side","left","Eyes",$A$2,"Shoes",$A$3,"TrialNo",$A$1,"RepeatNo",K$1))</f>
        <v>#REF!</v>
      </c>
      <c r="L5" s="14" t="e">
        <f>IF(GETPIVOTDATA("Value",StaticParametersPivot!$A$5,"PatientId",$A5,"Title",K$3,"Side","left","Eyes",$A$2,"Shoes",$A$3,"TrialNo",$A$1,"RepeatNo",K$1)&lt;&gt;0,1,IF(GETPIVOTDATA("Value",StaticParametersPivot!$A$5,"PatientId",$A5,"Title",K$3,"Side","right","Eyes",$A$2,"Shoes",$A$3,"TrialNo",$A$1,"RepeatNo",K$1)&lt;&gt;0,2,0))</f>
        <v>#REF!</v>
      </c>
      <c r="M5" s="4" t="e">
        <f>IF(GETPIVOTDATA("Value",StaticParametersPivot!$A$5,"PatientId",$A5,"Title",M$3,"Side","top","Eyes",$A$2,"Shoes",$A$3,"TrialNo",$A$1,"RepeatNo",M$1)=0,GETPIVOTDATA("Value",StaticParametersPivot!$A$5,"PatientId",$A5,"Title",M$3,"Side","bottom","Eyes",$A$2,"Shoes",$A$3,"TrialNo",$A$1,"RepeatNo",M$1),GETPIVOTDATA("Value",StaticParametersPivot!$A$5,"PatientId",$A5,"Title",M$3,"Side","top","Eyes",$A$2,"Shoes",$A$3,"TrialNo",$A$1,"RepeatNo",M$1))</f>
        <v>#REF!</v>
      </c>
      <c r="N5" s="14" t="e">
        <f>IF(GETPIVOTDATA("Value",StaticParametersPivot!$A$5,"PatientId",$A5,"Title",M$3,"Side","top","Eyes",$A$2,"Shoes",$A$3,"TrialNo",$A$1,"RepeatNo",M$1)&lt;&gt;0,1,IF(GETPIVOTDATA("Value",StaticParametersPivot!$A$5,"PatientId",$A5,"Title",M$3,"Side","bottom","Eyes",$A$2,"Shoes",$A$3,"TrialNo",$A$1,"RepeatNo",M$1)&lt;&gt;0,2,0))</f>
        <v>#REF!</v>
      </c>
      <c r="O5" s="15"/>
      <c r="P5" s="14"/>
      <c r="Q5" s="14"/>
      <c r="R5" s="14"/>
      <c r="S5" s="14"/>
      <c r="T5" s="15"/>
      <c r="U5" s="14"/>
      <c r="V5" s="14"/>
      <c r="W5" s="14"/>
      <c r="X5" s="14"/>
      <c r="Y5" s="14"/>
      <c r="Z5" s="14"/>
      <c r="AA5" s="16"/>
      <c r="AB5" s="14"/>
      <c r="AC5" s="14"/>
      <c r="AD5" s="14"/>
      <c r="AE5" s="14"/>
      <c r="AF5" s="16"/>
      <c r="AG5" s="14"/>
      <c r="AH5" s="14"/>
      <c r="AI5" s="14"/>
      <c r="AJ5" s="14"/>
      <c r="AK5" s="14"/>
      <c r="AL5" s="14"/>
      <c r="AM5" s="17" t="e">
        <f t="shared" ref="AM5:AP23" si="0">AVERAGE(D5,P5,AB5)</f>
        <v>#REF!</v>
      </c>
      <c r="AN5" s="17" t="e">
        <f t="shared" si="0"/>
        <v>#REF!</v>
      </c>
      <c r="AO5" s="17" t="e">
        <f t="shared" si="0"/>
        <v>#REF!</v>
      </c>
      <c r="AP5" s="17" t="e">
        <f t="shared" si="0"/>
        <v>#REF!</v>
      </c>
      <c r="AQ5" s="17" t="e">
        <f t="shared" ref="AQ5:AV23" si="1">AVERAGE(I5,U5,AG5)</f>
        <v>#REF!</v>
      </c>
      <c r="AR5" s="17" t="e">
        <f t="shared" si="1"/>
        <v>#REF!</v>
      </c>
      <c r="AS5" s="17" t="e">
        <f t="shared" si="1"/>
        <v>#REF!</v>
      </c>
      <c r="AT5" s="17" t="e">
        <f t="shared" si="1"/>
        <v>#REF!</v>
      </c>
      <c r="AU5" s="17" t="e">
        <f t="shared" si="1"/>
        <v>#REF!</v>
      </c>
      <c r="AV5" s="17" t="e">
        <f t="shared" si="1"/>
        <v>#REF!</v>
      </c>
    </row>
    <row r="6" spans="1:48" s="18" customFormat="1" x14ac:dyDescent="0.25">
      <c r="A6" s="12">
        <f>Patients!A3</f>
        <v>0</v>
      </c>
      <c r="B6" s="12" t="str">
        <f>Patients!B3&amp;" "&amp;Patients!C3</f>
        <v xml:space="preserve"> </v>
      </c>
      <c r="C6" s="13"/>
      <c r="D6" s="4" t="e">
        <f>GETPIVOTDATA("Value",StaticParametersPivot!$A$5,"PatientId",$A6,"Title",D$3,"Side",,"Eyes",$A$2,"Shoes",$A$3,"TrialNo",$A$1,"RepeatNo",D$1)</f>
        <v>#REF!</v>
      </c>
      <c r="E6" s="4" t="e">
        <f>GETPIVOTDATA("Value",StaticParametersPivot!$A$5,"PatientId",$A6,"Title",E$3,"Side",,"Eyes",$A$2,"Shoes",$A$3,"TrialNo",$A$1,"RepeatNo",E$1)</f>
        <v>#REF!</v>
      </c>
      <c r="F6" s="4" t="e">
        <f>IF(GETPIVOTDATA("Value",StaticParametersPivot!$A$5,"PatientId",$A6,"Title",F$3,"Side","left","Eyes",$A$2,"Shoes",$A$3,"TrialNo",$A$1,"RepeatNo",F$1)=0,GETPIVOTDATA("Value",StaticParametersPivot!$A$5,"PatientId",$A6,"Title",F$3,"Side","right","Eyes",$A$2,"Shoes",$A$3,"TrialNo",$A$1,"RepeatNo",F$1),GETPIVOTDATA("Value",StaticParametersPivot!$A$5,"PatientId",$A6,"Title",F$3,"Side","left","Eyes",$A$2,"Shoes",$A$3,"TrialNo",$A$1,"RepeatNo",F$1))</f>
        <v>#REF!</v>
      </c>
      <c r="G6" s="4" t="e">
        <f>GETPIVOTDATA("Value",StaticParametersPivot!$A$5,"PatientId",$A6,"Title",G$3,"Side",,"Eyes",$A$2,"Shoes",$A$3,"TrialNo",$A$1,"RepeatNo",G$1)</f>
        <v>#REF!</v>
      </c>
      <c r="H6" s="13"/>
      <c r="I6" s="4" t="e">
        <f>GETPIVOTDATA("Value",StaticParametersPivot!$A$5,"PatientId",$A6,"Title",I$3,"Side",,"Eyes",$A$2,"Shoes",$A$3,"TrialNo",$A$1,"RepeatNo",I$1)</f>
        <v>#REF!</v>
      </c>
      <c r="J6" s="4" t="e">
        <f>GETPIVOTDATA("Value",StaticParametersPivot!$A$5,"PatientId",$A6,"Title",J$3,"Side",,"Eyes",$A$2,"Shoes",$A$3,"TrialNo",$A$1,"RepeatNo",J$1)</f>
        <v>#REF!</v>
      </c>
      <c r="K6" s="4" t="e">
        <f>IF(GETPIVOTDATA("Value",StaticParametersPivot!$A$5,"PatientId",$A6,"Title",K$3,"Side","left","Eyes",$A$2,"Shoes",$A$3,"TrialNo",$A$1,"RepeatNo",K$1)=0,GETPIVOTDATA("Value",StaticParametersPivot!$A$5,"PatientId",$A6,"Title",K$3,"Side","right","Eyes",$A$2,"Shoes",$A$3,"TrialNo",$A$1,"RepeatNo",K$1),GETPIVOTDATA("Value",StaticParametersPivot!$A$5,"PatientId",$A6,"Title",K$3,"Side","left","Eyes",$A$2,"Shoes",$A$3,"TrialNo",$A$1,"RepeatNo",K$1))</f>
        <v>#REF!</v>
      </c>
      <c r="L6" s="14" t="e">
        <f>IF(GETPIVOTDATA("Value",StaticParametersPivot!$A$5,"PatientId",$A6,"Title",K$3,"Side","left","Eyes",$A$2,"Shoes",$A$3,"TrialNo",$A$1,"RepeatNo",K$1)&lt;&gt;0,1,IF(GETPIVOTDATA("Value",StaticParametersPivot!$A$5,"PatientId",$A6,"Title",K$3,"Side","right","Eyes",$A$2,"Shoes",$A$3,"TrialNo",$A$1,"RepeatNo",K$1)&lt;&gt;0,2,0))</f>
        <v>#REF!</v>
      </c>
      <c r="M6" s="4" t="e">
        <f>IF(GETPIVOTDATA("Value",StaticParametersPivot!$A$5,"PatientId",$A6,"Title",M$3,"Side","top","Eyes",$A$2,"Shoes",$A$3,"TrialNo",$A$1,"RepeatNo",M$1)=0,GETPIVOTDATA("Value",StaticParametersPivot!$A$5,"PatientId",$A6,"Title",M$3,"Side","bottom","Eyes",$A$2,"Shoes",$A$3,"TrialNo",$A$1,"RepeatNo",M$1),GETPIVOTDATA("Value",StaticParametersPivot!$A$5,"PatientId",$A6,"Title",M$3,"Side","top","Eyes",$A$2,"Shoes",$A$3,"TrialNo",$A$1,"RepeatNo",M$1))</f>
        <v>#REF!</v>
      </c>
      <c r="N6" s="14" t="e">
        <f>IF(GETPIVOTDATA("Value",StaticParametersPivot!$A$5,"PatientId",$A6,"Title",M$3,"Side","top","Eyes",$A$2,"Shoes",$A$3,"TrialNo",$A$1,"RepeatNo",M$1)&lt;&gt;0,1,IF(GETPIVOTDATA("Value",StaticParametersPivot!$A$5,"PatientId",$A6,"Title",M$3,"Side","bottom","Eyes",$A$2,"Shoes",$A$3,"TrialNo",$A$1,"RepeatNo",M$1)&lt;&gt;0,2,0))</f>
        <v>#REF!</v>
      </c>
      <c r="O6" s="15"/>
      <c r="P6" s="14"/>
      <c r="Q6" s="14"/>
      <c r="R6" s="14"/>
      <c r="S6" s="14"/>
      <c r="T6" s="15"/>
      <c r="U6" s="14"/>
      <c r="V6" s="14"/>
      <c r="W6" s="14"/>
      <c r="X6" s="14"/>
      <c r="Y6" s="14"/>
      <c r="Z6" s="14"/>
      <c r="AA6" s="16"/>
      <c r="AB6" s="14"/>
      <c r="AC6" s="14"/>
      <c r="AD6" s="14"/>
      <c r="AE6" s="14"/>
      <c r="AF6" s="16"/>
      <c r="AG6" s="14"/>
      <c r="AH6" s="14"/>
      <c r="AI6" s="14"/>
      <c r="AJ6" s="14"/>
      <c r="AK6" s="14"/>
      <c r="AL6" s="14"/>
      <c r="AM6" s="17" t="e">
        <f t="shared" si="0"/>
        <v>#REF!</v>
      </c>
      <c r="AN6" s="17" t="e">
        <f t="shared" si="0"/>
        <v>#REF!</v>
      </c>
      <c r="AO6" s="17" t="e">
        <f t="shared" si="0"/>
        <v>#REF!</v>
      </c>
      <c r="AP6" s="17" t="e">
        <f t="shared" si="0"/>
        <v>#REF!</v>
      </c>
      <c r="AQ6" s="17" t="e">
        <f t="shared" si="1"/>
        <v>#REF!</v>
      </c>
      <c r="AR6" s="17" t="e">
        <f t="shared" si="1"/>
        <v>#REF!</v>
      </c>
      <c r="AS6" s="17" t="e">
        <f t="shared" si="1"/>
        <v>#REF!</v>
      </c>
      <c r="AT6" s="17" t="e">
        <f t="shared" si="1"/>
        <v>#REF!</v>
      </c>
      <c r="AU6" s="17" t="e">
        <f t="shared" si="1"/>
        <v>#REF!</v>
      </c>
      <c r="AV6" s="17" t="e">
        <f t="shared" si="1"/>
        <v>#REF!</v>
      </c>
    </row>
    <row r="7" spans="1:48" s="18" customFormat="1" x14ac:dyDescent="0.25">
      <c r="A7" s="12">
        <f>Patients!A4</f>
        <v>0</v>
      </c>
      <c r="B7" s="12" t="str">
        <f>Patients!B4&amp;" "&amp;Patients!C4</f>
        <v xml:space="preserve"> </v>
      </c>
      <c r="C7" s="13"/>
      <c r="D7" s="4" t="e">
        <f>GETPIVOTDATA("Value",StaticParametersPivot!$A$5,"PatientId",$A7,"Title",D$3,"Side",,"Eyes",$A$2,"Shoes",$A$3,"TrialNo",$A$1,"RepeatNo",D$1)</f>
        <v>#REF!</v>
      </c>
      <c r="E7" s="4" t="e">
        <f>GETPIVOTDATA("Value",StaticParametersPivot!$A$5,"PatientId",$A7,"Title",E$3,"Side",,"Eyes",$A$2,"Shoes",$A$3,"TrialNo",$A$1,"RepeatNo",E$1)</f>
        <v>#REF!</v>
      </c>
      <c r="F7" s="4" t="e">
        <f>IF(GETPIVOTDATA("Value",StaticParametersPivot!$A$5,"PatientId",$A7,"Title",F$3,"Side","left","Eyes",$A$2,"Shoes",$A$3,"TrialNo",$A$1,"RepeatNo",F$1)=0,GETPIVOTDATA("Value",StaticParametersPivot!$A$5,"PatientId",$A7,"Title",F$3,"Side","right","Eyes",$A$2,"Shoes",$A$3,"TrialNo",$A$1,"RepeatNo",F$1),GETPIVOTDATA("Value",StaticParametersPivot!$A$5,"PatientId",$A7,"Title",F$3,"Side","left","Eyes",$A$2,"Shoes",$A$3,"TrialNo",$A$1,"RepeatNo",F$1))</f>
        <v>#REF!</v>
      </c>
      <c r="G7" s="4" t="e">
        <f>GETPIVOTDATA("Value",StaticParametersPivot!$A$5,"PatientId",$A7,"Title",G$3,"Side",,"Eyes",$A$2,"Shoes",$A$3,"TrialNo",$A$1,"RepeatNo",G$1)</f>
        <v>#REF!</v>
      </c>
      <c r="H7" s="13"/>
      <c r="I7" s="4" t="e">
        <f>GETPIVOTDATA("Value",StaticParametersPivot!$A$5,"PatientId",$A7,"Title",I$3,"Side",,"Eyes",$A$2,"Shoes",$A$3,"TrialNo",$A$1,"RepeatNo",I$1)</f>
        <v>#REF!</v>
      </c>
      <c r="J7" s="4" t="e">
        <f>GETPIVOTDATA("Value",StaticParametersPivot!$A$5,"PatientId",$A7,"Title",J$3,"Side",,"Eyes",$A$2,"Shoes",$A$3,"TrialNo",$A$1,"RepeatNo",J$1)</f>
        <v>#REF!</v>
      </c>
      <c r="K7" s="4" t="e">
        <f>IF(GETPIVOTDATA("Value",StaticParametersPivot!$A$5,"PatientId",$A7,"Title",K$3,"Side","left","Eyes",$A$2,"Shoes",$A$3,"TrialNo",$A$1,"RepeatNo",K$1)=0,GETPIVOTDATA("Value",StaticParametersPivot!$A$5,"PatientId",$A7,"Title",K$3,"Side","right","Eyes",$A$2,"Shoes",$A$3,"TrialNo",$A$1,"RepeatNo",K$1),GETPIVOTDATA("Value",StaticParametersPivot!$A$5,"PatientId",$A7,"Title",K$3,"Side","left","Eyes",$A$2,"Shoes",$A$3,"TrialNo",$A$1,"RepeatNo",K$1))</f>
        <v>#REF!</v>
      </c>
      <c r="L7" s="14" t="e">
        <f>IF(GETPIVOTDATA("Value",StaticParametersPivot!$A$5,"PatientId",$A7,"Title",K$3,"Side","left","Eyes",$A$2,"Shoes",$A$3,"TrialNo",$A$1,"RepeatNo",K$1)&lt;&gt;0,1,IF(GETPIVOTDATA("Value",StaticParametersPivot!$A$5,"PatientId",$A7,"Title",K$3,"Side","right","Eyes",$A$2,"Shoes",$A$3,"TrialNo",$A$1,"RepeatNo",K$1)&lt;&gt;0,2,0))</f>
        <v>#REF!</v>
      </c>
      <c r="M7" s="4" t="e">
        <f>IF(GETPIVOTDATA("Value",StaticParametersPivot!$A$5,"PatientId",$A7,"Title",M$3,"Side","top","Eyes",$A$2,"Shoes",$A$3,"TrialNo",$A$1,"RepeatNo",M$1)=0,GETPIVOTDATA("Value",StaticParametersPivot!$A$5,"PatientId",$A7,"Title",M$3,"Side","bottom","Eyes",$A$2,"Shoes",$A$3,"TrialNo",$A$1,"RepeatNo",M$1),GETPIVOTDATA("Value",StaticParametersPivot!$A$5,"PatientId",$A7,"Title",M$3,"Side","top","Eyes",$A$2,"Shoes",$A$3,"TrialNo",$A$1,"RepeatNo",M$1))</f>
        <v>#REF!</v>
      </c>
      <c r="N7" s="14" t="e">
        <f>IF(GETPIVOTDATA("Value",StaticParametersPivot!$A$5,"PatientId",$A7,"Title",M$3,"Side","top","Eyes",$A$2,"Shoes",$A$3,"TrialNo",$A$1,"RepeatNo",M$1)&lt;&gt;0,1,IF(GETPIVOTDATA("Value",StaticParametersPivot!$A$5,"PatientId",$A7,"Title",M$3,"Side","bottom","Eyes",$A$2,"Shoes",$A$3,"TrialNo",$A$1,"RepeatNo",M$1)&lt;&gt;0,2,0))</f>
        <v>#REF!</v>
      </c>
      <c r="O7" s="15"/>
      <c r="P7" s="14"/>
      <c r="Q7" s="14"/>
      <c r="R7" s="14"/>
      <c r="S7" s="14"/>
      <c r="T7" s="15"/>
      <c r="U7" s="14"/>
      <c r="V7" s="14"/>
      <c r="W7" s="14"/>
      <c r="X7" s="14"/>
      <c r="Y7" s="14"/>
      <c r="Z7" s="14"/>
      <c r="AA7" s="16"/>
      <c r="AB7" s="14"/>
      <c r="AC7" s="14"/>
      <c r="AD7" s="14"/>
      <c r="AE7" s="14"/>
      <c r="AF7" s="16"/>
      <c r="AG7" s="14"/>
      <c r="AH7" s="14"/>
      <c r="AI7" s="14"/>
      <c r="AJ7" s="14"/>
      <c r="AK7" s="14"/>
      <c r="AL7" s="14"/>
      <c r="AM7" s="17" t="e">
        <f t="shared" si="0"/>
        <v>#REF!</v>
      </c>
      <c r="AN7" s="17" t="e">
        <f t="shared" si="0"/>
        <v>#REF!</v>
      </c>
      <c r="AO7" s="17" t="e">
        <f t="shared" si="0"/>
        <v>#REF!</v>
      </c>
      <c r="AP7" s="17" t="e">
        <f t="shared" si="0"/>
        <v>#REF!</v>
      </c>
      <c r="AQ7" s="17" t="e">
        <f t="shared" si="1"/>
        <v>#REF!</v>
      </c>
      <c r="AR7" s="17" t="e">
        <f t="shared" si="1"/>
        <v>#REF!</v>
      </c>
      <c r="AS7" s="17" t="e">
        <f t="shared" si="1"/>
        <v>#REF!</v>
      </c>
      <c r="AT7" s="17" t="e">
        <f t="shared" si="1"/>
        <v>#REF!</v>
      </c>
      <c r="AU7" s="17" t="e">
        <f t="shared" si="1"/>
        <v>#REF!</v>
      </c>
      <c r="AV7" s="17" t="e">
        <f t="shared" si="1"/>
        <v>#REF!</v>
      </c>
    </row>
    <row r="8" spans="1:48" s="18" customFormat="1" x14ac:dyDescent="0.25">
      <c r="A8" s="12">
        <f>Patients!A5</f>
        <v>0</v>
      </c>
      <c r="B8" s="12" t="str">
        <f>Patients!B5&amp;" "&amp;Patients!C5</f>
        <v xml:space="preserve"> </v>
      </c>
      <c r="C8" s="13"/>
      <c r="D8" s="4" t="e">
        <f>GETPIVOTDATA("Value",StaticParametersPivot!$A$5,"PatientId",$A8,"Title",D$3,"Side",,"Eyes",$A$2,"Shoes",$A$3,"TrialNo",$A$1,"RepeatNo",D$1)</f>
        <v>#REF!</v>
      </c>
      <c r="E8" s="4" t="e">
        <f>GETPIVOTDATA("Value",StaticParametersPivot!$A$5,"PatientId",$A8,"Title",E$3,"Side",,"Eyes",$A$2,"Shoes",$A$3,"TrialNo",$A$1,"RepeatNo",E$1)</f>
        <v>#REF!</v>
      </c>
      <c r="F8" s="4" t="e">
        <f>IF(GETPIVOTDATA("Value",StaticParametersPivot!$A$5,"PatientId",$A8,"Title",F$3,"Side","left","Eyes",$A$2,"Shoes",$A$3,"TrialNo",$A$1,"RepeatNo",F$1)=0,GETPIVOTDATA("Value",StaticParametersPivot!$A$5,"PatientId",$A8,"Title",F$3,"Side","right","Eyes",$A$2,"Shoes",$A$3,"TrialNo",$A$1,"RepeatNo",F$1),GETPIVOTDATA("Value",StaticParametersPivot!$A$5,"PatientId",$A8,"Title",F$3,"Side","left","Eyes",$A$2,"Shoes",$A$3,"TrialNo",$A$1,"RepeatNo",F$1))</f>
        <v>#REF!</v>
      </c>
      <c r="G8" s="4" t="e">
        <f>GETPIVOTDATA("Value",StaticParametersPivot!$A$5,"PatientId",$A8,"Title",G$3,"Side",,"Eyes",$A$2,"Shoes",$A$3,"TrialNo",$A$1,"RepeatNo",G$1)</f>
        <v>#REF!</v>
      </c>
      <c r="H8" s="13"/>
      <c r="I8" s="4" t="e">
        <f>GETPIVOTDATA("Value",StaticParametersPivot!$A$5,"PatientId",$A8,"Title",I$3,"Side",,"Eyes",$A$2,"Shoes",$A$3,"TrialNo",$A$1,"RepeatNo",I$1)</f>
        <v>#REF!</v>
      </c>
      <c r="J8" s="4" t="e">
        <f>GETPIVOTDATA("Value",StaticParametersPivot!$A$5,"PatientId",$A8,"Title",J$3,"Side",,"Eyes",$A$2,"Shoes",$A$3,"TrialNo",$A$1,"RepeatNo",J$1)</f>
        <v>#REF!</v>
      </c>
      <c r="K8" s="4" t="e">
        <f>IF(GETPIVOTDATA("Value",StaticParametersPivot!$A$5,"PatientId",$A8,"Title",K$3,"Side","left","Eyes",$A$2,"Shoes",$A$3,"TrialNo",$A$1,"RepeatNo",K$1)=0,GETPIVOTDATA("Value",StaticParametersPivot!$A$5,"PatientId",$A8,"Title",K$3,"Side","right","Eyes",$A$2,"Shoes",$A$3,"TrialNo",$A$1,"RepeatNo",K$1),GETPIVOTDATA("Value",StaticParametersPivot!$A$5,"PatientId",$A8,"Title",K$3,"Side","left","Eyes",$A$2,"Shoes",$A$3,"TrialNo",$A$1,"RepeatNo",K$1))</f>
        <v>#REF!</v>
      </c>
      <c r="L8" s="14" t="e">
        <f>IF(GETPIVOTDATA("Value",StaticParametersPivot!$A$5,"PatientId",$A8,"Title",K$3,"Side","left","Eyes",$A$2,"Shoes",$A$3,"TrialNo",$A$1,"RepeatNo",K$1)&lt;&gt;0,1,IF(GETPIVOTDATA("Value",StaticParametersPivot!$A$5,"PatientId",$A8,"Title",K$3,"Side","right","Eyes",$A$2,"Shoes",$A$3,"TrialNo",$A$1,"RepeatNo",K$1)&lt;&gt;0,2,0))</f>
        <v>#REF!</v>
      </c>
      <c r="M8" s="4" t="e">
        <f>IF(GETPIVOTDATA("Value",StaticParametersPivot!$A$5,"PatientId",$A8,"Title",M$3,"Side","top","Eyes",$A$2,"Shoes",$A$3,"TrialNo",$A$1,"RepeatNo",M$1)=0,GETPIVOTDATA("Value",StaticParametersPivot!$A$5,"PatientId",$A8,"Title",M$3,"Side","bottom","Eyes",$A$2,"Shoes",$A$3,"TrialNo",$A$1,"RepeatNo",M$1),GETPIVOTDATA("Value",StaticParametersPivot!$A$5,"PatientId",$A8,"Title",M$3,"Side","top","Eyes",$A$2,"Shoes",$A$3,"TrialNo",$A$1,"RepeatNo",M$1))</f>
        <v>#REF!</v>
      </c>
      <c r="N8" s="14" t="e">
        <f>IF(GETPIVOTDATA("Value",StaticParametersPivot!$A$5,"PatientId",$A8,"Title",M$3,"Side","top","Eyes",$A$2,"Shoes",$A$3,"TrialNo",$A$1,"RepeatNo",M$1)&lt;&gt;0,1,IF(GETPIVOTDATA("Value",StaticParametersPivot!$A$5,"PatientId",$A8,"Title",M$3,"Side","bottom","Eyes",$A$2,"Shoes",$A$3,"TrialNo",$A$1,"RepeatNo",M$1)&lt;&gt;0,2,0))</f>
        <v>#REF!</v>
      </c>
      <c r="O8" s="15"/>
      <c r="P8" s="14"/>
      <c r="Q8" s="14"/>
      <c r="R8" s="14"/>
      <c r="S8" s="14"/>
      <c r="T8" s="15"/>
      <c r="U8" s="14"/>
      <c r="V8" s="14"/>
      <c r="W8" s="14"/>
      <c r="X8" s="14"/>
      <c r="Y8" s="14"/>
      <c r="Z8" s="14"/>
      <c r="AA8" s="16"/>
      <c r="AB8" s="14"/>
      <c r="AC8" s="14"/>
      <c r="AD8" s="14"/>
      <c r="AE8" s="14"/>
      <c r="AF8" s="16"/>
      <c r="AG8" s="14"/>
      <c r="AH8" s="14"/>
      <c r="AI8" s="14"/>
      <c r="AJ8" s="14"/>
      <c r="AK8" s="14"/>
      <c r="AL8" s="14"/>
      <c r="AM8" s="17" t="e">
        <f t="shared" si="0"/>
        <v>#REF!</v>
      </c>
      <c r="AN8" s="17" t="e">
        <f t="shared" si="0"/>
        <v>#REF!</v>
      </c>
      <c r="AO8" s="17" t="e">
        <f t="shared" si="0"/>
        <v>#REF!</v>
      </c>
      <c r="AP8" s="17" t="e">
        <f t="shared" si="0"/>
        <v>#REF!</v>
      </c>
      <c r="AQ8" s="17" t="e">
        <f t="shared" si="1"/>
        <v>#REF!</v>
      </c>
      <c r="AR8" s="17" t="e">
        <f t="shared" si="1"/>
        <v>#REF!</v>
      </c>
      <c r="AS8" s="17" t="e">
        <f t="shared" si="1"/>
        <v>#REF!</v>
      </c>
      <c r="AT8" s="17" t="e">
        <f t="shared" si="1"/>
        <v>#REF!</v>
      </c>
      <c r="AU8" s="17" t="e">
        <f t="shared" si="1"/>
        <v>#REF!</v>
      </c>
      <c r="AV8" s="17" t="e">
        <f t="shared" si="1"/>
        <v>#REF!</v>
      </c>
    </row>
    <row r="9" spans="1:48" s="18" customFormat="1" x14ac:dyDescent="0.25">
      <c r="A9" s="12">
        <f>Patients!A6</f>
        <v>0</v>
      </c>
      <c r="B9" s="12" t="str">
        <f>Patients!B6&amp;" "&amp;Patients!C6</f>
        <v xml:space="preserve"> </v>
      </c>
      <c r="C9" s="13"/>
      <c r="D9" s="4" t="e">
        <f>GETPIVOTDATA("Value",StaticParametersPivot!$A$5,"PatientId",$A9,"Title",D$3,"Side",,"Eyes",$A$2,"Shoes",$A$3,"TrialNo",$A$1,"RepeatNo",D$1)</f>
        <v>#REF!</v>
      </c>
      <c r="E9" s="4" t="e">
        <f>GETPIVOTDATA("Value",StaticParametersPivot!$A$5,"PatientId",$A9,"Title",E$3,"Side",,"Eyes",$A$2,"Shoes",$A$3,"TrialNo",$A$1,"RepeatNo",E$1)</f>
        <v>#REF!</v>
      </c>
      <c r="F9" s="4" t="e">
        <f>IF(GETPIVOTDATA("Value",StaticParametersPivot!$A$5,"PatientId",$A9,"Title",F$3,"Side","left","Eyes",$A$2,"Shoes",$A$3,"TrialNo",$A$1,"RepeatNo",F$1)=0,GETPIVOTDATA("Value",StaticParametersPivot!$A$5,"PatientId",$A9,"Title",F$3,"Side","right","Eyes",$A$2,"Shoes",$A$3,"TrialNo",$A$1,"RepeatNo",F$1),GETPIVOTDATA("Value",StaticParametersPivot!$A$5,"PatientId",$A9,"Title",F$3,"Side","left","Eyes",$A$2,"Shoes",$A$3,"TrialNo",$A$1,"RepeatNo",F$1))</f>
        <v>#REF!</v>
      </c>
      <c r="G9" s="4" t="e">
        <f>GETPIVOTDATA("Value",StaticParametersPivot!$A$5,"PatientId",$A9,"Title",G$3,"Side",,"Eyes",$A$2,"Shoes",$A$3,"TrialNo",$A$1,"RepeatNo",G$1)</f>
        <v>#REF!</v>
      </c>
      <c r="H9" s="13"/>
      <c r="I9" s="4" t="e">
        <f>GETPIVOTDATA("Value",StaticParametersPivot!$A$5,"PatientId",$A9,"Title",I$3,"Side",,"Eyes",$A$2,"Shoes",$A$3,"TrialNo",$A$1,"RepeatNo",I$1)</f>
        <v>#REF!</v>
      </c>
      <c r="J9" s="4" t="e">
        <f>GETPIVOTDATA("Value",StaticParametersPivot!$A$5,"PatientId",$A9,"Title",J$3,"Side",,"Eyes",$A$2,"Shoes",$A$3,"TrialNo",$A$1,"RepeatNo",J$1)</f>
        <v>#REF!</v>
      </c>
      <c r="K9" s="4" t="e">
        <f>IF(GETPIVOTDATA("Value",StaticParametersPivot!$A$5,"PatientId",$A9,"Title",K$3,"Side","left","Eyes",$A$2,"Shoes",$A$3,"TrialNo",$A$1,"RepeatNo",K$1)=0,GETPIVOTDATA("Value",StaticParametersPivot!$A$5,"PatientId",$A9,"Title",K$3,"Side","right","Eyes",$A$2,"Shoes",$A$3,"TrialNo",$A$1,"RepeatNo",K$1),GETPIVOTDATA("Value",StaticParametersPivot!$A$5,"PatientId",$A9,"Title",K$3,"Side","left","Eyes",$A$2,"Shoes",$A$3,"TrialNo",$A$1,"RepeatNo",K$1))</f>
        <v>#REF!</v>
      </c>
      <c r="L9" s="14" t="e">
        <f>IF(GETPIVOTDATA("Value",StaticParametersPivot!$A$5,"PatientId",$A9,"Title",K$3,"Side","left","Eyes",$A$2,"Shoes",$A$3,"TrialNo",$A$1,"RepeatNo",K$1)&lt;&gt;0,1,IF(GETPIVOTDATA("Value",StaticParametersPivot!$A$5,"PatientId",$A9,"Title",K$3,"Side","right","Eyes",$A$2,"Shoes",$A$3,"TrialNo",$A$1,"RepeatNo",K$1)&lt;&gt;0,2,0))</f>
        <v>#REF!</v>
      </c>
      <c r="M9" s="4" t="e">
        <f>IF(GETPIVOTDATA("Value",StaticParametersPivot!$A$5,"PatientId",$A9,"Title",M$3,"Side","top","Eyes",$A$2,"Shoes",$A$3,"TrialNo",$A$1,"RepeatNo",M$1)=0,GETPIVOTDATA("Value",StaticParametersPivot!$A$5,"PatientId",$A9,"Title",M$3,"Side","bottom","Eyes",$A$2,"Shoes",$A$3,"TrialNo",$A$1,"RepeatNo",M$1),GETPIVOTDATA("Value",StaticParametersPivot!$A$5,"PatientId",$A9,"Title",M$3,"Side","top","Eyes",$A$2,"Shoes",$A$3,"TrialNo",$A$1,"RepeatNo",M$1))</f>
        <v>#REF!</v>
      </c>
      <c r="N9" s="14" t="e">
        <f>IF(GETPIVOTDATA("Value",StaticParametersPivot!$A$5,"PatientId",$A9,"Title",M$3,"Side","top","Eyes",$A$2,"Shoes",$A$3,"TrialNo",$A$1,"RepeatNo",M$1)&lt;&gt;0,1,IF(GETPIVOTDATA("Value",StaticParametersPivot!$A$5,"PatientId",$A9,"Title",M$3,"Side","bottom","Eyes",$A$2,"Shoes",$A$3,"TrialNo",$A$1,"RepeatNo",M$1)&lt;&gt;0,2,0))</f>
        <v>#REF!</v>
      </c>
      <c r="O9" s="15"/>
      <c r="P9" s="14"/>
      <c r="Q9" s="14"/>
      <c r="R9" s="14"/>
      <c r="S9" s="14"/>
      <c r="T9" s="15"/>
      <c r="U9" s="14"/>
      <c r="V9" s="14"/>
      <c r="W9" s="14"/>
      <c r="X9" s="14"/>
      <c r="Y9" s="14"/>
      <c r="Z9" s="14"/>
      <c r="AA9" s="16"/>
      <c r="AB9" s="14"/>
      <c r="AC9" s="14"/>
      <c r="AD9" s="14"/>
      <c r="AE9" s="14"/>
      <c r="AF9" s="16"/>
      <c r="AG9" s="14"/>
      <c r="AH9" s="14"/>
      <c r="AI9" s="14"/>
      <c r="AJ9" s="14"/>
      <c r="AK9" s="14"/>
      <c r="AL9" s="14"/>
      <c r="AM9" s="17" t="e">
        <f t="shared" si="0"/>
        <v>#REF!</v>
      </c>
      <c r="AN9" s="17" t="e">
        <f t="shared" si="0"/>
        <v>#REF!</v>
      </c>
      <c r="AO9" s="17" t="e">
        <f t="shared" si="0"/>
        <v>#REF!</v>
      </c>
      <c r="AP9" s="17" t="e">
        <f t="shared" si="0"/>
        <v>#REF!</v>
      </c>
      <c r="AQ9" s="17" t="e">
        <f t="shared" si="1"/>
        <v>#REF!</v>
      </c>
      <c r="AR9" s="17" t="e">
        <f t="shared" si="1"/>
        <v>#REF!</v>
      </c>
      <c r="AS9" s="17" t="e">
        <f t="shared" si="1"/>
        <v>#REF!</v>
      </c>
      <c r="AT9" s="17" t="e">
        <f t="shared" si="1"/>
        <v>#REF!</v>
      </c>
      <c r="AU9" s="17" t="e">
        <f t="shared" si="1"/>
        <v>#REF!</v>
      </c>
      <c r="AV9" s="17" t="e">
        <f t="shared" si="1"/>
        <v>#REF!</v>
      </c>
    </row>
    <row r="10" spans="1:48" s="18" customFormat="1" x14ac:dyDescent="0.25">
      <c r="A10" s="12">
        <f>Patients!A7</f>
        <v>0</v>
      </c>
      <c r="B10" s="12" t="str">
        <f>Patients!B7&amp;" "&amp;Patients!C7</f>
        <v xml:space="preserve"> </v>
      </c>
      <c r="C10" s="13"/>
      <c r="D10" s="4" t="e">
        <f>GETPIVOTDATA("Value",StaticParametersPivot!$A$5,"PatientId",$A10,"Title",D$3,"Side",,"Eyes",$A$2,"Shoes",$A$3,"TrialNo",$A$1,"RepeatNo",D$1)</f>
        <v>#REF!</v>
      </c>
      <c r="E10" s="4" t="e">
        <f>GETPIVOTDATA("Value",StaticParametersPivot!$A$5,"PatientId",$A10,"Title",E$3,"Side",,"Eyes",$A$2,"Shoes",$A$3,"TrialNo",$A$1,"RepeatNo",E$1)</f>
        <v>#REF!</v>
      </c>
      <c r="F10" s="4" t="e">
        <f>IF(GETPIVOTDATA("Value",StaticParametersPivot!$A$5,"PatientId",$A10,"Title",F$3,"Side","left","Eyes",$A$2,"Shoes",$A$3,"TrialNo",$A$1,"RepeatNo",F$1)=0,GETPIVOTDATA("Value",StaticParametersPivot!$A$5,"PatientId",$A10,"Title",F$3,"Side","right","Eyes",$A$2,"Shoes",$A$3,"TrialNo",$A$1,"RepeatNo",F$1),GETPIVOTDATA("Value",StaticParametersPivot!$A$5,"PatientId",$A10,"Title",F$3,"Side","left","Eyes",$A$2,"Shoes",$A$3,"TrialNo",$A$1,"RepeatNo",F$1))</f>
        <v>#REF!</v>
      </c>
      <c r="G10" s="4" t="e">
        <f>GETPIVOTDATA("Value",StaticParametersPivot!$A$5,"PatientId",$A10,"Title",G$3,"Side",,"Eyes",$A$2,"Shoes",$A$3,"TrialNo",$A$1,"RepeatNo",G$1)</f>
        <v>#REF!</v>
      </c>
      <c r="H10" s="13"/>
      <c r="I10" s="4" t="e">
        <f>GETPIVOTDATA("Value",StaticParametersPivot!$A$5,"PatientId",$A10,"Title",I$3,"Side",,"Eyes",$A$2,"Shoes",$A$3,"TrialNo",$A$1,"RepeatNo",I$1)</f>
        <v>#REF!</v>
      </c>
      <c r="J10" s="4" t="e">
        <f>GETPIVOTDATA("Value",StaticParametersPivot!$A$5,"PatientId",$A10,"Title",J$3,"Side",,"Eyes",$A$2,"Shoes",$A$3,"TrialNo",$A$1,"RepeatNo",J$1)</f>
        <v>#REF!</v>
      </c>
      <c r="K10" s="4" t="e">
        <f>IF(GETPIVOTDATA("Value",StaticParametersPivot!$A$5,"PatientId",$A10,"Title",K$3,"Side","left","Eyes",$A$2,"Shoes",$A$3,"TrialNo",$A$1,"RepeatNo",K$1)=0,GETPIVOTDATA("Value",StaticParametersPivot!$A$5,"PatientId",$A10,"Title",K$3,"Side","right","Eyes",$A$2,"Shoes",$A$3,"TrialNo",$A$1,"RepeatNo",K$1),GETPIVOTDATA("Value",StaticParametersPivot!$A$5,"PatientId",$A10,"Title",K$3,"Side","left","Eyes",$A$2,"Shoes",$A$3,"TrialNo",$A$1,"RepeatNo",K$1))</f>
        <v>#REF!</v>
      </c>
      <c r="L10" s="14" t="e">
        <f>IF(GETPIVOTDATA("Value",StaticParametersPivot!$A$5,"PatientId",$A10,"Title",K$3,"Side","left","Eyes",$A$2,"Shoes",$A$3,"TrialNo",$A$1,"RepeatNo",K$1)&lt;&gt;0,1,IF(GETPIVOTDATA("Value",StaticParametersPivot!$A$5,"PatientId",$A10,"Title",K$3,"Side","right","Eyes",$A$2,"Shoes",$A$3,"TrialNo",$A$1,"RepeatNo",K$1)&lt;&gt;0,2,0))</f>
        <v>#REF!</v>
      </c>
      <c r="M10" s="4" t="e">
        <f>IF(GETPIVOTDATA("Value",StaticParametersPivot!$A$5,"PatientId",$A10,"Title",M$3,"Side","top","Eyes",$A$2,"Shoes",$A$3,"TrialNo",$A$1,"RepeatNo",M$1)=0,GETPIVOTDATA("Value",StaticParametersPivot!$A$5,"PatientId",$A10,"Title",M$3,"Side","bottom","Eyes",$A$2,"Shoes",$A$3,"TrialNo",$A$1,"RepeatNo",M$1),GETPIVOTDATA("Value",StaticParametersPivot!$A$5,"PatientId",$A10,"Title",M$3,"Side","top","Eyes",$A$2,"Shoes",$A$3,"TrialNo",$A$1,"RepeatNo",M$1))</f>
        <v>#REF!</v>
      </c>
      <c r="N10" s="14" t="e">
        <f>IF(GETPIVOTDATA("Value",StaticParametersPivot!$A$5,"PatientId",$A10,"Title",M$3,"Side","top","Eyes",$A$2,"Shoes",$A$3,"TrialNo",$A$1,"RepeatNo",M$1)&lt;&gt;0,1,IF(GETPIVOTDATA("Value",StaticParametersPivot!$A$5,"PatientId",$A10,"Title",M$3,"Side","bottom","Eyes",$A$2,"Shoes",$A$3,"TrialNo",$A$1,"RepeatNo",M$1)&lt;&gt;0,2,0))</f>
        <v>#REF!</v>
      </c>
      <c r="O10" s="15"/>
      <c r="P10" s="14"/>
      <c r="Q10" s="14"/>
      <c r="R10" s="14"/>
      <c r="S10" s="14"/>
      <c r="T10" s="15"/>
      <c r="U10" s="14"/>
      <c r="V10" s="14"/>
      <c r="W10" s="14"/>
      <c r="X10" s="14"/>
      <c r="Y10" s="14"/>
      <c r="Z10" s="14"/>
      <c r="AA10" s="16"/>
      <c r="AB10" s="14"/>
      <c r="AC10" s="14"/>
      <c r="AD10" s="14"/>
      <c r="AE10" s="14"/>
      <c r="AF10" s="16"/>
      <c r="AG10" s="14"/>
      <c r="AH10" s="14"/>
      <c r="AI10" s="14"/>
      <c r="AJ10" s="14"/>
      <c r="AK10" s="14"/>
      <c r="AL10" s="14"/>
      <c r="AM10" s="17" t="e">
        <f t="shared" si="0"/>
        <v>#REF!</v>
      </c>
      <c r="AN10" s="17" t="e">
        <f t="shared" si="0"/>
        <v>#REF!</v>
      </c>
      <c r="AO10" s="17" t="e">
        <f t="shared" si="0"/>
        <v>#REF!</v>
      </c>
      <c r="AP10" s="17" t="e">
        <f t="shared" si="0"/>
        <v>#REF!</v>
      </c>
      <c r="AQ10" s="17" t="e">
        <f t="shared" si="1"/>
        <v>#REF!</v>
      </c>
      <c r="AR10" s="17" t="e">
        <f t="shared" si="1"/>
        <v>#REF!</v>
      </c>
      <c r="AS10" s="17" t="e">
        <f t="shared" si="1"/>
        <v>#REF!</v>
      </c>
      <c r="AT10" s="17" t="e">
        <f t="shared" si="1"/>
        <v>#REF!</v>
      </c>
      <c r="AU10" s="17" t="e">
        <f t="shared" si="1"/>
        <v>#REF!</v>
      </c>
      <c r="AV10" s="17" t="e">
        <f t="shared" si="1"/>
        <v>#REF!</v>
      </c>
    </row>
    <row r="11" spans="1:48" s="18" customFormat="1" x14ac:dyDescent="0.25">
      <c r="A11" s="12">
        <f>Patients!A8</f>
        <v>0</v>
      </c>
      <c r="B11" s="12" t="str">
        <f>Patients!B8&amp;" "&amp;Patients!C8</f>
        <v xml:space="preserve"> </v>
      </c>
      <c r="C11" s="13"/>
      <c r="D11" s="4" t="e">
        <f>GETPIVOTDATA("Value",StaticParametersPivot!$A$5,"PatientId",$A11,"Title",D$3,"Side",,"Eyes",$A$2,"Shoes",$A$3,"TrialNo",$A$1,"RepeatNo",D$1)</f>
        <v>#REF!</v>
      </c>
      <c r="E11" s="4" t="e">
        <f>GETPIVOTDATA("Value",StaticParametersPivot!$A$5,"PatientId",$A11,"Title",E$3,"Side",,"Eyes",$A$2,"Shoes",$A$3,"TrialNo",$A$1,"RepeatNo",E$1)</f>
        <v>#REF!</v>
      </c>
      <c r="F11" s="4" t="e">
        <f>IF(GETPIVOTDATA("Value",StaticParametersPivot!$A$5,"PatientId",$A11,"Title",F$3,"Side","left","Eyes",$A$2,"Shoes",$A$3,"TrialNo",$A$1,"RepeatNo",F$1)=0,GETPIVOTDATA("Value",StaticParametersPivot!$A$5,"PatientId",$A11,"Title",F$3,"Side","right","Eyes",$A$2,"Shoes",$A$3,"TrialNo",$A$1,"RepeatNo",F$1),GETPIVOTDATA("Value",StaticParametersPivot!$A$5,"PatientId",$A11,"Title",F$3,"Side","left","Eyes",$A$2,"Shoes",$A$3,"TrialNo",$A$1,"RepeatNo",F$1))</f>
        <v>#REF!</v>
      </c>
      <c r="G11" s="4" t="e">
        <f>GETPIVOTDATA("Value",StaticParametersPivot!$A$5,"PatientId",$A11,"Title",G$3,"Side",,"Eyes",$A$2,"Shoes",$A$3,"TrialNo",$A$1,"RepeatNo",G$1)</f>
        <v>#REF!</v>
      </c>
      <c r="H11" s="13"/>
      <c r="I11" s="4" t="e">
        <f>GETPIVOTDATA("Value",StaticParametersPivot!$A$5,"PatientId",$A11,"Title",I$3,"Side",,"Eyes",$A$2,"Shoes",$A$3,"TrialNo",$A$1,"RepeatNo",I$1)</f>
        <v>#REF!</v>
      </c>
      <c r="J11" s="4" t="e">
        <f>GETPIVOTDATA("Value",StaticParametersPivot!$A$5,"PatientId",$A11,"Title",J$3,"Side",,"Eyes",$A$2,"Shoes",$A$3,"TrialNo",$A$1,"RepeatNo",J$1)</f>
        <v>#REF!</v>
      </c>
      <c r="K11" s="4" t="e">
        <f>IF(GETPIVOTDATA("Value",StaticParametersPivot!$A$5,"PatientId",$A11,"Title",K$3,"Side","left","Eyes",$A$2,"Shoes",$A$3,"TrialNo",$A$1,"RepeatNo",K$1)=0,GETPIVOTDATA("Value",StaticParametersPivot!$A$5,"PatientId",$A11,"Title",K$3,"Side","right","Eyes",$A$2,"Shoes",$A$3,"TrialNo",$A$1,"RepeatNo",K$1),GETPIVOTDATA("Value",StaticParametersPivot!$A$5,"PatientId",$A11,"Title",K$3,"Side","left","Eyes",$A$2,"Shoes",$A$3,"TrialNo",$A$1,"RepeatNo",K$1))</f>
        <v>#REF!</v>
      </c>
      <c r="L11" s="14" t="e">
        <f>IF(GETPIVOTDATA("Value",StaticParametersPivot!$A$5,"PatientId",$A11,"Title",K$3,"Side","left","Eyes",$A$2,"Shoes",$A$3,"TrialNo",$A$1,"RepeatNo",K$1)&lt;&gt;0,1,IF(GETPIVOTDATA("Value",StaticParametersPivot!$A$5,"PatientId",$A11,"Title",K$3,"Side","right","Eyes",$A$2,"Shoes",$A$3,"TrialNo",$A$1,"RepeatNo",K$1)&lt;&gt;0,2,0))</f>
        <v>#REF!</v>
      </c>
      <c r="M11" s="4" t="e">
        <f>IF(GETPIVOTDATA("Value",StaticParametersPivot!$A$5,"PatientId",$A11,"Title",M$3,"Side","top","Eyes",$A$2,"Shoes",$A$3,"TrialNo",$A$1,"RepeatNo",M$1)=0,GETPIVOTDATA("Value",StaticParametersPivot!$A$5,"PatientId",$A11,"Title",M$3,"Side","bottom","Eyes",$A$2,"Shoes",$A$3,"TrialNo",$A$1,"RepeatNo",M$1),GETPIVOTDATA("Value",StaticParametersPivot!$A$5,"PatientId",$A11,"Title",M$3,"Side","top","Eyes",$A$2,"Shoes",$A$3,"TrialNo",$A$1,"RepeatNo",M$1))</f>
        <v>#REF!</v>
      </c>
      <c r="N11" s="14" t="e">
        <f>IF(GETPIVOTDATA("Value",StaticParametersPivot!$A$5,"PatientId",$A11,"Title",M$3,"Side","top","Eyes",$A$2,"Shoes",$A$3,"TrialNo",$A$1,"RepeatNo",M$1)&lt;&gt;0,1,IF(GETPIVOTDATA("Value",StaticParametersPivot!$A$5,"PatientId",$A11,"Title",M$3,"Side","bottom","Eyes",$A$2,"Shoes",$A$3,"TrialNo",$A$1,"RepeatNo",M$1)&lt;&gt;0,2,0))</f>
        <v>#REF!</v>
      </c>
      <c r="O11" s="15"/>
      <c r="P11" s="14"/>
      <c r="Q11" s="14"/>
      <c r="R11" s="14"/>
      <c r="S11" s="14"/>
      <c r="T11" s="15"/>
      <c r="U11" s="14"/>
      <c r="V11" s="14"/>
      <c r="W11" s="14"/>
      <c r="X11" s="14"/>
      <c r="Y11" s="14"/>
      <c r="Z11" s="14"/>
      <c r="AA11" s="16"/>
      <c r="AB11" s="14"/>
      <c r="AC11" s="14"/>
      <c r="AD11" s="14"/>
      <c r="AE11" s="14"/>
      <c r="AF11" s="16"/>
      <c r="AG11" s="14"/>
      <c r="AH11" s="14"/>
      <c r="AI11" s="14"/>
      <c r="AJ11" s="14"/>
      <c r="AK11" s="14"/>
      <c r="AL11" s="14"/>
      <c r="AM11" s="17" t="e">
        <f t="shared" si="0"/>
        <v>#REF!</v>
      </c>
      <c r="AN11" s="17" t="e">
        <f t="shared" si="0"/>
        <v>#REF!</v>
      </c>
      <c r="AO11" s="17" t="e">
        <f t="shared" si="0"/>
        <v>#REF!</v>
      </c>
      <c r="AP11" s="17" t="e">
        <f t="shared" si="0"/>
        <v>#REF!</v>
      </c>
      <c r="AQ11" s="17" t="e">
        <f t="shared" si="1"/>
        <v>#REF!</v>
      </c>
      <c r="AR11" s="17" t="e">
        <f t="shared" si="1"/>
        <v>#REF!</v>
      </c>
      <c r="AS11" s="17" t="e">
        <f t="shared" si="1"/>
        <v>#REF!</v>
      </c>
      <c r="AT11" s="17" t="e">
        <f t="shared" si="1"/>
        <v>#REF!</v>
      </c>
      <c r="AU11" s="17" t="e">
        <f t="shared" si="1"/>
        <v>#REF!</v>
      </c>
      <c r="AV11" s="17" t="e">
        <f t="shared" si="1"/>
        <v>#REF!</v>
      </c>
    </row>
    <row r="12" spans="1:48" s="18" customFormat="1" x14ac:dyDescent="0.25">
      <c r="A12" s="12">
        <f>Patients!A9</f>
        <v>0</v>
      </c>
      <c r="B12" s="12" t="str">
        <f>Patients!B9&amp;" "&amp;Patients!C9</f>
        <v xml:space="preserve"> </v>
      </c>
      <c r="C12" s="13"/>
      <c r="D12" s="4" t="e">
        <f>GETPIVOTDATA("Value",StaticParametersPivot!$A$5,"PatientId",$A12,"Title",D$3,"Side",,"Eyes",$A$2,"Shoes",$A$3,"TrialNo",$A$1,"RepeatNo",D$1)</f>
        <v>#REF!</v>
      </c>
      <c r="E12" s="4" t="e">
        <f>GETPIVOTDATA("Value",StaticParametersPivot!$A$5,"PatientId",$A12,"Title",E$3,"Side",,"Eyes",$A$2,"Shoes",$A$3,"TrialNo",$A$1,"RepeatNo",E$1)</f>
        <v>#REF!</v>
      </c>
      <c r="F12" s="4" t="e">
        <f>IF(GETPIVOTDATA("Value",StaticParametersPivot!$A$5,"PatientId",$A12,"Title",F$3,"Side","left","Eyes",$A$2,"Shoes",$A$3,"TrialNo",$A$1,"RepeatNo",F$1)=0,GETPIVOTDATA("Value",StaticParametersPivot!$A$5,"PatientId",$A12,"Title",F$3,"Side","right","Eyes",$A$2,"Shoes",$A$3,"TrialNo",$A$1,"RepeatNo",F$1),GETPIVOTDATA("Value",StaticParametersPivot!$A$5,"PatientId",$A12,"Title",F$3,"Side","left","Eyes",$A$2,"Shoes",$A$3,"TrialNo",$A$1,"RepeatNo",F$1))</f>
        <v>#REF!</v>
      </c>
      <c r="G12" s="4" t="e">
        <f>GETPIVOTDATA("Value",StaticParametersPivot!$A$5,"PatientId",$A12,"Title",G$3,"Side",,"Eyes",$A$2,"Shoes",$A$3,"TrialNo",$A$1,"RepeatNo",G$1)</f>
        <v>#REF!</v>
      </c>
      <c r="H12" s="13"/>
      <c r="I12" s="4" t="e">
        <f>GETPIVOTDATA("Value",StaticParametersPivot!$A$5,"PatientId",$A12,"Title",I$3,"Side",,"Eyes",$A$2,"Shoes",$A$3,"TrialNo",$A$1,"RepeatNo",I$1)</f>
        <v>#REF!</v>
      </c>
      <c r="J12" s="4" t="e">
        <f>GETPIVOTDATA("Value",StaticParametersPivot!$A$5,"PatientId",$A12,"Title",J$3,"Side",,"Eyes",$A$2,"Shoes",$A$3,"TrialNo",$A$1,"RepeatNo",J$1)</f>
        <v>#REF!</v>
      </c>
      <c r="K12" s="4" t="e">
        <f>IF(GETPIVOTDATA("Value",StaticParametersPivot!$A$5,"PatientId",$A12,"Title",K$3,"Side","left","Eyes",$A$2,"Shoes",$A$3,"TrialNo",$A$1,"RepeatNo",K$1)=0,GETPIVOTDATA("Value",StaticParametersPivot!$A$5,"PatientId",$A12,"Title",K$3,"Side","right","Eyes",$A$2,"Shoes",$A$3,"TrialNo",$A$1,"RepeatNo",K$1),GETPIVOTDATA("Value",StaticParametersPivot!$A$5,"PatientId",$A12,"Title",K$3,"Side","left","Eyes",$A$2,"Shoes",$A$3,"TrialNo",$A$1,"RepeatNo",K$1))</f>
        <v>#REF!</v>
      </c>
      <c r="L12" s="14" t="e">
        <f>IF(GETPIVOTDATA("Value",StaticParametersPivot!$A$5,"PatientId",$A12,"Title",K$3,"Side","left","Eyes",$A$2,"Shoes",$A$3,"TrialNo",$A$1,"RepeatNo",K$1)&lt;&gt;0,1,IF(GETPIVOTDATA("Value",StaticParametersPivot!$A$5,"PatientId",$A12,"Title",K$3,"Side","right","Eyes",$A$2,"Shoes",$A$3,"TrialNo",$A$1,"RepeatNo",K$1)&lt;&gt;0,2,0))</f>
        <v>#REF!</v>
      </c>
      <c r="M12" s="4" t="e">
        <f>IF(GETPIVOTDATA("Value",StaticParametersPivot!$A$5,"PatientId",$A12,"Title",M$3,"Side","top","Eyes",$A$2,"Shoes",$A$3,"TrialNo",$A$1,"RepeatNo",M$1)=0,GETPIVOTDATA("Value",StaticParametersPivot!$A$5,"PatientId",$A12,"Title",M$3,"Side","bottom","Eyes",$A$2,"Shoes",$A$3,"TrialNo",$A$1,"RepeatNo",M$1),GETPIVOTDATA("Value",StaticParametersPivot!$A$5,"PatientId",$A12,"Title",M$3,"Side","top","Eyes",$A$2,"Shoes",$A$3,"TrialNo",$A$1,"RepeatNo",M$1))</f>
        <v>#REF!</v>
      </c>
      <c r="N12" s="14" t="e">
        <f>IF(GETPIVOTDATA("Value",StaticParametersPivot!$A$5,"PatientId",$A12,"Title",M$3,"Side","top","Eyes",$A$2,"Shoes",$A$3,"TrialNo",$A$1,"RepeatNo",M$1)&lt;&gt;0,1,IF(GETPIVOTDATA("Value",StaticParametersPivot!$A$5,"PatientId",$A12,"Title",M$3,"Side","bottom","Eyes",$A$2,"Shoes",$A$3,"TrialNo",$A$1,"RepeatNo",M$1)&lt;&gt;0,2,0))</f>
        <v>#REF!</v>
      </c>
      <c r="O12" s="15"/>
      <c r="P12" s="14"/>
      <c r="Q12" s="14"/>
      <c r="R12" s="14"/>
      <c r="S12" s="14"/>
      <c r="T12" s="15"/>
      <c r="U12" s="14"/>
      <c r="V12" s="14"/>
      <c r="W12" s="14"/>
      <c r="X12" s="14"/>
      <c r="Y12" s="14"/>
      <c r="Z12" s="14"/>
      <c r="AA12" s="16"/>
      <c r="AB12" s="14"/>
      <c r="AC12" s="14"/>
      <c r="AD12" s="14"/>
      <c r="AE12" s="14"/>
      <c r="AF12" s="16"/>
      <c r="AG12" s="14"/>
      <c r="AH12" s="14"/>
      <c r="AI12" s="14"/>
      <c r="AJ12" s="14"/>
      <c r="AK12" s="14"/>
      <c r="AL12" s="14"/>
      <c r="AM12" s="17" t="e">
        <f t="shared" si="0"/>
        <v>#REF!</v>
      </c>
      <c r="AN12" s="17" t="e">
        <f t="shared" si="0"/>
        <v>#REF!</v>
      </c>
      <c r="AO12" s="17" t="e">
        <f t="shared" si="0"/>
        <v>#REF!</v>
      </c>
      <c r="AP12" s="17" t="e">
        <f t="shared" si="0"/>
        <v>#REF!</v>
      </c>
      <c r="AQ12" s="17" t="e">
        <f t="shared" si="1"/>
        <v>#REF!</v>
      </c>
      <c r="AR12" s="17" t="e">
        <f t="shared" si="1"/>
        <v>#REF!</v>
      </c>
      <c r="AS12" s="17" t="e">
        <f t="shared" si="1"/>
        <v>#REF!</v>
      </c>
      <c r="AT12" s="17" t="e">
        <f t="shared" si="1"/>
        <v>#REF!</v>
      </c>
      <c r="AU12" s="17" t="e">
        <f t="shared" si="1"/>
        <v>#REF!</v>
      </c>
      <c r="AV12" s="17" t="e">
        <f t="shared" si="1"/>
        <v>#REF!</v>
      </c>
    </row>
    <row r="13" spans="1:48" s="18" customFormat="1" x14ac:dyDescent="0.25">
      <c r="A13" s="12">
        <f>Patients!A10</f>
        <v>0</v>
      </c>
      <c r="B13" s="12" t="str">
        <f>Patients!B10&amp;" "&amp;Patients!C10</f>
        <v xml:space="preserve"> </v>
      </c>
      <c r="C13" s="13"/>
      <c r="D13" s="4" t="e">
        <f>GETPIVOTDATA("Value",StaticParametersPivot!$A$5,"PatientId",$A13,"Title",D$3,"Side",,"Eyes",$A$2,"Shoes",$A$3,"TrialNo",$A$1,"RepeatNo",D$1)</f>
        <v>#REF!</v>
      </c>
      <c r="E13" s="4" t="e">
        <f>GETPIVOTDATA("Value",StaticParametersPivot!$A$5,"PatientId",$A13,"Title",E$3,"Side",,"Eyes",$A$2,"Shoes",$A$3,"TrialNo",$A$1,"RepeatNo",E$1)</f>
        <v>#REF!</v>
      </c>
      <c r="F13" s="4" t="e">
        <f>IF(GETPIVOTDATA("Value",StaticParametersPivot!$A$5,"PatientId",$A13,"Title",F$3,"Side","left","Eyes",$A$2,"Shoes",$A$3,"TrialNo",$A$1,"RepeatNo",F$1)=0,GETPIVOTDATA("Value",StaticParametersPivot!$A$5,"PatientId",$A13,"Title",F$3,"Side","right","Eyes",$A$2,"Shoes",$A$3,"TrialNo",$A$1,"RepeatNo",F$1),GETPIVOTDATA("Value",StaticParametersPivot!$A$5,"PatientId",$A13,"Title",F$3,"Side","left","Eyes",$A$2,"Shoes",$A$3,"TrialNo",$A$1,"RepeatNo",F$1))</f>
        <v>#REF!</v>
      </c>
      <c r="G13" s="4" t="e">
        <f>GETPIVOTDATA("Value",StaticParametersPivot!$A$5,"PatientId",$A13,"Title",G$3,"Side",,"Eyes",$A$2,"Shoes",$A$3,"TrialNo",$A$1,"RepeatNo",G$1)</f>
        <v>#REF!</v>
      </c>
      <c r="H13" s="13"/>
      <c r="I13" s="4" t="e">
        <f>GETPIVOTDATA("Value",StaticParametersPivot!$A$5,"PatientId",$A13,"Title",I$3,"Side",,"Eyes",$A$2,"Shoes",$A$3,"TrialNo",$A$1,"RepeatNo",I$1)</f>
        <v>#REF!</v>
      </c>
      <c r="J13" s="4" t="e">
        <f>GETPIVOTDATA("Value",StaticParametersPivot!$A$5,"PatientId",$A13,"Title",J$3,"Side",,"Eyes",$A$2,"Shoes",$A$3,"TrialNo",$A$1,"RepeatNo",J$1)</f>
        <v>#REF!</v>
      </c>
      <c r="K13" s="4" t="e">
        <f>IF(GETPIVOTDATA("Value",StaticParametersPivot!$A$5,"PatientId",$A13,"Title",K$3,"Side","left","Eyes",$A$2,"Shoes",$A$3,"TrialNo",$A$1,"RepeatNo",K$1)=0,GETPIVOTDATA("Value",StaticParametersPivot!$A$5,"PatientId",$A13,"Title",K$3,"Side","right","Eyes",$A$2,"Shoes",$A$3,"TrialNo",$A$1,"RepeatNo",K$1),GETPIVOTDATA("Value",StaticParametersPivot!$A$5,"PatientId",$A13,"Title",K$3,"Side","left","Eyes",$A$2,"Shoes",$A$3,"TrialNo",$A$1,"RepeatNo",K$1))</f>
        <v>#REF!</v>
      </c>
      <c r="L13" s="14" t="e">
        <f>IF(GETPIVOTDATA("Value",StaticParametersPivot!$A$5,"PatientId",$A13,"Title",K$3,"Side","left","Eyes",$A$2,"Shoes",$A$3,"TrialNo",$A$1,"RepeatNo",K$1)&lt;&gt;0,1,IF(GETPIVOTDATA("Value",StaticParametersPivot!$A$5,"PatientId",$A13,"Title",K$3,"Side","right","Eyes",$A$2,"Shoes",$A$3,"TrialNo",$A$1,"RepeatNo",K$1)&lt;&gt;0,2,0))</f>
        <v>#REF!</v>
      </c>
      <c r="M13" s="4" t="e">
        <f>IF(GETPIVOTDATA("Value",StaticParametersPivot!$A$5,"PatientId",$A13,"Title",M$3,"Side","top","Eyes",$A$2,"Shoes",$A$3,"TrialNo",$A$1,"RepeatNo",M$1)=0,GETPIVOTDATA("Value",StaticParametersPivot!$A$5,"PatientId",$A13,"Title",M$3,"Side","bottom","Eyes",$A$2,"Shoes",$A$3,"TrialNo",$A$1,"RepeatNo",M$1),GETPIVOTDATA("Value",StaticParametersPivot!$A$5,"PatientId",$A13,"Title",M$3,"Side","top","Eyes",$A$2,"Shoes",$A$3,"TrialNo",$A$1,"RepeatNo",M$1))</f>
        <v>#REF!</v>
      </c>
      <c r="N13" s="14" t="e">
        <f>IF(GETPIVOTDATA("Value",StaticParametersPivot!$A$5,"PatientId",$A13,"Title",M$3,"Side","top","Eyes",$A$2,"Shoes",$A$3,"TrialNo",$A$1,"RepeatNo",M$1)&lt;&gt;0,1,IF(GETPIVOTDATA("Value",StaticParametersPivot!$A$5,"PatientId",$A13,"Title",M$3,"Side","bottom","Eyes",$A$2,"Shoes",$A$3,"TrialNo",$A$1,"RepeatNo",M$1)&lt;&gt;0,2,0))</f>
        <v>#REF!</v>
      </c>
      <c r="O13" s="15"/>
      <c r="P13" s="14"/>
      <c r="Q13" s="14"/>
      <c r="R13" s="14"/>
      <c r="S13" s="14"/>
      <c r="T13" s="15"/>
      <c r="U13" s="14"/>
      <c r="V13" s="14"/>
      <c r="W13" s="14"/>
      <c r="X13" s="14"/>
      <c r="Y13" s="14"/>
      <c r="Z13" s="14"/>
      <c r="AA13" s="16"/>
      <c r="AB13" s="14"/>
      <c r="AC13" s="14"/>
      <c r="AD13" s="14"/>
      <c r="AE13" s="14"/>
      <c r="AF13" s="16"/>
      <c r="AG13" s="14"/>
      <c r="AH13" s="14"/>
      <c r="AI13" s="14"/>
      <c r="AJ13" s="14"/>
      <c r="AK13" s="14"/>
      <c r="AL13" s="14"/>
      <c r="AM13" s="17" t="e">
        <f t="shared" si="0"/>
        <v>#REF!</v>
      </c>
      <c r="AN13" s="17" t="e">
        <f t="shared" si="0"/>
        <v>#REF!</v>
      </c>
      <c r="AO13" s="17" t="e">
        <f t="shared" si="0"/>
        <v>#REF!</v>
      </c>
      <c r="AP13" s="17" t="e">
        <f t="shared" si="0"/>
        <v>#REF!</v>
      </c>
      <c r="AQ13" s="17" t="e">
        <f t="shared" si="1"/>
        <v>#REF!</v>
      </c>
      <c r="AR13" s="17" t="e">
        <f t="shared" si="1"/>
        <v>#REF!</v>
      </c>
      <c r="AS13" s="17" t="e">
        <f t="shared" si="1"/>
        <v>#REF!</v>
      </c>
      <c r="AT13" s="17" t="e">
        <f t="shared" si="1"/>
        <v>#REF!</v>
      </c>
      <c r="AU13" s="17" t="e">
        <f t="shared" si="1"/>
        <v>#REF!</v>
      </c>
      <c r="AV13" s="17" t="e">
        <f t="shared" si="1"/>
        <v>#REF!</v>
      </c>
    </row>
    <row r="14" spans="1:48" s="18" customFormat="1" x14ac:dyDescent="0.25">
      <c r="A14" s="12">
        <f>Patients!A11</f>
        <v>0</v>
      </c>
      <c r="B14" s="12" t="str">
        <f>Patients!B11&amp;" "&amp;Patients!C11</f>
        <v xml:space="preserve"> </v>
      </c>
      <c r="C14" s="13"/>
      <c r="D14" s="4" t="e">
        <f>GETPIVOTDATA("Value",StaticParametersPivot!$A$5,"PatientId",$A14,"Title",D$3,"Side",,"Eyes",$A$2,"Shoes",$A$3,"TrialNo",$A$1,"RepeatNo",D$1)</f>
        <v>#REF!</v>
      </c>
      <c r="E14" s="4" t="e">
        <f>GETPIVOTDATA("Value",StaticParametersPivot!$A$5,"PatientId",$A14,"Title",E$3,"Side",,"Eyes",$A$2,"Shoes",$A$3,"TrialNo",$A$1,"RepeatNo",E$1)</f>
        <v>#REF!</v>
      </c>
      <c r="F14" s="4" t="e">
        <f>IF(GETPIVOTDATA("Value",StaticParametersPivot!$A$5,"PatientId",$A14,"Title",F$3,"Side","left","Eyes",$A$2,"Shoes",$A$3,"TrialNo",$A$1,"RepeatNo",F$1)=0,GETPIVOTDATA("Value",StaticParametersPivot!$A$5,"PatientId",$A14,"Title",F$3,"Side","right","Eyes",$A$2,"Shoes",$A$3,"TrialNo",$A$1,"RepeatNo",F$1),GETPIVOTDATA("Value",StaticParametersPivot!$A$5,"PatientId",$A14,"Title",F$3,"Side","left","Eyes",$A$2,"Shoes",$A$3,"TrialNo",$A$1,"RepeatNo",F$1))</f>
        <v>#REF!</v>
      </c>
      <c r="G14" s="4" t="e">
        <f>GETPIVOTDATA("Value",StaticParametersPivot!$A$5,"PatientId",$A14,"Title",G$3,"Side",,"Eyes",$A$2,"Shoes",$A$3,"TrialNo",$A$1,"RepeatNo",G$1)</f>
        <v>#REF!</v>
      </c>
      <c r="H14" s="13"/>
      <c r="I14" s="4" t="e">
        <f>GETPIVOTDATA("Value",StaticParametersPivot!$A$5,"PatientId",$A14,"Title",I$3,"Side",,"Eyes",$A$2,"Shoes",$A$3,"TrialNo",$A$1,"RepeatNo",I$1)</f>
        <v>#REF!</v>
      </c>
      <c r="J14" s="4" t="e">
        <f>GETPIVOTDATA("Value",StaticParametersPivot!$A$5,"PatientId",$A14,"Title",J$3,"Side",,"Eyes",$A$2,"Shoes",$A$3,"TrialNo",$A$1,"RepeatNo",J$1)</f>
        <v>#REF!</v>
      </c>
      <c r="K14" s="4" t="e">
        <f>IF(GETPIVOTDATA("Value",StaticParametersPivot!$A$5,"PatientId",$A14,"Title",K$3,"Side","left","Eyes",$A$2,"Shoes",$A$3,"TrialNo",$A$1,"RepeatNo",K$1)=0,GETPIVOTDATA("Value",StaticParametersPivot!$A$5,"PatientId",$A14,"Title",K$3,"Side","right","Eyes",$A$2,"Shoes",$A$3,"TrialNo",$A$1,"RepeatNo",K$1),GETPIVOTDATA("Value",StaticParametersPivot!$A$5,"PatientId",$A14,"Title",K$3,"Side","left","Eyes",$A$2,"Shoes",$A$3,"TrialNo",$A$1,"RepeatNo",K$1))</f>
        <v>#REF!</v>
      </c>
      <c r="L14" s="14" t="e">
        <f>IF(GETPIVOTDATA("Value",StaticParametersPivot!$A$5,"PatientId",$A14,"Title",K$3,"Side","left","Eyes",$A$2,"Shoes",$A$3,"TrialNo",$A$1,"RepeatNo",K$1)&lt;&gt;0,1,IF(GETPIVOTDATA("Value",StaticParametersPivot!$A$5,"PatientId",$A14,"Title",K$3,"Side","right","Eyes",$A$2,"Shoes",$A$3,"TrialNo",$A$1,"RepeatNo",K$1)&lt;&gt;0,2,0))</f>
        <v>#REF!</v>
      </c>
      <c r="M14" s="4" t="e">
        <f>IF(GETPIVOTDATA("Value",StaticParametersPivot!$A$5,"PatientId",$A14,"Title",M$3,"Side","top","Eyes",$A$2,"Shoes",$A$3,"TrialNo",$A$1,"RepeatNo",M$1)=0,GETPIVOTDATA("Value",StaticParametersPivot!$A$5,"PatientId",$A14,"Title",M$3,"Side","bottom","Eyes",$A$2,"Shoes",$A$3,"TrialNo",$A$1,"RepeatNo",M$1),GETPIVOTDATA("Value",StaticParametersPivot!$A$5,"PatientId",$A14,"Title",M$3,"Side","top","Eyes",$A$2,"Shoes",$A$3,"TrialNo",$A$1,"RepeatNo",M$1))</f>
        <v>#REF!</v>
      </c>
      <c r="N14" s="14" t="e">
        <f>IF(GETPIVOTDATA("Value",StaticParametersPivot!$A$5,"PatientId",$A14,"Title",M$3,"Side","top","Eyes",$A$2,"Shoes",$A$3,"TrialNo",$A$1,"RepeatNo",M$1)&lt;&gt;0,1,IF(GETPIVOTDATA("Value",StaticParametersPivot!$A$5,"PatientId",$A14,"Title",M$3,"Side","bottom","Eyes",$A$2,"Shoes",$A$3,"TrialNo",$A$1,"RepeatNo",M$1)&lt;&gt;0,2,0))</f>
        <v>#REF!</v>
      </c>
      <c r="O14" s="15"/>
      <c r="P14" s="14"/>
      <c r="Q14" s="14"/>
      <c r="R14" s="14"/>
      <c r="S14" s="14"/>
      <c r="T14" s="15"/>
      <c r="U14" s="14"/>
      <c r="V14" s="14"/>
      <c r="W14" s="14"/>
      <c r="X14" s="14"/>
      <c r="Y14" s="14"/>
      <c r="Z14" s="14"/>
      <c r="AA14" s="16"/>
      <c r="AB14" s="14"/>
      <c r="AC14" s="14"/>
      <c r="AD14" s="14"/>
      <c r="AE14" s="14"/>
      <c r="AF14" s="16"/>
      <c r="AG14" s="14"/>
      <c r="AH14" s="14"/>
      <c r="AI14" s="14"/>
      <c r="AJ14" s="14"/>
      <c r="AK14" s="14"/>
      <c r="AL14" s="14"/>
      <c r="AM14" s="17" t="e">
        <f t="shared" si="0"/>
        <v>#REF!</v>
      </c>
      <c r="AN14" s="17" t="e">
        <f t="shared" si="0"/>
        <v>#REF!</v>
      </c>
      <c r="AO14" s="17" t="e">
        <f t="shared" si="0"/>
        <v>#REF!</v>
      </c>
      <c r="AP14" s="17" t="e">
        <f t="shared" si="0"/>
        <v>#REF!</v>
      </c>
      <c r="AQ14" s="17" t="e">
        <f t="shared" si="1"/>
        <v>#REF!</v>
      </c>
      <c r="AR14" s="17" t="e">
        <f t="shared" si="1"/>
        <v>#REF!</v>
      </c>
      <c r="AS14" s="17" t="e">
        <f t="shared" si="1"/>
        <v>#REF!</v>
      </c>
      <c r="AT14" s="17" t="e">
        <f t="shared" si="1"/>
        <v>#REF!</v>
      </c>
      <c r="AU14" s="17" t="e">
        <f t="shared" si="1"/>
        <v>#REF!</v>
      </c>
      <c r="AV14" s="17" t="e">
        <f t="shared" si="1"/>
        <v>#REF!</v>
      </c>
    </row>
    <row r="15" spans="1:48" s="18" customFormat="1" x14ac:dyDescent="0.25">
      <c r="A15" s="12">
        <f>Patients!A12</f>
        <v>0</v>
      </c>
      <c r="B15" s="12" t="str">
        <f>Patients!B12&amp;" "&amp;Patients!C12</f>
        <v xml:space="preserve"> </v>
      </c>
      <c r="C15" s="13"/>
      <c r="D15" s="4" t="e">
        <f>GETPIVOTDATA("Value",StaticParametersPivot!$A$5,"PatientId",$A15,"Title",D$3,"Side",,"Eyes",$A$2,"Shoes",$A$3,"TrialNo",$A$1,"RepeatNo",D$1)</f>
        <v>#REF!</v>
      </c>
      <c r="E15" s="4" t="e">
        <f>GETPIVOTDATA("Value",StaticParametersPivot!$A$5,"PatientId",$A15,"Title",E$3,"Side",,"Eyes",$A$2,"Shoes",$A$3,"TrialNo",$A$1,"RepeatNo",E$1)</f>
        <v>#REF!</v>
      </c>
      <c r="F15" s="4" t="e">
        <f>IF(GETPIVOTDATA("Value",StaticParametersPivot!$A$5,"PatientId",$A15,"Title",F$3,"Side","left","Eyes",$A$2,"Shoes",$A$3,"TrialNo",$A$1,"RepeatNo",F$1)=0,GETPIVOTDATA("Value",StaticParametersPivot!$A$5,"PatientId",$A15,"Title",F$3,"Side","right","Eyes",$A$2,"Shoes",$A$3,"TrialNo",$A$1,"RepeatNo",F$1),GETPIVOTDATA("Value",StaticParametersPivot!$A$5,"PatientId",$A15,"Title",F$3,"Side","left","Eyes",$A$2,"Shoes",$A$3,"TrialNo",$A$1,"RepeatNo",F$1))</f>
        <v>#REF!</v>
      </c>
      <c r="G15" s="4" t="e">
        <f>GETPIVOTDATA("Value",StaticParametersPivot!$A$5,"PatientId",$A15,"Title",G$3,"Side",,"Eyes",$A$2,"Shoes",$A$3,"TrialNo",$A$1,"RepeatNo",G$1)</f>
        <v>#REF!</v>
      </c>
      <c r="H15" s="13"/>
      <c r="I15" s="4" t="e">
        <f>GETPIVOTDATA("Value",StaticParametersPivot!$A$5,"PatientId",$A15,"Title",I$3,"Side",,"Eyes",$A$2,"Shoes",$A$3,"TrialNo",$A$1,"RepeatNo",I$1)</f>
        <v>#REF!</v>
      </c>
      <c r="J15" s="4" t="e">
        <f>GETPIVOTDATA("Value",StaticParametersPivot!$A$5,"PatientId",$A15,"Title",J$3,"Side",,"Eyes",$A$2,"Shoes",$A$3,"TrialNo",$A$1,"RepeatNo",J$1)</f>
        <v>#REF!</v>
      </c>
      <c r="K15" s="4" t="e">
        <f>IF(GETPIVOTDATA("Value",StaticParametersPivot!$A$5,"PatientId",$A15,"Title",K$3,"Side","left","Eyes",$A$2,"Shoes",$A$3,"TrialNo",$A$1,"RepeatNo",K$1)=0,GETPIVOTDATA("Value",StaticParametersPivot!$A$5,"PatientId",$A15,"Title",K$3,"Side","right","Eyes",$A$2,"Shoes",$A$3,"TrialNo",$A$1,"RepeatNo",K$1),GETPIVOTDATA("Value",StaticParametersPivot!$A$5,"PatientId",$A15,"Title",K$3,"Side","left","Eyes",$A$2,"Shoes",$A$3,"TrialNo",$A$1,"RepeatNo",K$1))</f>
        <v>#REF!</v>
      </c>
      <c r="L15" s="14" t="e">
        <f>IF(GETPIVOTDATA("Value",StaticParametersPivot!$A$5,"PatientId",$A15,"Title",K$3,"Side","left","Eyes",$A$2,"Shoes",$A$3,"TrialNo",$A$1,"RepeatNo",K$1)&lt;&gt;0,1,IF(GETPIVOTDATA("Value",StaticParametersPivot!$A$5,"PatientId",$A15,"Title",K$3,"Side","right","Eyes",$A$2,"Shoes",$A$3,"TrialNo",$A$1,"RepeatNo",K$1)&lt;&gt;0,2,0))</f>
        <v>#REF!</v>
      </c>
      <c r="M15" s="4" t="e">
        <f>IF(GETPIVOTDATA("Value",StaticParametersPivot!$A$5,"PatientId",$A15,"Title",M$3,"Side","top","Eyes",$A$2,"Shoes",$A$3,"TrialNo",$A$1,"RepeatNo",M$1)=0,GETPIVOTDATA("Value",StaticParametersPivot!$A$5,"PatientId",$A15,"Title",M$3,"Side","bottom","Eyes",$A$2,"Shoes",$A$3,"TrialNo",$A$1,"RepeatNo",M$1),GETPIVOTDATA("Value",StaticParametersPivot!$A$5,"PatientId",$A15,"Title",M$3,"Side","top","Eyes",$A$2,"Shoes",$A$3,"TrialNo",$A$1,"RepeatNo",M$1))</f>
        <v>#REF!</v>
      </c>
      <c r="N15" s="14" t="e">
        <f>IF(GETPIVOTDATA("Value",StaticParametersPivot!$A$5,"PatientId",$A15,"Title",M$3,"Side","top","Eyes",$A$2,"Shoes",$A$3,"TrialNo",$A$1,"RepeatNo",M$1)&lt;&gt;0,1,IF(GETPIVOTDATA("Value",StaticParametersPivot!$A$5,"PatientId",$A15,"Title",M$3,"Side","bottom","Eyes",$A$2,"Shoes",$A$3,"TrialNo",$A$1,"RepeatNo",M$1)&lt;&gt;0,2,0))</f>
        <v>#REF!</v>
      </c>
      <c r="O15" s="15"/>
      <c r="P15" s="14"/>
      <c r="Q15" s="14"/>
      <c r="R15" s="14"/>
      <c r="S15" s="14"/>
      <c r="T15" s="15"/>
      <c r="U15" s="14"/>
      <c r="V15" s="14"/>
      <c r="W15" s="14"/>
      <c r="X15" s="14"/>
      <c r="Y15" s="14"/>
      <c r="Z15" s="14"/>
      <c r="AA15" s="16"/>
      <c r="AB15" s="14"/>
      <c r="AC15" s="14"/>
      <c r="AD15" s="14"/>
      <c r="AE15" s="14"/>
      <c r="AF15" s="16"/>
      <c r="AG15" s="14"/>
      <c r="AH15" s="14"/>
      <c r="AI15" s="14"/>
      <c r="AJ15" s="14"/>
      <c r="AK15" s="14"/>
      <c r="AL15" s="14"/>
      <c r="AM15" s="17" t="e">
        <f t="shared" si="0"/>
        <v>#REF!</v>
      </c>
      <c r="AN15" s="17" t="e">
        <f t="shared" si="0"/>
        <v>#REF!</v>
      </c>
      <c r="AO15" s="17" t="e">
        <f t="shared" si="0"/>
        <v>#REF!</v>
      </c>
      <c r="AP15" s="17" t="e">
        <f t="shared" si="0"/>
        <v>#REF!</v>
      </c>
      <c r="AQ15" s="17" t="e">
        <f t="shared" si="1"/>
        <v>#REF!</v>
      </c>
      <c r="AR15" s="17" t="e">
        <f t="shared" si="1"/>
        <v>#REF!</v>
      </c>
      <c r="AS15" s="17" t="e">
        <f t="shared" si="1"/>
        <v>#REF!</v>
      </c>
      <c r="AT15" s="17" t="e">
        <f t="shared" si="1"/>
        <v>#REF!</v>
      </c>
      <c r="AU15" s="17" t="e">
        <f t="shared" si="1"/>
        <v>#REF!</v>
      </c>
      <c r="AV15" s="17" t="e">
        <f t="shared" si="1"/>
        <v>#REF!</v>
      </c>
    </row>
    <row r="16" spans="1:48" s="18" customFormat="1" x14ac:dyDescent="0.25">
      <c r="A16" s="12">
        <f>Patients!A13</f>
        <v>0</v>
      </c>
      <c r="B16" s="12" t="str">
        <f>Patients!B13&amp;" "&amp;Patients!C13</f>
        <v xml:space="preserve"> </v>
      </c>
      <c r="C16" s="13"/>
      <c r="D16" s="4" t="e">
        <f>GETPIVOTDATA("Value",StaticParametersPivot!$A$5,"PatientId",$A16,"Title",D$3,"Side",,"Eyes",$A$2,"Shoes",$A$3,"TrialNo",$A$1,"RepeatNo",D$1)</f>
        <v>#REF!</v>
      </c>
      <c r="E16" s="4" t="e">
        <f>GETPIVOTDATA("Value",StaticParametersPivot!$A$5,"PatientId",$A16,"Title",E$3,"Side",,"Eyes",$A$2,"Shoes",$A$3,"TrialNo",$A$1,"RepeatNo",E$1)</f>
        <v>#REF!</v>
      </c>
      <c r="F16" s="4" t="e">
        <f>IF(GETPIVOTDATA("Value",StaticParametersPivot!$A$5,"PatientId",$A16,"Title",F$3,"Side","left","Eyes",$A$2,"Shoes",$A$3,"TrialNo",$A$1,"RepeatNo",F$1)=0,GETPIVOTDATA("Value",StaticParametersPivot!$A$5,"PatientId",$A16,"Title",F$3,"Side","right","Eyes",$A$2,"Shoes",$A$3,"TrialNo",$A$1,"RepeatNo",F$1),GETPIVOTDATA("Value",StaticParametersPivot!$A$5,"PatientId",$A16,"Title",F$3,"Side","left","Eyes",$A$2,"Shoes",$A$3,"TrialNo",$A$1,"RepeatNo",F$1))</f>
        <v>#REF!</v>
      </c>
      <c r="G16" s="4" t="e">
        <f>GETPIVOTDATA("Value",StaticParametersPivot!$A$5,"PatientId",$A16,"Title",G$3,"Side",,"Eyes",$A$2,"Shoes",$A$3,"TrialNo",$A$1,"RepeatNo",G$1)</f>
        <v>#REF!</v>
      </c>
      <c r="H16" s="13"/>
      <c r="I16" s="4" t="e">
        <f>GETPIVOTDATA("Value",StaticParametersPivot!$A$5,"PatientId",$A16,"Title",I$3,"Side",,"Eyes",$A$2,"Shoes",$A$3,"TrialNo",$A$1,"RepeatNo",I$1)</f>
        <v>#REF!</v>
      </c>
      <c r="J16" s="4" t="e">
        <f>GETPIVOTDATA("Value",StaticParametersPivot!$A$5,"PatientId",$A16,"Title",J$3,"Side",,"Eyes",$A$2,"Shoes",$A$3,"TrialNo",$A$1,"RepeatNo",J$1)</f>
        <v>#REF!</v>
      </c>
      <c r="K16" s="4" t="e">
        <f>IF(GETPIVOTDATA("Value",StaticParametersPivot!$A$5,"PatientId",$A16,"Title",K$3,"Side","left","Eyes",$A$2,"Shoes",$A$3,"TrialNo",$A$1,"RepeatNo",K$1)=0,GETPIVOTDATA("Value",StaticParametersPivot!$A$5,"PatientId",$A16,"Title",K$3,"Side","right","Eyes",$A$2,"Shoes",$A$3,"TrialNo",$A$1,"RepeatNo",K$1),GETPIVOTDATA("Value",StaticParametersPivot!$A$5,"PatientId",$A16,"Title",K$3,"Side","left","Eyes",$A$2,"Shoes",$A$3,"TrialNo",$A$1,"RepeatNo",K$1))</f>
        <v>#REF!</v>
      </c>
      <c r="L16" s="14" t="e">
        <f>IF(GETPIVOTDATA("Value",StaticParametersPivot!$A$5,"PatientId",$A16,"Title",K$3,"Side","left","Eyes",$A$2,"Shoes",$A$3,"TrialNo",$A$1,"RepeatNo",K$1)&lt;&gt;0,1,IF(GETPIVOTDATA("Value",StaticParametersPivot!$A$5,"PatientId",$A16,"Title",K$3,"Side","right","Eyes",$A$2,"Shoes",$A$3,"TrialNo",$A$1,"RepeatNo",K$1)&lt;&gt;0,2,0))</f>
        <v>#REF!</v>
      </c>
      <c r="M16" s="4" t="e">
        <f>IF(GETPIVOTDATA("Value",StaticParametersPivot!$A$5,"PatientId",$A16,"Title",M$3,"Side","top","Eyes",$A$2,"Shoes",$A$3,"TrialNo",$A$1,"RepeatNo",M$1)=0,GETPIVOTDATA("Value",StaticParametersPivot!$A$5,"PatientId",$A16,"Title",M$3,"Side","bottom","Eyes",$A$2,"Shoes",$A$3,"TrialNo",$A$1,"RepeatNo",M$1),GETPIVOTDATA("Value",StaticParametersPivot!$A$5,"PatientId",$A16,"Title",M$3,"Side","top","Eyes",$A$2,"Shoes",$A$3,"TrialNo",$A$1,"RepeatNo",M$1))</f>
        <v>#REF!</v>
      </c>
      <c r="N16" s="14" t="e">
        <f>IF(GETPIVOTDATA("Value",StaticParametersPivot!$A$5,"PatientId",$A16,"Title",M$3,"Side","top","Eyes",$A$2,"Shoes",$A$3,"TrialNo",$A$1,"RepeatNo",M$1)&lt;&gt;0,1,IF(GETPIVOTDATA("Value",StaticParametersPivot!$A$5,"PatientId",$A16,"Title",M$3,"Side","bottom","Eyes",$A$2,"Shoes",$A$3,"TrialNo",$A$1,"RepeatNo",M$1)&lt;&gt;0,2,0))</f>
        <v>#REF!</v>
      </c>
      <c r="O16" s="15"/>
      <c r="P16" s="14"/>
      <c r="Q16" s="14"/>
      <c r="R16" s="14"/>
      <c r="S16" s="14"/>
      <c r="T16" s="15"/>
      <c r="U16" s="14"/>
      <c r="V16" s="14"/>
      <c r="W16" s="14"/>
      <c r="X16" s="14"/>
      <c r="Y16" s="14"/>
      <c r="Z16" s="14"/>
      <c r="AA16" s="16"/>
      <c r="AB16" s="14"/>
      <c r="AC16" s="14"/>
      <c r="AD16" s="14"/>
      <c r="AE16" s="14"/>
      <c r="AF16" s="16"/>
      <c r="AG16" s="14"/>
      <c r="AH16" s="14"/>
      <c r="AI16" s="14"/>
      <c r="AJ16" s="14"/>
      <c r="AK16" s="14"/>
      <c r="AL16" s="14"/>
      <c r="AM16" s="17" t="e">
        <f t="shared" si="0"/>
        <v>#REF!</v>
      </c>
      <c r="AN16" s="17" t="e">
        <f t="shared" si="0"/>
        <v>#REF!</v>
      </c>
      <c r="AO16" s="17" t="e">
        <f t="shared" si="0"/>
        <v>#REF!</v>
      </c>
      <c r="AP16" s="17" t="e">
        <f t="shared" si="0"/>
        <v>#REF!</v>
      </c>
      <c r="AQ16" s="17" t="e">
        <f t="shared" si="1"/>
        <v>#REF!</v>
      </c>
      <c r="AR16" s="17" t="e">
        <f t="shared" si="1"/>
        <v>#REF!</v>
      </c>
      <c r="AS16" s="17" t="e">
        <f t="shared" si="1"/>
        <v>#REF!</v>
      </c>
      <c r="AT16" s="17" t="e">
        <f t="shared" si="1"/>
        <v>#REF!</v>
      </c>
      <c r="AU16" s="17" t="e">
        <f t="shared" si="1"/>
        <v>#REF!</v>
      </c>
      <c r="AV16" s="17" t="e">
        <f t="shared" si="1"/>
        <v>#REF!</v>
      </c>
    </row>
    <row r="17" spans="1:48" s="18" customFormat="1" x14ac:dyDescent="0.25">
      <c r="A17" s="12">
        <f>Patients!A14</f>
        <v>0</v>
      </c>
      <c r="B17" s="12" t="str">
        <f>Patients!B14&amp;" "&amp;Patients!C14</f>
        <v xml:space="preserve"> </v>
      </c>
      <c r="C17" s="13"/>
      <c r="D17" s="4" t="e">
        <f>GETPIVOTDATA("Value",StaticParametersPivot!$A$5,"PatientId",$A17,"Title",D$3,"Side",,"Eyes",$A$2,"Shoes",$A$3,"TrialNo",$A$1,"RepeatNo",D$1)</f>
        <v>#REF!</v>
      </c>
      <c r="E17" s="4" t="e">
        <f>GETPIVOTDATA("Value",StaticParametersPivot!$A$5,"PatientId",$A17,"Title",E$3,"Side",,"Eyes",$A$2,"Shoes",$A$3,"TrialNo",$A$1,"RepeatNo",E$1)</f>
        <v>#REF!</v>
      </c>
      <c r="F17" s="4" t="e">
        <f>IF(GETPIVOTDATA("Value",StaticParametersPivot!$A$5,"PatientId",$A17,"Title",F$3,"Side","left","Eyes",$A$2,"Shoes",$A$3,"TrialNo",$A$1,"RepeatNo",F$1)=0,GETPIVOTDATA("Value",StaticParametersPivot!$A$5,"PatientId",$A17,"Title",F$3,"Side","right","Eyes",$A$2,"Shoes",$A$3,"TrialNo",$A$1,"RepeatNo",F$1),GETPIVOTDATA("Value",StaticParametersPivot!$A$5,"PatientId",$A17,"Title",F$3,"Side","left","Eyes",$A$2,"Shoes",$A$3,"TrialNo",$A$1,"RepeatNo",F$1))</f>
        <v>#REF!</v>
      </c>
      <c r="G17" s="4" t="e">
        <f>GETPIVOTDATA("Value",StaticParametersPivot!$A$5,"PatientId",$A17,"Title",G$3,"Side",,"Eyes",$A$2,"Shoes",$A$3,"TrialNo",$A$1,"RepeatNo",G$1)</f>
        <v>#REF!</v>
      </c>
      <c r="H17" s="13"/>
      <c r="I17" s="4" t="e">
        <f>GETPIVOTDATA("Value",StaticParametersPivot!$A$5,"PatientId",$A17,"Title",I$3,"Side",,"Eyes",$A$2,"Shoes",$A$3,"TrialNo",$A$1,"RepeatNo",I$1)</f>
        <v>#REF!</v>
      </c>
      <c r="J17" s="4" t="e">
        <f>GETPIVOTDATA("Value",StaticParametersPivot!$A$5,"PatientId",$A17,"Title",J$3,"Side",,"Eyes",$A$2,"Shoes",$A$3,"TrialNo",$A$1,"RepeatNo",J$1)</f>
        <v>#REF!</v>
      </c>
      <c r="K17" s="4" t="e">
        <f>IF(GETPIVOTDATA("Value",StaticParametersPivot!$A$5,"PatientId",$A17,"Title",K$3,"Side","left","Eyes",$A$2,"Shoes",$A$3,"TrialNo",$A$1,"RepeatNo",K$1)=0,GETPIVOTDATA("Value",StaticParametersPivot!$A$5,"PatientId",$A17,"Title",K$3,"Side","right","Eyes",$A$2,"Shoes",$A$3,"TrialNo",$A$1,"RepeatNo",K$1),GETPIVOTDATA("Value",StaticParametersPivot!$A$5,"PatientId",$A17,"Title",K$3,"Side","left","Eyes",$A$2,"Shoes",$A$3,"TrialNo",$A$1,"RepeatNo",K$1))</f>
        <v>#REF!</v>
      </c>
      <c r="L17" s="14" t="e">
        <f>IF(GETPIVOTDATA("Value",StaticParametersPivot!$A$5,"PatientId",$A17,"Title",K$3,"Side","left","Eyes",$A$2,"Shoes",$A$3,"TrialNo",$A$1,"RepeatNo",K$1)&lt;&gt;0,1,IF(GETPIVOTDATA("Value",StaticParametersPivot!$A$5,"PatientId",$A17,"Title",K$3,"Side","right","Eyes",$A$2,"Shoes",$A$3,"TrialNo",$A$1,"RepeatNo",K$1)&lt;&gt;0,2,0))</f>
        <v>#REF!</v>
      </c>
      <c r="M17" s="4" t="e">
        <f>IF(GETPIVOTDATA("Value",StaticParametersPivot!$A$5,"PatientId",$A17,"Title",M$3,"Side","top","Eyes",$A$2,"Shoes",$A$3,"TrialNo",$A$1,"RepeatNo",M$1)=0,GETPIVOTDATA("Value",StaticParametersPivot!$A$5,"PatientId",$A17,"Title",M$3,"Side","bottom","Eyes",$A$2,"Shoes",$A$3,"TrialNo",$A$1,"RepeatNo",M$1),GETPIVOTDATA("Value",StaticParametersPivot!$A$5,"PatientId",$A17,"Title",M$3,"Side","top","Eyes",$A$2,"Shoes",$A$3,"TrialNo",$A$1,"RepeatNo",M$1))</f>
        <v>#REF!</v>
      </c>
      <c r="N17" s="14" t="e">
        <f>IF(GETPIVOTDATA("Value",StaticParametersPivot!$A$5,"PatientId",$A17,"Title",M$3,"Side","top","Eyes",$A$2,"Shoes",$A$3,"TrialNo",$A$1,"RepeatNo",M$1)&lt;&gt;0,1,IF(GETPIVOTDATA("Value",StaticParametersPivot!$A$5,"PatientId",$A17,"Title",M$3,"Side","bottom","Eyes",$A$2,"Shoes",$A$3,"TrialNo",$A$1,"RepeatNo",M$1)&lt;&gt;0,2,0))</f>
        <v>#REF!</v>
      </c>
      <c r="O17" s="15"/>
      <c r="P17" s="14"/>
      <c r="Q17" s="14"/>
      <c r="R17" s="14"/>
      <c r="S17" s="14"/>
      <c r="T17" s="15"/>
      <c r="U17" s="14"/>
      <c r="V17" s="14"/>
      <c r="W17" s="14"/>
      <c r="X17" s="14"/>
      <c r="Y17" s="14"/>
      <c r="Z17" s="14"/>
      <c r="AA17" s="16"/>
      <c r="AB17" s="14"/>
      <c r="AC17" s="14"/>
      <c r="AD17" s="14"/>
      <c r="AE17" s="14"/>
      <c r="AF17" s="16"/>
      <c r="AG17" s="14"/>
      <c r="AH17" s="14"/>
      <c r="AI17" s="14"/>
      <c r="AJ17" s="14"/>
      <c r="AK17" s="14"/>
      <c r="AL17" s="14"/>
      <c r="AM17" s="17" t="e">
        <f t="shared" si="0"/>
        <v>#REF!</v>
      </c>
      <c r="AN17" s="17" t="e">
        <f t="shared" si="0"/>
        <v>#REF!</v>
      </c>
      <c r="AO17" s="17" t="e">
        <f t="shared" si="0"/>
        <v>#REF!</v>
      </c>
      <c r="AP17" s="17" t="e">
        <f t="shared" si="0"/>
        <v>#REF!</v>
      </c>
      <c r="AQ17" s="17" t="e">
        <f t="shared" si="1"/>
        <v>#REF!</v>
      </c>
      <c r="AR17" s="17" t="e">
        <f t="shared" si="1"/>
        <v>#REF!</v>
      </c>
      <c r="AS17" s="17" t="e">
        <f t="shared" si="1"/>
        <v>#REF!</v>
      </c>
      <c r="AT17" s="17" t="e">
        <f t="shared" si="1"/>
        <v>#REF!</v>
      </c>
      <c r="AU17" s="17" t="e">
        <f t="shared" si="1"/>
        <v>#REF!</v>
      </c>
      <c r="AV17" s="17" t="e">
        <f t="shared" si="1"/>
        <v>#REF!</v>
      </c>
    </row>
    <row r="18" spans="1:48" s="18" customFormat="1" x14ac:dyDescent="0.25">
      <c r="A18" s="12">
        <f>Patients!A15</f>
        <v>0</v>
      </c>
      <c r="B18" s="12" t="str">
        <f>Patients!B15&amp;" "&amp;Patients!C15</f>
        <v xml:space="preserve"> </v>
      </c>
      <c r="C18" s="13"/>
      <c r="D18" s="4" t="e">
        <f>GETPIVOTDATA("Value",StaticParametersPivot!$A$5,"PatientId",$A18,"Title",D$3,"Side",,"Eyes",$A$2,"Shoes",$A$3,"TrialNo",$A$1,"RepeatNo",D$1)</f>
        <v>#REF!</v>
      </c>
      <c r="E18" s="4" t="e">
        <f>GETPIVOTDATA("Value",StaticParametersPivot!$A$5,"PatientId",$A18,"Title",E$3,"Side",,"Eyes",$A$2,"Shoes",$A$3,"TrialNo",$A$1,"RepeatNo",E$1)</f>
        <v>#REF!</v>
      </c>
      <c r="F18" s="4" t="e">
        <f>IF(GETPIVOTDATA("Value",StaticParametersPivot!$A$5,"PatientId",$A18,"Title",F$3,"Side","left","Eyes",$A$2,"Shoes",$A$3,"TrialNo",$A$1,"RepeatNo",F$1)=0,GETPIVOTDATA("Value",StaticParametersPivot!$A$5,"PatientId",$A18,"Title",F$3,"Side","right","Eyes",$A$2,"Shoes",$A$3,"TrialNo",$A$1,"RepeatNo",F$1),GETPIVOTDATA("Value",StaticParametersPivot!$A$5,"PatientId",$A18,"Title",F$3,"Side","left","Eyes",$A$2,"Shoes",$A$3,"TrialNo",$A$1,"RepeatNo",F$1))</f>
        <v>#REF!</v>
      </c>
      <c r="G18" s="4" t="e">
        <f>GETPIVOTDATA("Value",StaticParametersPivot!$A$5,"PatientId",$A18,"Title",G$3,"Side",,"Eyes",$A$2,"Shoes",$A$3,"TrialNo",$A$1,"RepeatNo",G$1)</f>
        <v>#REF!</v>
      </c>
      <c r="H18" s="13"/>
      <c r="I18" s="4" t="e">
        <f>GETPIVOTDATA("Value",StaticParametersPivot!$A$5,"PatientId",$A18,"Title",I$3,"Side",,"Eyes",$A$2,"Shoes",$A$3,"TrialNo",$A$1,"RepeatNo",I$1)</f>
        <v>#REF!</v>
      </c>
      <c r="J18" s="4" t="e">
        <f>GETPIVOTDATA("Value",StaticParametersPivot!$A$5,"PatientId",$A18,"Title",J$3,"Side",,"Eyes",$A$2,"Shoes",$A$3,"TrialNo",$A$1,"RepeatNo",J$1)</f>
        <v>#REF!</v>
      </c>
      <c r="K18" s="4" t="e">
        <f>IF(GETPIVOTDATA("Value",StaticParametersPivot!$A$5,"PatientId",$A18,"Title",K$3,"Side","left","Eyes",$A$2,"Shoes",$A$3,"TrialNo",$A$1,"RepeatNo",K$1)=0,GETPIVOTDATA("Value",StaticParametersPivot!$A$5,"PatientId",$A18,"Title",K$3,"Side","right","Eyes",$A$2,"Shoes",$A$3,"TrialNo",$A$1,"RepeatNo",K$1),GETPIVOTDATA("Value",StaticParametersPivot!$A$5,"PatientId",$A18,"Title",K$3,"Side","left","Eyes",$A$2,"Shoes",$A$3,"TrialNo",$A$1,"RepeatNo",K$1))</f>
        <v>#REF!</v>
      </c>
      <c r="L18" s="14" t="e">
        <f>IF(GETPIVOTDATA("Value",StaticParametersPivot!$A$5,"PatientId",$A18,"Title",K$3,"Side","left","Eyes",$A$2,"Shoes",$A$3,"TrialNo",$A$1,"RepeatNo",K$1)&lt;&gt;0,1,IF(GETPIVOTDATA("Value",StaticParametersPivot!$A$5,"PatientId",$A18,"Title",K$3,"Side","right","Eyes",$A$2,"Shoes",$A$3,"TrialNo",$A$1,"RepeatNo",K$1)&lt;&gt;0,2,0))</f>
        <v>#REF!</v>
      </c>
      <c r="M18" s="4" t="e">
        <f>IF(GETPIVOTDATA("Value",StaticParametersPivot!$A$5,"PatientId",$A18,"Title",M$3,"Side","top","Eyes",$A$2,"Shoes",$A$3,"TrialNo",$A$1,"RepeatNo",M$1)=0,GETPIVOTDATA("Value",StaticParametersPivot!$A$5,"PatientId",$A18,"Title",M$3,"Side","bottom","Eyes",$A$2,"Shoes",$A$3,"TrialNo",$A$1,"RepeatNo",M$1),GETPIVOTDATA("Value",StaticParametersPivot!$A$5,"PatientId",$A18,"Title",M$3,"Side","top","Eyes",$A$2,"Shoes",$A$3,"TrialNo",$A$1,"RepeatNo",M$1))</f>
        <v>#REF!</v>
      </c>
      <c r="N18" s="14" t="e">
        <f>IF(GETPIVOTDATA("Value",StaticParametersPivot!$A$5,"PatientId",$A18,"Title",M$3,"Side","top","Eyes",$A$2,"Shoes",$A$3,"TrialNo",$A$1,"RepeatNo",M$1)&lt;&gt;0,1,IF(GETPIVOTDATA("Value",StaticParametersPivot!$A$5,"PatientId",$A18,"Title",M$3,"Side","bottom","Eyes",$A$2,"Shoes",$A$3,"TrialNo",$A$1,"RepeatNo",M$1)&lt;&gt;0,2,0))</f>
        <v>#REF!</v>
      </c>
      <c r="O18" s="15"/>
      <c r="P18" s="14"/>
      <c r="Q18" s="14"/>
      <c r="R18" s="14"/>
      <c r="S18" s="14"/>
      <c r="T18" s="15"/>
      <c r="U18" s="14"/>
      <c r="V18" s="14"/>
      <c r="W18" s="14"/>
      <c r="X18" s="14"/>
      <c r="Y18" s="14"/>
      <c r="Z18" s="14"/>
      <c r="AA18" s="16"/>
      <c r="AB18" s="14"/>
      <c r="AC18" s="14"/>
      <c r="AD18" s="14"/>
      <c r="AE18" s="14"/>
      <c r="AF18" s="16"/>
      <c r="AG18" s="14"/>
      <c r="AH18" s="14"/>
      <c r="AI18" s="14"/>
      <c r="AJ18" s="14"/>
      <c r="AK18" s="14"/>
      <c r="AL18" s="14"/>
      <c r="AM18" s="17" t="e">
        <f t="shared" si="0"/>
        <v>#REF!</v>
      </c>
      <c r="AN18" s="17" t="e">
        <f t="shared" si="0"/>
        <v>#REF!</v>
      </c>
      <c r="AO18" s="17" t="e">
        <f t="shared" si="0"/>
        <v>#REF!</v>
      </c>
      <c r="AP18" s="17" t="e">
        <f t="shared" si="0"/>
        <v>#REF!</v>
      </c>
      <c r="AQ18" s="17" t="e">
        <f t="shared" si="1"/>
        <v>#REF!</v>
      </c>
      <c r="AR18" s="17" t="e">
        <f t="shared" si="1"/>
        <v>#REF!</v>
      </c>
      <c r="AS18" s="17" t="e">
        <f t="shared" si="1"/>
        <v>#REF!</v>
      </c>
      <c r="AT18" s="17" t="e">
        <f t="shared" si="1"/>
        <v>#REF!</v>
      </c>
      <c r="AU18" s="17" t="e">
        <f t="shared" si="1"/>
        <v>#REF!</v>
      </c>
      <c r="AV18" s="17" t="e">
        <f t="shared" si="1"/>
        <v>#REF!</v>
      </c>
    </row>
    <row r="19" spans="1:48" s="18" customFormat="1" x14ac:dyDescent="0.25">
      <c r="A19" s="12">
        <f>Patients!A16</f>
        <v>0</v>
      </c>
      <c r="B19" s="12" t="str">
        <f>Patients!B16&amp;" "&amp;Patients!C16</f>
        <v xml:space="preserve"> </v>
      </c>
      <c r="C19" s="13"/>
      <c r="D19" s="4" t="e">
        <f>GETPIVOTDATA("Value",StaticParametersPivot!$A$5,"PatientId",$A19,"Title",D$3,"Side",,"Eyes",$A$2,"Shoes",$A$3,"TrialNo",$A$1,"RepeatNo",D$1)</f>
        <v>#REF!</v>
      </c>
      <c r="E19" s="4" t="e">
        <f>GETPIVOTDATA("Value",StaticParametersPivot!$A$5,"PatientId",$A19,"Title",E$3,"Side",,"Eyes",$A$2,"Shoes",$A$3,"TrialNo",$A$1,"RepeatNo",E$1)</f>
        <v>#REF!</v>
      </c>
      <c r="F19" s="4" t="e">
        <f>IF(GETPIVOTDATA("Value",StaticParametersPivot!$A$5,"PatientId",$A19,"Title",F$3,"Side","left","Eyes",$A$2,"Shoes",$A$3,"TrialNo",$A$1,"RepeatNo",F$1)=0,GETPIVOTDATA("Value",StaticParametersPivot!$A$5,"PatientId",$A19,"Title",F$3,"Side","right","Eyes",$A$2,"Shoes",$A$3,"TrialNo",$A$1,"RepeatNo",F$1),GETPIVOTDATA("Value",StaticParametersPivot!$A$5,"PatientId",$A19,"Title",F$3,"Side","left","Eyes",$A$2,"Shoes",$A$3,"TrialNo",$A$1,"RepeatNo",F$1))</f>
        <v>#REF!</v>
      </c>
      <c r="G19" s="4" t="e">
        <f>GETPIVOTDATA("Value",StaticParametersPivot!$A$5,"PatientId",$A19,"Title",G$3,"Side",,"Eyes",$A$2,"Shoes",$A$3,"TrialNo",$A$1,"RepeatNo",G$1)</f>
        <v>#REF!</v>
      </c>
      <c r="H19" s="13"/>
      <c r="I19" s="4" t="e">
        <f>GETPIVOTDATA("Value",StaticParametersPivot!$A$5,"PatientId",$A19,"Title",I$3,"Side",,"Eyes",$A$2,"Shoes",$A$3,"TrialNo",$A$1,"RepeatNo",I$1)</f>
        <v>#REF!</v>
      </c>
      <c r="J19" s="4" t="e">
        <f>GETPIVOTDATA("Value",StaticParametersPivot!$A$5,"PatientId",$A19,"Title",J$3,"Side",,"Eyes",$A$2,"Shoes",$A$3,"TrialNo",$A$1,"RepeatNo",J$1)</f>
        <v>#REF!</v>
      </c>
      <c r="K19" s="4" t="e">
        <f>IF(GETPIVOTDATA("Value",StaticParametersPivot!$A$5,"PatientId",$A19,"Title",K$3,"Side","left","Eyes",$A$2,"Shoes",$A$3,"TrialNo",$A$1,"RepeatNo",K$1)=0,GETPIVOTDATA("Value",StaticParametersPivot!$A$5,"PatientId",$A19,"Title",K$3,"Side","right","Eyes",$A$2,"Shoes",$A$3,"TrialNo",$A$1,"RepeatNo",K$1),GETPIVOTDATA("Value",StaticParametersPivot!$A$5,"PatientId",$A19,"Title",K$3,"Side","left","Eyes",$A$2,"Shoes",$A$3,"TrialNo",$A$1,"RepeatNo",K$1))</f>
        <v>#REF!</v>
      </c>
      <c r="L19" s="14" t="e">
        <f>IF(GETPIVOTDATA("Value",StaticParametersPivot!$A$5,"PatientId",$A19,"Title",K$3,"Side","left","Eyes",$A$2,"Shoes",$A$3,"TrialNo",$A$1,"RepeatNo",K$1)&lt;&gt;0,1,IF(GETPIVOTDATA("Value",StaticParametersPivot!$A$5,"PatientId",$A19,"Title",K$3,"Side","right","Eyes",$A$2,"Shoes",$A$3,"TrialNo",$A$1,"RepeatNo",K$1)&lt;&gt;0,2,0))</f>
        <v>#REF!</v>
      </c>
      <c r="M19" s="4" t="e">
        <f>IF(GETPIVOTDATA("Value",StaticParametersPivot!$A$5,"PatientId",$A19,"Title",M$3,"Side","top","Eyes",$A$2,"Shoes",$A$3,"TrialNo",$A$1,"RepeatNo",M$1)=0,GETPIVOTDATA("Value",StaticParametersPivot!$A$5,"PatientId",$A19,"Title",M$3,"Side","bottom","Eyes",$A$2,"Shoes",$A$3,"TrialNo",$A$1,"RepeatNo",M$1),GETPIVOTDATA("Value",StaticParametersPivot!$A$5,"PatientId",$A19,"Title",M$3,"Side","top","Eyes",$A$2,"Shoes",$A$3,"TrialNo",$A$1,"RepeatNo",M$1))</f>
        <v>#REF!</v>
      </c>
      <c r="N19" s="14" t="e">
        <f>IF(GETPIVOTDATA("Value",StaticParametersPivot!$A$5,"PatientId",$A19,"Title",M$3,"Side","top","Eyes",$A$2,"Shoes",$A$3,"TrialNo",$A$1,"RepeatNo",M$1)&lt;&gt;0,1,IF(GETPIVOTDATA("Value",StaticParametersPivot!$A$5,"PatientId",$A19,"Title",M$3,"Side","bottom","Eyes",$A$2,"Shoes",$A$3,"TrialNo",$A$1,"RepeatNo",M$1)&lt;&gt;0,2,0))</f>
        <v>#REF!</v>
      </c>
      <c r="O19" s="15"/>
      <c r="P19" s="14"/>
      <c r="Q19" s="14"/>
      <c r="R19" s="14"/>
      <c r="S19" s="14"/>
      <c r="T19" s="15"/>
      <c r="U19" s="14"/>
      <c r="V19" s="14"/>
      <c r="W19" s="14"/>
      <c r="X19" s="14"/>
      <c r="Y19" s="14"/>
      <c r="Z19" s="14"/>
      <c r="AA19" s="16"/>
      <c r="AB19" s="14"/>
      <c r="AC19" s="14"/>
      <c r="AD19" s="14"/>
      <c r="AE19" s="14"/>
      <c r="AF19" s="16"/>
      <c r="AG19" s="14"/>
      <c r="AH19" s="14"/>
      <c r="AI19" s="14"/>
      <c r="AJ19" s="14"/>
      <c r="AK19" s="14"/>
      <c r="AL19" s="14"/>
      <c r="AM19" s="17" t="e">
        <f t="shared" si="0"/>
        <v>#REF!</v>
      </c>
      <c r="AN19" s="17" t="e">
        <f t="shared" si="0"/>
        <v>#REF!</v>
      </c>
      <c r="AO19" s="17" t="e">
        <f t="shared" si="0"/>
        <v>#REF!</v>
      </c>
      <c r="AP19" s="17" t="e">
        <f t="shared" si="0"/>
        <v>#REF!</v>
      </c>
      <c r="AQ19" s="17" t="e">
        <f t="shared" si="1"/>
        <v>#REF!</v>
      </c>
      <c r="AR19" s="17" t="e">
        <f t="shared" si="1"/>
        <v>#REF!</v>
      </c>
      <c r="AS19" s="17" t="e">
        <f t="shared" si="1"/>
        <v>#REF!</v>
      </c>
      <c r="AT19" s="17" t="e">
        <f t="shared" si="1"/>
        <v>#REF!</v>
      </c>
      <c r="AU19" s="17" t="e">
        <f t="shared" si="1"/>
        <v>#REF!</v>
      </c>
      <c r="AV19" s="17" t="e">
        <f t="shared" si="1"/>
        <v>#REF!</v>
      </c>
    </row>
    <row r="20" spans="1:48" x14ac:dyDescent="0.25">
      <c r="A20" s="12">
        <f>Patients!A17</f>
        <v>0</v>
      </c>
      <c r="B20" s="12" t="str">
        <f>Patients!B17&amp;" "&amp;Patients!C17</f>
        <v xml:space="preserve"> </v>
      </c>
      <c r="C20" s="13"/>
      <c r="D20" s="4" t="e">
        <f>GETPIVOTDATA("Value",StaticParametersPivot!$A$5,"PatientId",$A20,"Title",D$3,"Side",,"Eyes",$A$2,"Shoes",$A$3,"TrialNo",$A$1,"RepeatNo",D$1)</f>
        <v>#REF!</v>
      </c>
      <c r="E20" s="4" t="e">
        <f>GETPIVOTDATA("Value",StaticParametersPivot!$A$5,"PatientId",$A20,"Title",E$3,"Side",,"Eyes",$A$2,"Shoes",$A$3,"TrialNo",$A$1,"RepeatNo",E$1)</f>
        <v>#REF!</v>
      </c>
      <c r="F20" s="4" t="e">
        <f>IF(GETPIVOTDATA("Value",StaticParametersPivot!$A$5,"PatientId",$A20,"Title",F$3,"Side","left","Eyes",$A$2,"Shoes",$A$3,"TrialNo",$A$1,"RepeatNo",F$1)=0,GETPIVOTDATA("Value",StaticParametersPivot!$A$5,"PatientId",$A20,"Title",F$3,"Side","right","Eyes",$A$2,"Shoes",$A$3,"TrialNo",$A$1,"RepeatNo",F$1),GETPIVOTDATA("Value",StaticParametersPivot!$A$5,"PatientId",$A20,"Title",F$3,"Side","left","Eyes",$A$2,"Shoes",$A$3,"TrialNo",$A$1,"RepeatNo",F$1))</f>
        <v>#REF!</v>
      </c>
      <c r="G20" s="4" t="e">
        <f>GETPIVOTDATA("Value",StaticParametersPivot!$A$5,"PatientId",$A20,"Title",G$3,"Side",,"Eyes",$A$2,"Shoes",$A$3,"TrialNo",$A$1,"RepeatNo",G$1)</f>
        <v>#REF!</v>
      </c>
      <c r="H20" s="13"/>
      <c r="I20" s="4" t="e">
        <f>GETPIVOTDATA("Value",StaticParametersPivot!$A$5,"PatientId",$A20,"Title",I$3,"Side",,"Eyes",$A$2,"Shoes",$A$3,"TrialNo",$A$1,"RepeatNo",I$1)</f>
        <v>#REF!</v>
      </c>
      <c r="J20" s="4" t="e">
        <f>GETPIVOTDATA("Value",StaticParametersPivot!$A$5,"PatientId",$A20,"Title",J$3,"Side",,"Eyes",$A$2,"Shoes",$A$3,"TrialNo",$A$1,"RepeatNo",J$1)</f>
        <v>#REF!</v>
      </c>
      <c r="K20" s="4" t="e">
        <f>IF(GETPIVOTDATA("Value",StaticParametersPivot!$A$5,"PatientId",$A20,"Title",K$3,"Side","left","Eyes",$A$2,"Shoes",$A$3,"TrialNo",$A$1,"RepeatNo",K$1)=0,GETPIVOTDATA("Value",StaticParametersPivot!$A$5,"PatientId",$A20,"Title",K$3,"Side","right","Eyes",$A$2,"Shoes",$A$3,"TrialNo",$A$1,"RepeatNo",K$1),GETPIVOTDATA("Value",StaticParametersPivot!$A$5,"PatientId",$A20,"Title",K$3,"Side","left","Eyes",$A$2,"Shoes",$A$3,"TrialNo",$A$1,"RepeatNo",K$1))</f>
        <v>#REF!</v>
      </c>
      <c r="L20" s="14" t="e">
        <f>IF(GETPIVOTDATA("Value",StaticParametersPivot!$A$5,"PatientId",$A20,"Title",K$3,"Side","left","Eyes",$A$2,"Shoes",$A$3,"TrialNo",$A$1,"RepeatNo",K$1)&lt;&gt;0,1,IF(GETPIVOTDATA("Value",StaticParametersPivot!$A$5,"PatientId",$A20,"Title",K$3,"Side","right","Eyes",$A$2,"Shoes",$A$3,"TrialNo",$A$1,"RepeatNo",K$1)&lt;&gt;0,2,0))</f>
        <v>#REF!</v>
      </c>
      <c r="M20" s="4" t="e">
        <f>IF(GETPIVOTDATA("Value",StaticParametersPivot!$A$5,"PatientId",$A20,"Title",M$3,"Side","top","Eyes",$A$2,"Shoes",$A$3,"TrialNo",$A$1,"RepeatNo",M$1)=0,GETPIVOTDATA("Value",StaticParametersPivot!$A$5,"PatientId",$A20,"Title",M$3,"Side","bottom","Eyes",$A$2,"Shoes",$A$3,"TrialNo",$A$1,"RepeatNo",M$1),GETPIVOTDATA("Value",StaticParametersPivot!$A$5,"PatientId",$A20,"Title",M$3,"Side","top","Eyes",$A$2,"Shoes",$A$3,"TrialNo",$A$1,"RepeatNo",M$1))</f>
        <v>#REF!</v>
      </c>
      <c r="N20" s="14" t="e">
        <f>IF(GETPIVOTDATA("Value",StaticParametersPivot!$A$5,"PatientId",$A20,"Title",M$3,"Side","top","Eyes",$A$2,"Shoes",$A$3,"TrialNo",$A$1,"RepeatNo",M$1)&lt;&gt;0,1,IF(GETPIVOTDATA("Value",StaticParametersPivot!$A$5,"PatientId",$A20,"Title",M$3,"Side","bottom","Eyes",$A$2,"Shoes",$A$3,"TrialNo",$A$1,"RepeatNo",M$1)&lt;&gt;0,2,0))</f>
        <v>#REF!</v>
      </c>
      <c r="O20" s="15"/>
      <c r="P20" s="14"/>
      <c r="Q20" s="14"/>
      <c r="R20" s="14"/>
      <c r="S20" s="14"/>
      <c r="T20" s="15"/>
      <c r="U20" s="14"/>
      <c r="V20" s="14"/>
      <c r="W20" s="14"/>
      <c r="X20" s="14"/>
      <c r="Y20" s="14"/>
      <c r="Z20" s="14"/>
      <c r="AA20" s="16"/>
      <c r="AB20" s="14"/>
      <c r="AC20" s="14"/>
      <c r="AD20" s="14"/>
      <c r="AE20" s="14"/>
      <c r="AF20" s="16"/>
      <c r="AG20" s="14"/>
      <c r="AH20" s="14"/>
      <c r="AI20" s="14"/>
      <c r="AJ20" s="14"/>
      <c r="AK20" s="14"/>
      <c r="AL20" s="14"/>
      <c r="AM20" s="17" t="e">
        <f t="shared" si="0"/>
        <v>#REF!</v>
      </c>
      <c r="AN20" s="17" t="e">
        <f t="shared" si="0"/>
        <v>#REF!</v>
      </c>
      <c r="AO20" s="17" t="e">
        <f t="shared" si="0"/>
        <v>#REF!</v>
      </c>
      <c r="AP20" s="17" t="e">
        <f t="shared" si="0"/>
        <v>#REF!</v>
      </c>
      <c r="AQ20" s="17" t="e">
        <f t="shared" si="1"/>
        <v>#REF!</v>
      </c>
      <c r="AR20" s="17" t="e">
        <f t="shared" si="1"/>
        <v>#REF!</v>
      </c>
      <c r="AS20" s="17" t="e">
        <f t="shared" si="1"/>
        <v>#REF!</v>
      </c>
      <c r="AT20" s="17" t="e">
        <f t="shared" si="1"/>
        <v>#REF!</v>
      </c>
      <c r="AU20" s="17" t="e">
        <f t="shared" si="1"/>
        <v>#REF!</v>
      </c>
      <c r="AV20" s="17" t="e">
        <f t="shared" si="1"/>
        <v>#REF!</v>
      </c>
    </row>
    <row r="21" spans="1:48" x14ac:dyDescent="0.25">
      <c r="A21" s="12">
        <f>Patients!A18</f>
        <v>0</v>
      </c>
      <c r="B21" s="12" t="str">
        <f>Patients!B18&amp;" "&amp;Patients!C18</f>
        <v xml:space="preserve"> </v>
      </c>
      <c r="C21" s="13"/>
      <c r="D21" s="4" t="e">
        <f>GETPIVOTDATA("Value",StaticParametersPivot!$A$5,"PatientId",$A21,"Title",D$3,"Side",,"Eyes",$A$2,"Shoes",$A$3,"TrialNo",$A$1,"RepeatNo",D$1)</f>
        <v>#REF!</v>
      </c>
      <c r="E21" s="4" t="e">
        <f>GETPIVOTDATA("Value",StaticParametersPivot!$A$5,"PatientId",$A21,"Title",E$3,"Side",,"Eyes",$A$2,"Shoes",$A$3,"TrialNo",$A$1,"RepeatNo",E$1)</f>
        <v>#REF!</v>
      </c>
      <c r="F21" s="4" t="e">
        <f>IF(GETPIVOTDATA("Value",StaticParametersPivot!$A$5,"PatientId",$A21,"Title",F$3,"Side","left","Eyes",$A$2,"Shoes",$A$3,"TrialNo",$A$1,"RepeatNo",F$1)=0,GETPIVOTDATA("Value",StaticParametersPivot!$A$5,"PatientId",$A21,"Title",F$3,"Side","right","Eyes",$A$2,"Shoes",$A$3,"TrialNo",$A$1,"RepeatNo",F$1),GETPIVOTDATA("Value",StaticParametersPivot!$A$5,"PatientId",$A21,"Title",F$3,"Side","left","Eyes",$A$2,"Shoes",$A$3,"TrialNo",$A$1,"RepeatNo",F$1))</f>
        <v>#REF!</v>
      </c>
      <c r="G21" s="4" t="e">
        <f>GETPIVOTDATA("Value",StaticParametersPivot!$A$5,"PatientId",$A21,"Title",G$3,"Side",,"Eyes",$A$2,"Shoes",$A$3,"TrialNo",$A$1,"RepeatNo",G$1)</f>
        <v>#REF!</v>
      </c>
      <c r="H21" s="13"/>
      <c r="I21" s="4" t="e">
        <f>GETPIVOTDATA("Value",StaticParametersPivot!$A$5,"PatientId",$A21,"Title",I$3,"Side",,"Eyes",$A$2,"Shoes",$A$3,"TrialNo",$A$1,"RepeatNo",I$1)</f>
        <v>#REF!</v>
      </c>
      <c r="J21" s="4" t="e">
        <f>GETPIVOTDATA("Value",StaticParametersPivot!$A$5,"PatientId",$A21,"Title",J$3,"Side",,"Eyes",$A$2,"Shoes",$A$3,"TrialNo",$A$1,"RepeatNo",J$1)</f>
        <v>#REF!</v>
      </c>
      <c r="K21" s="4" t="e">
        <f>IF(GETPIVOTDATA("Value",StaticParametersPivot!$A$5,"PatientId",$A21,"Title",K$3,"Side","left","Eyes",$A$2,"Shoes",$A$3,"TrialNo",$A$1,"RepeatNo",K$1)=0,GETPIVOTDATA("Value",StaticParametersPivot!$A$5,"PatientId",$A21,"Title",K$3,"Side","right","Eyes",$A$2,"Shoes",$A$3,"TrialNo",$A$1,"RepeatNo",K$1),GETPIVOTDATA("Value",StaticParametersPivot!$A$5,"PatientId",$A21,"Title",K$3,"Side","left","Eyes",$A$2,"Shoes",$A$3,"TrialNo",$A$1,"RepeatNo",K$1))</f>
        <v>#REF!</v>
      </c>
      <c r="L21" s="14" t="e">
        <f>IF(GETPIVOTDATA("Value",StaticParametersPivot!$A$5,"PatientId",$A21,"Title",K$3,"Side","left","Eyes",$A$2,"Shoes",$A$3,"TrialNo",$A$1,"RepeatNo",K$1)&lt;&gt;0,1,IF(GETPIVOTDATA("Value",StaticParametersPivot!$A$5,"PatientId",$A21,"Title",K$3,"Side","right","Eyes",$A$2,"Shoes",$A$3,"TrialNo",$A$1,"RepeatNo",K$1)&lt;&gt;0,2,0))</f>
        <v>#REF!</v>
      </c>
      <c r="M21" s="4" t="e">
        <f>IF(GETPIVOTDATA("Value",StaticParametersPivot!$A$5,"PatientId",$A21,"Title",M$3,"Side","top","Eyes",$A$2,"Shoes",$A$3,"TrialNo",$A$1,"RepeatNo",M$1)=0,GETPIVOTDATA("Value",StaticParametersPivot!$A$5,"PatientId",$A21,"Title",M$3,"Side","bottom","Eyes",$A$2,"Shoes",$A$3,"TrialNo",$A$1,"RepeatNo",M$1),GETPIVOTDATA("Value",StaticParametersPivot!$A$5,"PatientId",$A21,"Title",M$3,"Side","top","Eyes",$A$2,"Shoes",$A$3,"TrialNo",$A$1,"RepeatNo",M$1))</f>
        <v>#REF!</v>
      </c>
      <c r="N21" s="14" t="e">
        <f>IF(GETPIVOTDATA("Value",StaticParametersPivot!$A$5,"PatientId",$A21,"Title",M$3,"Side","top","Eyes",$A$2,"Shoes",$A$3,"TrialNo",$A$1,"RepeatNo",M$1)&lt;&gt;0,1,IF(GETPIVOTDATA("Value",StaticParametersPivot!$A$5,"PatientId",$A21,"Title",M$3,"Side","bottom","Eyes",$A$2,"Shoes",$A$3,"TrialNo",$A$1,"RepeatNo",M$1)&lt;&gt;0,2,0))</f>
        <v>#REF!</v>
      </c>
      <c r="O21" s="15"/>
      <c r="P21" s="14"/>
      <c r="Q21" s="14"/>
      <c r="R21" s="14"/>
      <c r="S21" s="14"/>
      <c r="T21" s="15"/>
      <c r="U21" s="14"/>
      <c r="V21" s="14"/>
      <c r="W21" s="14"/>
      <c r="X21" s="14"/>
      <c r="Y21" s="14"/>
      <c r="Z21" s="14"/>
      <c r="AA21" s="16"/>
      <c r="AB21" s="14"/>
      <c r="AC21" s="14"/>
      <c r="AD21" s="14"/>
      <c r="AE21" s="14"/>
      <c r="AF21" s="16"/>
      <c r="AG21" s="14"/>
      <c r="AH21" s="14"/>
      <c r="AI21" s="14"/>
      <c r="AJ21" s="14"/>
      <c r="AK21" s="14"/>
      <c r="AL21" s="14"/>
      <c r="AM21" s="17" t="e">
        <f t="shared" si="0"/>
        <v>#REF!</v>
      </c>
      <c r="AN21" s="17" t="e">
        <f t="shared" si="0"/>
        <v>#REF!</v>
      </c>
      <c r="AO21" s="17" t="e">
        <f t="shared" si="0"/>
        <v>#REF!</v>
      </c>
      <c r="AP21" s="17" t="e">
        <f t="shared" si="0"/>
        <v>#REF!</v>
      </c>
      <c r="AQ21" s="17" t="e">
        <f t="shared" si="1"/>
        <v>#REF!</v>
      </c>
      <c r="AR21" s="17" t="e">
        <f t="shared" si="1"/>
        <v>#REF!</v>
      </c>
      <c r="AS21" s="17" t="e">
        <f t="shared" si="1"/>
        <v>#REF!</v>
      </c>
      <c r="AT21" s="17" t="e">
        <f t="shared" si="1"/>
        <v>#REF!</v>
      </c>
      <c r="AU21" s="17" t="e">
        <f t="shared" si="1"/>
        <v>#REF!</v>
      </c>
      <c r="AV21" s="17" t="e">
        <f t="shared" si="1"/>
        <v>#REF!</v>
      </c>
    </row>
    <row r="22" spans="1:48" x14ac:dyDescent="0.25">
      <c r="A22" s="12">
        <f>Patients!A19</f>
        <v>0</v>
      </c>
      <c r="B22" s="12" t="str">
        <f>Patients!B19&amp;" "&amp;Patients!C19</f>
        <v xml:space="preserve"> </v>
      </c>
      <c r="C22" s="13"/>
      <c r="D22" s="4" t="e">
        <f>GETPIVOTDATA("Value",StaticParametersPivot!$A$5,"PatientId",$A22,"Title",D$3,"Side",,"Eyes",$A$2,"Shoes",$A$3,"TrialNo",$A$1,"RepeatNo",D$1)</f>
        <v>#REF!</v>
      </c>
      <c r="E22" s="4" t="e">
        <f>GETPIVOTDATA("Value",StaticParametersPivot!$A$5,"PatientId",$A22,"Title",E$3,"Side",,"Eyes",$A$2,"Shoes",$A$3,"TrialNo",$A$1,"RepeatNo",E$1)</f>
        <v>#REF!</v>
      </c>
      <c r="F22" s="4" t="e">
        <f>IF(GETPIVOTDATA("Value",StaticParametersPivot!$A$5,"PatientId",$A22,"Title",F$3,"Side","left","Eyes",$A$2,"Shoes",$A$3,"TrialNo",$A$1,"RepeatNo",F$1)=0,GETPIVOTDATA("Value",StaticParametersPivot!$A$5,"PatientId",$A22,"Title",F$3,"Side","right","Eyes",$A$2,"Shoes",$A$3,"TrialNo",$A$1,"RepeatNo",F$1),GETPIVOTDATA("Value",StaticParametersPivot!$A$5,"PatientId",$A22,"Title",F$3,"Side","left","Eyes",$A$2,"Shoes",$A$3,"TrialNo",$A$1,"RepeatNo",F$1))</f>
        <v>#REF!</v>
      </c>
      <c r="G22" s="4" t="e">
        <f>GETPIVOTDATA("Value",StaticParametersPivot!$A$5,"PatientId",$A22,"Title",G$3,"Side",,"Eyes",$A$2,"Shoes",$A$3,"TrialNo",$A$1,"RepeatNo",G$1)</f>
        <v>#REF!</v>
      </c>
      <c r="H22" s="13"/>
      <c r="I22" s="4" t="e">
        <f>GETPIVOTDATA("Value",StaticParametersPivot!$A$5,"PatientId",$A22,"Title",I$3,"Side",,"Eyes",$A$2,"Shoes",$A$3,"TrialNo",$A$1,"RepeatNo",I$1)</f>
        <v>#REF!</v>
      </c>
      <c r="J22" s="4" t="e">
        <f>GETPIVOTDATA("Value",StaticParametersPivot!$A$5,"PatientId",$A22,"Title",J$3,"Side",,"Eyes",$A$2,"Shoes",$A$3,"TrialNo",$A$1,"RepeatNo",J$1)</f>
        <v>#REF!</v>
      </c>
      <c r="K22" s="4" t="e">
        <f>IF(GETPIVOTDATA("Value",StaticParametersPivot!$A$5,"PatientId",$A22,"Title",K$3,"Side","left","Eyes",$A$2,"Shoes",$A$3,"TrialNo",$A$1,"RepeatNo",K$1)=0,GETPIVOTDATA("Value",StaticParametersPivot!$A$5,"PatientId",$A22,"Title",K$3,"Side","right","Eyes",$A$2,"Shoes",$A$3,"TrialNo",$A$1,"RepeatNo",K$1),GETPIVOTDATA("Value",StaticParametersPivot!$A$5,"PatientId",$A22,"Title",K$3,"Side","left","Eyes",$A$2,"Shoes",$A$3,"TrialNo",$A$1,"RepeatNo",K$1))</f>
        <v>#REF!</v>
      </c>
      <c r="L22" s="14" t="e">
        <f>IF(GETPIVOTDATA("Value",StaticParametersPivot!$A$5,"PatientId",$A22,"Title",K$3,"Side","left","Eyes",$A$2,"Shoes",$A$3,"TrialNo",$A$1,"RepeatNo",K$1)&lt;&gt;0,1,IF(GETPIVOTDATA("Value",StaticParametersPivot!$A$5,"PatientId",$A22,"Title",K$3,"Side","right","Eyes",$A$2,"Shoes",$A$3,"TrialNo",$A$1,"RepeatNo",K$1)&lt;&gt;0,2,0))</f>
        <v>#REF!</v>
      </c>
      <c r="M22" s="4" t="e">
        <f>IF(GETPIVOTDATA("Value",StaticParametersPivot!$A$5,"PatientId",$A22,"Title",M$3,"Side","top","Eyes",$A$2,"Shoes",$A$3,"TrialNo",$A$1,"RepeatNo",M$1)=0,GETPIVOTDATA("Value",StaticParametersPivot!$A$5,"PatientId",$A22,"Title",M$3,"Side","bottom","Eyes",$A$2,"Shoes",$A$3,"TrialNo",$A$1,"RepeatNo",M$1),GETPIVOTDATA("Value",StaticParametersPivot!$A$5,"PatientId",$A22,"Title",M$3,"Side","top","Eyes",$A$2,"Shoes",$A$3,"TrialNo",$A$1,"RepeatNo",M$1))</f>
        <v>#REF!</v>
      </c>
      <c r="N22" s="14" t="e">
        <f>IF(GETPIVOTDATA("Value",StaticParametersPivot!$A$5,"PatientId",$A22,"Title",M$3,"Side","top","Eyes",$A$2,"Shoes",$A$3,"TrialNo",$A$1,"RepeatNo",M$1)&lt;&gt;0,1,IF(GETPIVOTDATA("Value",StaticParametersPivot!$A$5,"PatientId",$A22,"Title",M$3,"Side","bottom","Eyes",$A$2,"Shoes",$A$3,"TrialNo",$A$1,"RepeatNo",M$1)&lt;&gt;0,2,0))</f>
        <v>#REF!</v>
      </c>
      <c r="O22" s="15"/>
      <c r="P22" s="14"/>
      <c r="Q22" s="14"/>
      <c r="R22" s="14"/>
      <c r="S22" s="14"/>
      <c r="T22" s="15"/>
      <c r="U22" s="14"/>
      <c r="V22" s="14"/>
      <c r="W22" s="14"/>
      <c r="X22" s="14"/>
      <c r="Y22" s="14"/>
      <c r="Z22" s="14"/>
      <c r="AA22" s="16"/>
      <c r="AB22" s="14"/>
      <c r="AC22" s="14"/>
      <c r="AD22" s="14"/>
      <c r="AE22" s="14"/>
      <c r="AF22" s="16"/>
      <c r="AG22" s="14"/>
      <c r="AH22" s="14"/>
      <c r="AI22" s="14"/>
      <c r="AJ22" s="14"/>
      <c r="AK22" s="14"/>
      <c r="AL22" s="14"/>
      <c r="AM22" s="17" t="e">
        <f t="shared" si="0"/>
        <v>#REF!</v>
      </c>
      <c r="AN22" s="17" t="e">
        <f t="shared" si="0"/>
        <v>#REF!</v>
      </c>
      <c r="AO22" s="17" t="e">
        <f t="shared" si="0"/>
        <v>#REF!</v>
      </c>
      <c r="AP22" s="17" t="e">
        <f t="shared" si="0"/>
        <v>#REF!</v>
      </c>
      <c r="AQ22" s="17" t="e">
        <f t="shared" si="1"/>
        <v>#REF!</v>
      </c>
      <c r="AR22" s="17" t="e">
        <f t="shared" si="1"/>
        <v>#REF!</v>
      </c>
      <c r="AS22" s="17" t="e">
        <f t="shared" si="1"/>
        <v>#REF!</v>
      </c>
      <c r="AT22" s="17" t="e">
        <f t="shared" si="1"/>
        <v>#REF!</v>
      </c>
      <c r="AU22" s="17" t="e">
        <f t="shared" si="1"/>
        <v>#REF!</v>
      </c>
      <c r="AV22" s="17" t="e">
        <f t="shared" si="1"/>
        <v>#REF!</v>
      </c>
    </row>
    <row r="23" spans="1:48" x14ac:dyDescent="0.25">
      <c r="A23" s="12">
        <f>Patients!A20</f>
        <v>0</v>
      </c>
      <c r="B23" s="12" t="str">
        <f>Patients!B20&amp;" "&amp;Patients!C20</f>
        <v xml:space="preserve"> </v>
      </c>
      <c r="C23" s="13"/>
      <c r="D23" s="4" t="e">
        <f>GETPIVOTDATA("Value",StaticParametersPivot!$A$5,"PatientId",$A23,"Title",D$3,"Side",,"Eyes",$A$2,"Shoes",$A$3,"TrialNo",$A$1,"RepeatNo",D$1)</f>
        <v>#REF!</v>
      </c>
      <c r="E23" s="4" t="e">
        <f>GETPIVOTDATA("Value",StaticParametersPivot!$A$5,"PatientId",$A23,"Title",E$3,"Side",,"Eyes",$A$2,"Shoes",$A$3,"TrialNo",$A$1,"RepeatNo",E$1)</f>
        <v>#REF!</v>
      </c>
      <c r="F23" s="4" t="e">
        <f>IF(GETPIVOTDATA("Value",StaticParametersPivot!$A$5,"PatientId",$A23,"Title",F$3,"Side","left","Eyes",$A$2,"Shoes",$A$3,"TrialNo",$A$1,"RepeatNo",F$1)=0,GETPIVOTDATA("Value",StaticParametersPivot!$A$5,"PatientId",$A23,"Title",F$3,"Side","right","Eyes",$A$2,"Shoes",$A$3,"TrialNo",$A$1,"RepeatNo",F$1),GETPIVOTDATA("Value",StaticParametersPivot!$A$5,"PatientId",$A23,"Title",F$3,"Side","left","Eyes",$A$2,"Shoes",$A$3,"TrialNo",$A$1,"RepeatNo",F$1))</f>
        <v>#REF!</v>
      </c>
      <c r="G23" s="4" t="e">
        <f>GETPIVOTDATA("Value",StaticParametersPivot!$A$5,"PatientId",$A23,"Title",G$3,"Side",,"Eyes",$A$2,"Shoes",$A$3,"TrialNo",$A$1,"RepeatNo",G$1)</f>
        <v>#REF!</v>
      </c>
      <c r="H23" s="13"/>
      <c r="I23" s="4" t="e">
        <f>GETPIVOTDATA("Value",StaticParametersPivot!$A$5,"PatientId",$A23,"Title",I$3,"Side",,"Eyes",$A$2,"Shoes",$A$3,"TrialNo",$A$1,"RepeatNo",I$1)</f>
        <v>#REF!</v>
      </c>
      <c r="J23" s="4" t="e">
        <f>GETPIVOTDATA("Value",StaticParametersPivot!$A$5,"PatientId",$A23,"Title",J$3,"Side",,"Eyes",$A$2,"Shoes",$A$3,"TrialNo",$A$1,"RepeatNo",J$1)</f>
        <v>#REF!</v>
      </c>
      <c r="K23" s="4" t="e">
        <f>IF(GETPIVOTDATA("Value",StaticParametersPivot!$A$5,"PatientId",$A23,"Title",K$3,"Side","left","Eyes",$A$2,"Shoes",$A$3,"TrialNo",$A$1,"RepeatNo",K$1)=0,GETPIVOTDATA("Value",StaticParametersPivot!$A$5,"PatientId",$A23,"Title",K$3,"Side","right","Eyes",$A$2,"Shoes",$A$3,"TrialNo",$A$1,"RepeatNo",K$1),GETPIVOTDATA("Value",StaticParametersPivot!$A$5,"PatientId",$A23,"Title",K$3,"Side","left","Eyes",$A$2,"Shoes",$A$3,"TrialNo",$A$1,"RepeatNo",K$1))</f>
        <v>#REF!</v>
      </c>
      <c r="L23" s="14" t="e">
        <f>IF(GETPIVOTDATA("Value",StaticParametersPivot!$A$5,"PatientId",$A23,"Title",K$3,"Side","left","Eyes",$A$2,"Shoes",$A$3,"TrialNo",$A$1,"RepeatNo",K$1)&lt;&gt;0,1,IF(GETPIVOTDATA("Value",StaticParametersPivot!$A$5,"PatientId",$A23,"Title",K$3,"Side","right","Eyes",$A$2,"Shoes",$A$3,"TrialNo",$A$1,"RepeatNo",K$1)&lt;&gt;0,2,0))</f>
        <v>#REF!</v>
      </c>
      <c r="M23" s="4" t="e">
        <f>IF(GETPIVOTDATA("Value",StaticParametersPivot!$A$5,"PatientId",$A23,"Title",M$3,"Side","top","Eyes",$A$2,"Shoes",$A$3,"TrialNo",$A$1,"RepeatNo",M$1)=0,GETPIVOTDATA("Value",StaticParametersPivot!$A$5,"PatientId",$A23,"Title",M$3,"Side","bottom","Eyes",$A$2,"Shoes",$A$3,"TrialNo",$A$1,"RepeatNo",M$1),GETPIVOTDATA("Value",StaticParametersPivot!$A$5,"PatientId",$A23,"Title",M$3,"Side","top","Eyes",$A$2,"Shoes",$A$3,"TrialNo",$A$1,"RepeatNo",M$1))</f>
        <v>#REF!</v>
      </c>
      <c r="N23" s="14" t="e">
        <f>IF(GETPIVOTDATA("Value",StaticParametersPivot!$A$5,"PatientId",$A23,"Title",M$3,"Side","top","Eyes",$A$2,"Shoes",$A$3,"TrialNo",$A$1,"RepeatNo",M$1)&lt;&gt;0,1,IF(GETPIVOTDATA("Value",StaticParametersPivot!$A$5,"PatientId",$A23,"Title",M$3,"Side","bottom","Eyes",$A$2,"Shoes",$A$3,"TrialNo",$A$1,"RepeatNo",M$1)&lt;&gt;0,2,0))</f>
        <v>#REF!</v>
      </c>
      <c r="O23" s="15"/>
      <c r="P23" s="14"/>
      <c r="Q23" s="14"/>
      <c r="R23" s="14"/>
      <c r="S23" s="14"/>
      <c r="T23" s="15"/>
      <c r="U23" s="14"/>
      <c r="V23" s="14"/>
      <c r="W23" s="14"/>
      <c r="X23" s="14"/>
      <c r="Y23" s="14"/>
      <c r="Z23" s="14"/>
      <c r="AA23" s="16"/>
      <c r="AB23" s="14"/>
      <c r="AC23" s="14"/>
      <c r="AD23" s="14"/>
      <c r="AE23" s="14"/>
      <c r="AF23" s="16"/>
      <c r="AG23" s="14"/>
      <c r="AH23" s="14"/>
      <c r="AI23" s="14"/>
      <c r="AJ23" s="14"/>
      <c r="AK23" s="14"/>
      <c r="AL23" s="14"/>
      <c r="AM23" s="17" t="e">
        <f t="shared" si="0"/>
        <v>#REF!</v>
      </c>
      <c r="AN23" s="17" t="e">
        <f t="shared" si="0"/>
        <v>#REF!</v>
      </c>
      <c r="AO23" s="17" t="e">
        <f t="shared" si="0"/>
        <v>#REF!</v>
      </c>
      <c r="AP23" s="17" t="e">
        <f t="shared" si="0"/>
        <v>#REF!</v>
      </c>
      <c r="AQ23" s="17" t="e">
        <f t="shared" si="1"/>
        <v>#REF!</v>
      </c>
      <c r="AR23" s="17" t="e">
        <f t="shared" si="1"/>
        <v>#REF!</v>
      </c>
      <c r="AS23" s="17" t="e">
        <f t="shared" si="1"/>
        <v>#REF!</v>
      </c>
      <c r="AT23" s="17" t="e">
        <f t="shared" si="1"/>
        <v>#REF!</v>
      </c>
      <c r="AU23" s="17" t="e">
        <f t="shared" si="1"/>
        <v>#REF!</v>
      </c>
      <c r="AV23" s="17" t="e">
        <f t="shared" si="1"/>
        <v>#REF!</v>
      </c>
    </row>
    <row r="24" spans="1:48" x14ac:dyDescent="0.25">
      <c r="A24" s="12">
        <f>Patients!A21</f>
        <v>0</v>
      </c>
      <c r="B24" s="12" t="str">
        <f>Patients!B21&amp;" "&amp;Patients!C21</f>
        <v xml:space="preserve"> </v>
      </c>
      <c r="C24" s="19"/>
      <c r="D24" s="4" t="e">
        <f>GETPIVOTDATA("Value",StaticParametersPivot!$A$5,"PatientId",$A24,"Title",D$3,"Side",,"Eyes",$A$2,"Shoes",$A$3,"TrialNo",$A$1,"RepeatNo",D$1)</f>
        <v>#REF!</v>
      </c>
      <c r="E24" s="4" t="e">
        <f>GETPIVOTDATA("Value",StaticParametersPivot!$A$5,"PatientId",$A24,"Title",E$3,"Side",,"Eyes",$A$2,"Shoes",$A$3,"TrialNo",$A$1,"RepeatNo",E$1)</f>
        <v>#REF!</v>
      </c>
      <c r="F24" s="4" t="e">
        <f>IF(GETPIVOTDATA("Value",StaticParametersPivot!$A$5,"PatientId",$A24,"Title",F$3,"Side","left","Eyes",$A$2,"Shoes",$A$3,"TrialNo",$A$1,"RepeatNo",F$1)=0,GETPIVOTDATA("Value",StaticParametersPivot!$A$5,"PatientId",$A24,"Title",F$3,"Side","right","Eyes",$A$2,"Shoes",$A$3,"TrialNo",$A$1,"RepeatNo",F$1),GETPIVOTDATA("Value",StaticParametersPivot!$A$5,"PatientId",$A24,"Title",F$3,"Side","left","Eyes",$A$2,"Shoes",$A$3,"TrialNo",$A$1,"RepeatNo",F$1))</f>
        <v>#REF!</v>
      </c>
      <c r="G24" s="4" t="e">
        <f>GETPIVOTDATA("Value",StaticParametersPivot!$A$5,"PatientId",$A24,"Title",G$3,"Side",,"Eyes",$A$2,"Shoes",$A$3,"TrialNo",$A$1,"RepeatNo",G$1)</f>
        <v>#REF!</v>
      </c>
      <c r="H24" s="19"/>
      <c r="I24" s="4" t="e">
        <f>GETPIVOTDATA("Value",StaticParametersPivot!$A$5,"PatientId",$A24,"Title",I$3,"Side",,"Eyes",$A$2,"Shoes",$A$3,"TrialNo",$A$1,"RepeatNo",I$1)</f>
        <v>#REF!</v>
      </c>
      <c r="J24" s="4" t="e">
        <f>GETPIVOTDATA("Value",StaticParametersPivot!$A$5,"PatientId",$A24,"Title",J$3,"Side",,"Eyes",$A$2,"Shoes",$A$3,"TrialNo",$A$1,"RepeatNo",J$1)</f>
        <v>#REF!</v>
      </c>
      <c r="K24" s="4" t="e">
        <f>IF(GETPIVOTDATA("Value",StaticParametersPivot!$A$5,"PatientId",$A24,"Title",K$3,"Side","left","Eyes",$A$2,"Shoes",$A$3,"TrialNo",$A$1,"RepeatNo",K$1)=0,GETPIVOTDATA("Value",StaticParametersPivot!$A$5,"PatientId",$A24,"Title",K$3,"Side","right","Eyes",$A$2,"Shoes",$A$3,"TrialNo",$A$1,"RepeatNo",K$1),GETPIVOTDATA("Value",StaticParametersPivot!$A$5,"PatientId",$A24,"Title",K$3,"Side","left","Eyes",$A$2,"Shoes",$A$3,"TrialNo",$A$1,"RepeatNo",K$1))</f>
        <v>#REF!</v>
      </c>
      <c r="L24" s="14" t="e">
        <f>IF(GETPIVOTDATA("Value",StaticParametersPivot!$A$5,"PatientId",$A24,"Title",K$3,"Side","left","Eyes",$A$2,"Shoes",$A$3,"TrialNo",$A$1,"RepeatNo",K$1)&lt;&gt;0,1,IF(GETPIVOTDATA("Value",StaticParametersPivot!$A$5,"PatientId",$A24,"Title",K$3,"Side","right","Eyes",$A$2,"Shoes",$A$3,"TrialNo",$A$1,"RepeatNo",K$1)&lt;&gt;0,2,0))</f>
        <v>#REF!</v>
      </c>
      <c r="M24" s="4" t="e">
        <f>IF(GETPIVOTDATA("Value",StaticParametersPivot!$A$5,"PatientId",$A24,"Title",M$3,"Side","top","Eyes",$A$2,"Shoes",$A$3,"TrialNo",$A$1,"RepeatNo",M$1)=0,GETPIVOTDATA("Value",StaticParametersPivot!$A$5,"PatientId",$A24,"Title",M$3,"Side","bottom","Eyes",$A$2,"Shoes",$A$3,"TrialNo",$A$1,"RepeatNo",M$1),GETPIVOTDATA("Value",StaticParametersPivot!$A$5,"PatientId",$A24,"Title",M$3,"Side","top","Eyes",$A$2,"Shoes",$A$3,"TrialNo",$A$1,"RepeatNo",M$1))</f>
        <v>#REF!</v>
      </c>
      <c r="N24" s="14" t="e">
        <f>IF(GETPIVOTDATA("Value",StaticParametersPivot!$A$5,"PatientId",$A24,"Title",M$3,"Side","top","Eyes",$A$2,"Shoes",$A$3,"TrialNo",$A$1,"RepeatNo",M$1)&lt;&gt;0,1,IF(GETPIVOTDATA("Value",StaticParametersPivot!$A$5,"PatientId",$A24,"Title",M$3,"Side","bottom","Eyes",$A$2,"Shoes",$A$3,"TrialNo",$A$1,"RepeatNo",M$1)&lt;&gt;0,2,0))</f>
        <v>#REF!</v>
      </c>
      <c r="O24" s="20"/>
      <c r="P24" s="18"/>
      <c r="Q24" s="18"/>
      <c r="R24" s="18"/>
      <c r="S24" s="18"/>
      <c r="T24" s="20"/>
      <c r="U24" s="18"/>
      <c r="V24" s="18"/>
      <c r="W24" s="18"/>
      <c r="X24" s="18"/>
      <c r="Y24" s="18"/>
      <c r="Z24" s="18"/>
      <c r="AA24" s="21"/>
      <c r="AB24" s="18"/>
      <c r="AC24" s="18"/>
      <c r="AD24" s="18"/>
      <c r="AE24" s="18"/>
      <c r="AF24" s="21"/>
      <c r="AG24" s="18"/>
      <c r="AH24" s="18"/>
      <c r="AI24" s="18"/>
      <c r="AJ24" s="18"/>
      <c r="AK24" s="18"/>
      <c r="AL24" s="18"/>
      <c r="AM24" s="22"/>
      <c r="AN24" s="22"/>
      <c r="AO24" s="22"/>
      <c r="AP24" s="22"/>
      <c r="AQ24" s="22"/>
      <c r="AR24" s="22"/>
      <c r="AS24" s="22"/>
      <c r="AT24" s="22"/>
      <c r="AU24" s="22"/>
      <c r="AV24" s="22"/>
    </row>
    <row r="25" spans="1:48" x14ac:dyDescent="0.25">
      <c r="A25" s="12">
        <f>Patients!A22</f>
        <v>0</v>
      </c>
      <c r="B25" s="12" t="str">
        <f>Patients!B22&amp;" "&amp;Patients!C22</f>
        <v xml:space="preserve"> </v>
      </c>
      <c r="C25" s="19"/>
      <c r="D25" s="4" t="e">
        <f>GETPIVOTDATA("Value",StaticParametersPivot!$A$5,"PatientId",$A25,"Title",D$3,"Side",,"Eyes",$A$2,"Shoes",$A$3,"TrialNo",$A$1,"RepeatNo",D$1)</f>
        <v>#REF!</v>
      </c>
      <c r="E25" s="4" t="e">
        <f>GETPIVOTDATA("Value",StaticParametersPivot!$A$5,"PatientId",$A25,"Title",E$3,"Side",,"Eyes",$A$2,"Shoes",$A$3,"TrialNo",$A$1,"RepeatNo",E$1)</f>
        <v>#REF!</v>
      </c>
      <c r="F25" s="4" t="e">
        <f>IF(GETPIVOTDATA("Value",StaticParametersPivot!$A$5,"PatientId",$A25,"Title",F$3,"Side","left","Eyes",$A$2,"Shoes",$A$3,"TrialNo",$A$1,"RepeatNo",F$1)=0,GETPIVOTDATA("Value",StaticParametersPivot!$A$5,"PatientId",$A25,"Title",F$3,"Side","right","Eyes",$A$2,"Shoes",$A$3,"TrialNo",$A$1,"RepeatNo",F$1),GETPIVOTDATA("Value",StaticParametersPivot!$A$5,"PatientId",$A25,"Title",F$3,"Side","left","Eyes",$A$2,"Shoes",$A$3,"TrialNo",$A$1,"RepeatNo",F$1))</f>
        <v>#REF!</v>
      </c>
      <c r="G25" s="4" t="e">
        <f>GETPIVOTDATA("Value",StaticParametersPivot!$A$5,"PatientId",$A25,"Title",G$3,"Side",,"Eyes",$A$2,"Shoes",$A$3,"TrialNo",$A$1,"RepeatNo",G$1)</f>
        <v>#REF!</v>
      </c>
      <c r="H25" s="19"/>
      <c r="I25" s="4" t="e">
        <f>GETPIVOTDATA("Value",StaticParametersPivot!$A$5,"PatientId",$A25,"Title",I$3,"Side",,"Eyes",$A$2,"Shoes",$A$3,"TrialNo",$A$1,"RepeatNo",I$1)</f>
        <v>#REF!</v>
      </c>
      <c r="J25" s="4" t="e">
        <f>GETPIVOTDATA("Value",StaticParametersPivot!$A$5,"PatientId",$A25,"Title",J$3,"Side",,"Eyes",$A$2,"Shoes",$A$3,"TrialNo",$A$1,"RepeatNo",J$1)</f>
        <v>#REF!</v>
      </c>
      <c r="K25" s="4" t="e">
        <f>IF(GETPIVOTDATA("Value",StaticParametersPivot!$A$5,"PatientId",$A25,"Title",K$3,"Side","left","Eyes",$A$2,"Shoes",$A$3,"TrialNo",$A$1,"RepeatNo",K$1)=0,GETPIVOTDATA("Value",StaticParametersPivot!$A$5,"PatientId",$A25,"Title",K$3,"Side","right","Eyes",$A$2,"Shoes",$A$3,"TrialNo",$A$1,"RepeatNo",K$1),GETPIVOTDATA("Value",StaticParametersPivot!$A$5,"PatientId",$A25,"Title",K$3,"Side","left","Eyes",$A$2,"Shoes",$A$3,"TrialNo",$A$1,"RepeatNo",K$1))</f>
        <v>#REF!</v>
      </c>
      <c r="L25" s="14" t="e">
        <f>IF(GETPIVOTDATA("Value",StaticParametersPivot!$A$5,"PatientId",$A25,"Title",K$3,"Side","left","Eyes",$A$2,"Shoes",$A$3,"TrialNo",$A$1,"RepeatNo",K$1)&lt;&gt;0,1,IF(GETPIVOTDATA("Value",StaticParametersPivot!$A$5,"PatientId",$A25,"Title",K$3,"Side","right","Eyes",$A$2,"Shoes",$A$3,"TrialNo",$A$1,"RepeatNo",K$1)&lt;&gt;0,2,0))</f>
        <v>#REF!</v>
      </c>
      <c r="M25" s="4" t="e">
        <f>IF(GETPIVOTDATA("Value",StaticParametersPivot!$A$5,"PatientId",$A25,"Title",M$3,"Side","top","Eyes",$A$2,"Shoes",$A$3,"TrialNo",$A$1,"RepeatNo",M$1)=0,GETPIVOTDATA("Value",StaticParametersPivot!$A$5,"PatientId",$A25,"Title",M$3,"Side","bottom","Eyes",$A$2,"Shoes",$A$3,"TrialNo",$A$1,"RepeatNo",M$1),GETPIVOTDATA("Value",StaticParametersPivot!$A$5,"PatientId",$A25,"Title",M$3,"Side","top","Eyes",$A$2,"Shoes",$A$3,"TrialNo",$A$1,"RepeatNo",M$1))</f>
        <v>#REF!</v>
      </c>
      <c r="N25" s="14" t="e">
        <f>IF(GETPIVOTDATA("Value",StaticParametersPivot!$A$5,"PatientId",$A25,"Title",M$3,"Side","top","Eyes",$A$2,"Shoes",$A$3,"TrialNo",$A$1,"RepeatNo",M$1)&lt;&gt;0,1,IF(GETPIVOTDATA("Value",StaticParametersPivot!$A$5,"PatientId",$A25,"Title",M$3,"Side","bottom","Eyes",$A$2,"Shoes",$A$3,"TrialNo",$A$1,"RepeatNo",M$1)&lt;&gt;0,2,0))</f>
        <v>#REF!</v>
      </c>
      <c r="O25" s="20"/>
      <c r="P25" s="18"/>
      <c r="Q25" s="18"/>
      <c r="R25" s="18"/>
      <c r="S25" s="18"/>
      <c r="T25" s="20"/>
      <c r="U25" s="18"/>
      <c r="V25" s="18"/>
      <c r="W25" s="18"/>
      <c r="X25" s="18"/>
      <c r="Y25" s="18"/>
      <c r="Z25" s="18"/>
      <c r="AA25" s="21"/>
      <c r="AB25" s="18"/>
      <c r="AC25" s="18"/>
      <c r="AD25" s="18"/>
      <c r="AE25" s="18"/>
      <c r="AF25" s="21"/>
      <c r="AG25" s="18"/>
      <c r="AH25" s="18"/>
      <c r="AI25" s="18"/>
      <c r="AJ25" s="18"/>
      <c r="AK25" s="18"/>
      <c r="AL25" s="18"/>
      <c r="AM25" s="22"/>
      <c r="AN25" s="22"/>
      <c r="AO25" s="22"/>
      <c r="AP25" s="22"/>
      <c r="AQ25" s="22"/>
      <c r="AR25" s="22"/>
      <c r="AS25" s="22"/>
      <c r="AT25" s="22"/>
      <c r="AU25" s="22"/>
      <c r="AV25" s="22"/>
    </row>
    <row r="26" spans="1:48" x14ac:dyDescent="0.25">
      <c r="A26" s="12">
        <f>Patients!A23</f>
        <v>0</v>
      </c>
      <c r="B26" s="12" t="str">
        <f>Patients!B23&amp;" "&amp;Patients!C23</f>
        <v xml:space="preserve"> </v>
      </c>
      <c r="D26" s="4" t="e">
        <f>GETPIVOTDATA("Value",StaticParametersPivot!$A$5,"PatientId",$A26,"Title",D$3,"Side",,"Eyes",$A$2,"Shoes",$A$3,"TrialNo",$A$1,"RepeatNo",D$1)</f>
        <v>#REF!</v>
      </c>
      <c r="E26" s="4" t="e">
        <f>GETPIVOTDATA("Value",StaticParametersPivot!$A$5,"PatientId",$A26,"Title",E$3,"Side",,"Eyes",$A$2,"Shoes",$A$3,"TrialNo",$A$1,"RepeatNo",E$1)</f>
        <v>#REF!</v>
      </c>
      <c r="F26" s="4" t="e">
        <f>IF(GETPIVOTDATA("Value",StaticParametersPivot!$A$5,"PatientId",$A26,"Title",F$3,"Side","left","Eyes",$A$2,"Shoes",$A$3,"TrialNo",$A$1,"RepeatNo",F$1)=0,GETPIVOTDATA("Value",StaticParametersPivot!$A$5,"PatientId",$A26,"Title",F$3,"Side","right","Eyes",$A$2,"Shoes",$A$3,"TrialNo",$A$1,"RepeatNo",F$1),GETPIVOTDATA("Value",StaticParametersPivot!$A$5,"PatientId",$A26,"Title",F$3,"Side","left","Eyes",$A$2,"Shoes",$A$3,"TrialNo",$A$1,"RepeatNo",F$1))</f>
        <v>#REF!</v>
      </c>
      <c r="G26" s="4" t="e">
        <f>GETPIVOTDATA("Value",StaticParametersPivot!$A$5,"PatientId",$A26,"Title",G$3,"Side",,"Eyes",$A$2,"Shoes",$A$3,"TrialNo",$A$1,"RepeatNo",G$1)</f>
        <v>#REF!</v>
      </c>
      <c r="H26" s="19"/>
      <c r="I26" s="4" t="e">
        <f>GETPIVOTDATA("Value",StaticParametersPivot!$A$5,"PatientId",$A26,"Title",I$3,"Side",,"Eyes",$A$2,"Shoes",$A$3,"TrialNo",$A$1,"RepeatNo",I$1)</f>
        <v>#REF!</v>
      </c>
      <c r="J26" s="4" t="e">
        <f>GETPIVOTDATA("Value",StaticParametersPivot!$A$5,"PatientId",$A26,"Title",J$3,"Side",,"Eyes",$A$2,"Shoes",$A$3,"TrialNo",$A$1,"RepeatNo",J$1)</f>
        <v>#REF!</v>
      </c>
      <c r="K26" s="4" t="e">
        <f>IF(GETPIVOTDATA("Value",StaticParametersPivot!$A$5,"PatientId",$A26,"Title",K$3,"Side","left","Eyes",$A$2,"Shoes",$A$3,"TrialNo",$A$1,"RepeatNo",K$1)=0,GETPIVOTDATA("Value",StaticParametersPivot!$A$5,"PatientId",$A26,"Title",K$3,"Side","right","Eyes",$A$2,"Shoes",$A$3,"TrialNo",$A$1,"RepeatNo",K$1),GETPIVOTDATA("Value",StaticParametersPivot!$A$5,"PatientId",$A26,"Title",K$3,"Side","left","Eyes",$A$2,"Shoes",$A$3,"TrialNo",$A$1,"RepeatNo",K$1))</f>
        <v>#REF!</v>
      </c>
      <c r="L26" s="14" t="e">
        <f>IF(GETPIVOTDATA("Value",StaticParametersPivot!$A$5,"PatientId",$A26,"Title",K$3,"Side","left","Eyes",$A$2,"Shoes",$A$3,"TrialNo",$A$1,"RepeatNo",K$1)&lt;&gt;0,1,IF(GETPIVOTDATA("Value",StaticParametersPivot!$A$5,"PatientId",$A26,"Title",K$3,"Side","right","Eyes",$A$2,"Shoes",$A$3,"TrialNo",$A$1,"RepeatNo",K$1)&lt;&gt;0,2,0))</f>
        <v>#REF!</v>
      </c>
      <c r="M26" s="4" t="e">
        <f>IF(GETPIVOTDATA("Value",StaticParametersPivot!$A$5,"PatientId",$A26,"Title",M$3,"Side","top","Eyes",$A$2,"Shoes",$A$3,"TrialNo",$A$1,"RepeatNo",M$1)=0,GETPIVOTDATA("Value",StaticParametersPivot!$A$5,"PatientId",$A26,"Title",M$3,"Side","bottom","Eyes",$A$2,"Shoes",$A$3,"TrialNo",$A$1,"RepeatNo",M$1),GETPIVOTDATA("Value",StaticParametersPivot!$A$5,"PatientId",$A26,"Title",M$3,"Side","top","Eyes",$A$2,"Shoes",$A$3,"TrialNo",$A$1,"RepeatNo",M$1))</f>
        <v>#REF!</v>
      </c>
      <c r="N26" s="14" t="e">
        <f>IF(GETPIVOTDATA("Value",StaticParametersPivot!$A$5,"PatientId",$A26,"Title",M$3,"Side","top","Eyes",$A$2,"Shoes",$A$3,"TrialNo",$A$1,"RepeatNo",M$1)&lt;&gt;0,1,IF(GETPIVOTDATA("Value",StaticParametersPivot!$A$5,"PatientId",$A26,"Title",M$3,"Side","bottom","Eyes",$A$2,"Shoes",$A$3,"TrialNo",$A$1,"RepeatNo",M$1)&lt;&gt;0,2,0))</f>
        <v>#REF!</v>
      </c>
      <c r="O26" s="20"/>
      <c r="P26" s="18"/>
      <c r="Q26" s="18"/>
      <c r="R26" s="18"/>
      <c r="S26" s="18"/>
      <c r="T26" s="20"/>
      <c r="U26" s="18"/>
      <c r="V26" s="18"/>
      <c r="W26" s="18"/>
      <c r="X26" s="18"/>
      <c r="Y26" s="18"/>
      <c r="Z26" s="18"/>
      <c r="AA26" s="21"/>
      <c r="AB26" s="18"/>
      <c r="AC26" s="18"/>
      <c r="AD26" s="18"/>
      <c r="AE26" s="18"/>
      <c r="AF26" s="21"/>
      <c r="AG26" s="18"/>
      <c r="AH26" s="18"/>
      <c r="AI26" s="18"/>
      <c r="AJ26" s="18"/>
      <c r="AK26" s="18"/>
      <c r="AL26" s="18"/>
      <c r="AM26" s="22"/>
      <c r="AN26" s="22"/>
      <c r="AO26" s="22"/>
      <c r="AP26" s="22"/>
      <c r="AQ26" s="22"/>
      <c r="AR26" s="22"/>
      <c r="AS26" s="22"/>
      <c r="AT26" s="22"/>
      <c r="AU26" s="22"/>
      <c r="AV26" s="22"/>
    </row>
    <row r="27" spans="1:48" x14ac:dyDescent="0.25">
      <c r="A27" s="12">
        <f>Patients!A24</f>
        <v>0</v>
      </c>
      <c r="B27" s="12" t="str">
        <f>Patients!B24&amp;" "&amp;Patients!C24</f>
        <v xml:space="preserve"> </v>
      </c>
      <c r="D27" s="4" t="e">
        <f>GETPIVOTDATA("Value",StaticParametersPivot!$A$5,"PatientId",$A27,"Title",D$3,"Side",,"Eyes",$A$2,"Shoes",$A$3,"TrialNo",$A$1,"RepeatNo",D$1)</f>
        <v>#REF!</v>
      </c>
      <c r="E27" s="4" t="e">
        <f>GETPIVOTDATA("Value",StaticParametersPivot!$A$5,"PatientId",$A27,"Title",E$3,"Side",,"Eyes",$A$2,"Shoes",$A$3,"TrialNo",$A$1,"RepeatNo",E$1)</f>
        <v>#REF!</v>
      </c>
      <c r="F27" s="4" t="e">
        <f>IF(GETPIVOTDATA("Value",StaticParametersPivot!$A$5,"PatientId",$A27,"Title",F$3,"Side","left","Eyes",$A$2,"Shoes",$A$3,"TrialNo",$A$1,"RepeatNo",F$1)=0,GETPIVOTDATA("Value",StaticParametersPivot!$A$5,"PatientId",$A27,"Title",F$3,"Side","right","Eyes",$A$2,"Shoes",$A$3,"TrialNo",$A$1,"RepeatNo",F$1),GETPIVOTDATA("Value",StaticParametersPivot!$A$5,"PatientId",$A27,"Title",F$3,"Side","left","Eyes",$A$2,"Shoes",$A$3,"TrialNo",$A$1,"RepeatNo",F$1))</f>
        <v>#REF!</v>
      </c>
      <c r="G27" s="4" t="e">
        <f>GETPIVOTDATA("Value",StaticParametersPivot!$A$5,"PatientId",$A27,"Title",G$3,"Side",,"Eyes",$A$2,"Shoes",$A$3,"TrialNo",$A$1,"RepeatNo",G$1)</f>
        <v>#REF!</v>
      </c>
      <c r="H27" s="19"/>
      <c r="I27" s="4" t="e">
        <f>GETPIVOTDATA("Value",StaticParametersPivot!$A$5,"PatientId",$A27,"Title",I$3,"Side",,"Eyes",$A$2,"Shoes",$A$3,"TrialNo",$A$1,"RepeatNo",I$1)</f>
        <v>#REF!</v>
      </c>
      <c r="J27" s="4" t="e">
        <f>GETPIVOTDATA("Value",StaticParametersPivot!$A$5,"PatientId",$A27,"Title",J$3,"Side",,"Eyes",$A$2,"Shoes",$A$3,"TrialNo",$A$1,"RepeatNo",J$1)</f>
        <v>#REF!</v>
      </c>
      <c r="K27" s="4" t="e">
        <f>IF(GETPIVOTDATA("Value",StaticParametersPivot!$A$5,"PatientId",$A27,"Title",K$3,"Side","left","Eyes",$A$2,"Shoes",$A$3,"TrialNo",$A$1,"RepeatNo",K$1)=0,GETPIVOTDATA("Value",StaticParametersPivot!$A$5,"PatientId",$A27,"Title",K$3,"Side","right","Eyes",$A$2,"Shoes",$A$3,"TrialNo",$A$1,"RepeatNo",K$1),GETPIVOTDATA("Value",StaticParametersPivot!$A$5,"PatientId",$A27,"Title",K$3,"Side","left","Eyes",$A$2,"Shoes",$A$3,"TrialNo",$A$1,"RepeatNo",K$1))</f>
        <v>#REF!</v>
      </c>
      <c r="L27" s="14" t="e">
        <f>IF(GETPIVOTDATA("Value",StaticParametersPivot!$A$5,"PatientId",$A27,"Title",K$3,"Side","left","Eyes",$A$2,"Shoes",$A$3,"TrialNo",$A$1,"RepeatNo",K$1)&lt;&gt;0,1,IF(GETPIVOTDATA("Value",StaticParametersPivot!$A$5,"PatientId",$A27,"Title",K$3,"Side","right","Eyes",$A$2,"Shoes",$A$3,"TrialNo",$A$1,"RepeatNo",K$1)&lt;&gt;0,2,0))</f>
        <v>#REF!</v>
      </c>
      <c r="M27" s="4" t="e">
        <f>IF(GETPIVOTDATA("Value",StaticParametersPivot!$A$5,"PatientId",$A27,"Title",M$3,"Side","top","Eyes",$A$2,"Shoes",$A$3,"TrialNo",$A$1,"RepeatNo",M$1)=0,GETPIVOTDATA("Value",StaticParametersPivot!$A$5,"PatientId",$A27,"Title",M$3,"Side","bottom","Eyes",$A$2,"Shoes",$A$3,"TrialNo",$A$1,"RepeatNo",M$1),GETPIVOTDATA("Value",StaticParametersPivot!$A$5,"PatientId",$A27,"Title",M$3,"Side","top","Eyes",$A$2,"Shoes",$A$3,"TrialNo",$A$1,"RepeatNo",M$1))</f>
        <v>#REF!</v>
      </c>
      <c r="N27" s="14" t="e">
        <f>IF(GETPIVOTDATA("Value",StaticParametersPivot!$A$5,"PatientId",$A27,"Title",M$3,"Side","top","Eyes",$A$2,"Shoes",$A$3,"TrialNo",$A$1,"RepeatNo",M$1)&lt;&gt;0,1,IF(GETPIVOTDATA("Value",StaticParametersPivot!$A$5,"PatientId",$A27,"Title",M$3,"Side","bottom","Eyes",$A$2,"Shoes",$A$3,"TrialNo",$A$1,"RepeatNo",M$1)&lt;&gt;0,2,0))</f>
        <v>#REF!</v>
      </c>
      <c r="O27" s="20"/>
      <c r="P27" s="18"/>
      <c r="Q27" s="18"/>
      <c r="R27" s="18"/>
      <c r="S27" s="18"/>
      <c r="T27" s="20"/>
      <c r="U27" s="18"/>
      <c r="V27" s="18"/>
      <c r="W27" s="18"/>
      <c r="X27" s="18"/>
      <c r="Y27" s="18"/>
      <c r="Z27" s="18"/>
      <c r="AA27" s="21"/>
      <c r="AB27" s="18"/>
      <c r="AC27" s="18"/>
      <c r="AD27" s="18"/>
      <c r="AE27" s="18"/>
      <c r="AF27" s="21"/>
      <c r="AG27" s="18"/>
      <c r="AH27" s="18"/>
      <c r="AI27" s="18"/>
      <c r="AJ27" s="18"/>
      <c r="AK27" s="18"/>
      <c r="AL27" s="18"/>
      <c r="AM27" s="22"/>
      <c r="AN27" s="22"/>
      <c r="AO27" s="22"/>
      <c r="AP27" s="22"/>
      <c r="AQ27" s="22"/>
      <c r="AR27" s="22"/>
      <c r="AS27" s="22"/>
      <c r="AT27" s="22"/>
      <c r="AU27" s="22"/>
      <c r="AV27" s="22"/>
    </row>
    <row r="28" spans="1:48" x14ac:dyDescent="0.25">
      <c r="A28" s="12">
        <f>Patients!A25</f>
        <v>0</v>
      </c>
      <c r="B28" s="12" t="str">
        <f>Patients!B25&amp;" "&amp;Patients!C25</f>
        <v xml:space="preserve"> </v>
      </c>
      <c r="D28" s="4" t="e">
        <f>GETPIVOTDATA("Value",StaticParametersPivot!$A$5,"PatientId",$A28,"Title",D$3,"Side",,"Eyes",$A$2,"Shoes",$A$3,"TrialNo",$A$1,"RepeatNo",D$1)</f>
        <v>#REF!</v>
      </c>
      <c r="E28" s="4" t="e">
        <f>GETPIVOTDATA("Value",StaticParametersPivot!$A$5,"PatientId",$A28,"Title",E$3,"Side",,"Eyes",$A$2,"Shoes",$A$3,"TrialNo",$A$1,"RepeatNo",E$1)</f>
        <v>#REF!</v>
      </c>
      <c r="F28" s="4" t="e">
        <f>IF(GETPIVOTDATA("Value",StaticParametersPivot!$A$5,"PatientId",$A28,"Title",F$3,"Side","left","Eyes",$A$2,"Shoes",$A$3,"TrialNo",$A$1,"RepeatNo",F$1)=0,GETPIVOTDATA("Value",StaticParametersPivot!$A$5,"PatientId",$A28,"Title",F$3,"Side","right","Eyes",$A$2,"Shoes",$A$3,"TrialNo",$A$1,"RepeatNo",F$1),GETPIVOTDATA("Value",StaticParametersPivot!$A$5,"PatientId",$A28,"Title",F$3,"Side","left","Eyes",$A$2,"Shoes",$A$3,"TrialNo",$A$1,"RepeatNo",F$1))</f>
        <v>#REF!</v>
      </c>
      <c r="G28" s="4" t="e">
        <f>GETPIVOTDATA("Value",StaticParametersPivot!$A$5,"PatientId",$A28,"Title",G$3,"Side",,"Eyes",$A$2,"Shoes",$A$3,"TrialNo",$A$1,"RepeatNo",G$1)</f>
        <v>#REF!</v>
      </c>
      <c r="H28" s="19"/>
      <c r="I28" s="4" t="e">
        <f>GETPIVOTDATA("Value",StaticParametersPivot!$A$5,"PatientId",$A28,"Title",I$3,"Side",,"Eyes",$A$2,"Shoes",$A$3,"TrialNo",$A$1,"RepeatNo",I$1)</f>
        <v>#REF!</v>
      </c>
      <c r="J28" s="4" t="e">
        <f>GETPIVOTDATA("Value",StaticParametersPivot!$A$5,"PatientId",$A28,"Title",J$3,"Side",,"Eyes",$A$2,"Shoes",$A$3,"TrialNo",$A$1,"RepeatNo",J$1)</f>
        <v>#REF!</v>
      </c>
      <c r="K28" s="4" t="e">
        <f>IF(GETPIVOTDATA("Value",StaticParametersPivot!$A$5,"PatientId",$A28,"Title",K$3,"Side","left","Eyes",$A$2,"Shoes",$A$3,"TrialNo",$A$1,"RepeatNo",K$1)=0,GETPIVOTDATA("Value",StaticParametersPivot!$A$5,"PatientId",$A28,"Title",K$3,"Side","right","Eyes",$A$2,"Shoes",$A$3,"TrialNo",$A$1,"RepeatNo",K$1),GETPIVOTDATA("Value",StaticParametersPivot!$A$5,"PatientId",$A28,"Title",K$3,"Side","left","Eyes",$A$2,"Shoes",$A$3,"TrialNo",$A$1,"RepeatNo",K$1))</f>
        <v>#REF!</v>
      </c>
      <c r="L28" s="14" t="e">
        <f>IF(GETPIVOTDATA("Value",StaticParametersPivot!$A$5,"PatientId",$A28,"Title",K$3,"Side","left","Eyes",$A$2,"Shoes",$A$3,"TrialNo",$A$1,"RepeatNo",K$1)&lt;&gt;0,1,IF(GETPIVOTDATA("Value",StaticParametersPivot!$A$5,"PatientId",$A28,"Title",K$3,"Side","right","Eyes",$A$2,"Shoes",$A$3,"TrialNo",$A$1,"RepeatNo",K$1)&lt;&gt;0,2,0))</f>
        <v>#REF!</v>
      </c>
      <c r="M28" s="4" t="e">
        <f>IF(GETPIVOTDATA("Value",StaticParametersPivot!$A$5,"PatientId",$A28,"Title",M$3,"Side","top","Eyes",$A$2,"Shoes",$A$3,"TrialNo",$A$1,"RepeatNo",M$1)=0,GETPIVOTDATA("Value",StaticParametersPivot!$A$5,"PatientId",$A28,"Title",M$3,"Side","bottom","Eyes",$A$2,"Shoes",$A$3,"TrialNo",$A$1,"RepeatNo",M$1),GETPIVOTDATA("Value",StaticParametersPivot!$A$5,"PatientId",$A28,"Title",M$3,"Side","top","Eyes",$A$2,"Shoes",$A$3,"TrialNo",$A$1,"RepeatNo",M$1))</f>
        <v>#REF!</v>
      </c>
      <c r="N28" s="14" t="e">
        <f>IF(GETPIVOTDATA("Value",StaticParametersPivot!$A$5,"PatientId",$A28,"Title",M$3,"Side","top","Eyes",$A$2,"Shoes",$A$3,"TrialNo",$A$1,"RepeatNo",M$1)&lt;&gt;0,1,IF(GETPIVOTDATA("Value",StaticParametersPivot!$A$5,"PatientId",$A28,"Title",M$3,"Side","bottom","Eyes",$A$2,"Shoes",$A$3,"TrialNo",$A$1,"RepeatNo",M$1)&lt;&gt;0,2,0))</f>
        <v>#REF!</v>
      </c>
      <c r="O28" s="20"/>
      <c r="P28" s="18"/>
      <c r="Q28" s="18"/>
      <c r="R28" s="18"/>
      <c r="S28" s="18"/>
      <c r="T28" s="20"/>
      <c r="U28" s="18"/>
      <c r="V28" s="18"/>
      <c r="W28" s="18"/>
      <c r="X28" s="18"/>
      <c r="Y28" s="18"/>
      <c r="Z28" s="18"/>
      <c r="AA28" s="21"/>
      <c r="AB28" s="18"/>
      <c r="AC28" s="18"/>
      <c r="AD28" s="18"/>
      <c r="AE28" s="18"/>
      <c r="AF28" s="21"/>
      <c r="AG28" s="18"/>
      <c r="AH28" s="18"/>
      <c r="AI28" s="18"/>
      <c r="AJ28" s="18"/>
      <c r="AK28" s="18"/>
      <c r="AL28" s="18"/>
      <c r="AM28" s="22"/>
      <c r="AN28" s="22"/>
      <c r="AO28" s="22"/>
      <c r="AP28" s="22"/>
      <c r="AQ28" s="22"/>
      <c r="AR28" s="22"/>
      <c r="AS28" s="22"/>
      <c r="AT28" s="22"/>
      <c r="AU28" s="22"/>
      <c r="AV28" s="22"/>
    </row>
    <row r="29" spans="1:48" x14ac:dyDescent="0.25">
      <c r="A29" s="12">
        <f>Patients!A26</f>
        <v>0</v>
      </c>
      <c r="B29" s="12" t="str">
        <f>Patients!B26&amp;" "&amp;Patients!C26</f>
        <v xml:space="preserve"> </v>
      </c>
      <c r="D29" s="4" t="e">
        <f>GETPIVOTDATA("Value",StaticParametersPivot!$A$5,"PatientId",$A29,"Title",D$3,"Side",,"Eyes",$A$2,"Shoes",$A$3,"TrialNo",$A$1,"RepeatNo",D$1)</f>
        <v>#REF!</v>
      </c>
      <c r="E29" s="4" t="e">
        <f>GETPIVOTDATA("Value",StaticParametersPivot!$A$5,"PatientId",$A29,"Title",E$3,"Side",,"Eyes",$A$2,"Shoes",$A$3,"TrialNo",$A$1,"RepeatNo",E$1)</f>
        <v>#REF!</v>
      </c>
      <c r="F29" s="4" t="e">
        <f>IF(GETPIVOTDATA("Value",StaticParametersPivot!$A$5,"PatientId",$A29,"Title",F$3,"Side","left","Eyes",$A$2,"Shoes",$A$3,"TrialNo",$A$1,"RepeatNo",F$1)=0,GETPIVOTDATA("Value",StaticParametersPivot!$A$5,"PatientId",$A29,"Title",F$3,"Side","right","Eyes",$A$2,"Shoes",$A$3,"TrialNo",$A$1,"RepeatNo",F$1),GETPIVOTDATA("Value",StaticParametersPivot!$A$5,"PatientId",$A29,"Title",F$3,"Side","left","Eyes",$A$2,"Shoes",$A$3,"TrialNo",$A$1,"RepeatNo",F$1))</f>
        <v>#REF!</v>
      </c>
      <c r="G29" s="4" t="e">
        <f>GETPIVOTDATA("Value",StaticParametersPivot!$A$5,"PatientId",$A29,"Title",G$3,"Side",,"Eyes",$A$2,"Shoes",$A$3,"TrialNo",$A$1,"RepeatNo",G$1)</f>
        <v>#REF!</v>
      </c>
      <c r="H29" s="19"/>
      <c r="I29" s="4" t="e">
        <f>GETPIVOTDATA("Value",StaticParametersPivot!$A$5,"PatientId",$A29,"Title",I$3,"Side",,"Eyes",$A$2,"Shoes",$A$3,"TrialNo",$A$1,"RepeatNo",I$1)</f>
        <v>#REF!</v>
      </c>
      <c r="J29" s="4" t="e">
        <f>GETPIVOTDATA("Value",StaticParametersPivot!$A$5,"PatientId",$A29,"Title",J$3,"Side",,"Eyes",$A$2,"Shoes",$A$3,"TrialNo",$A$1,"RepeatNo",J$1)</f>
        <v>#REF!</v>
      </c>
      <c r="K29" s="4" t="e">
        <f>IF(GETPIVOTDATA("Value",StaticParametersPivot!$A$5,"PatientId",$A29,"Title",K$3,"Side","left","Eyes",$A$2,"Shoes",$A$3,"TrialNo",$A$1,"RepeatNo",K$1)=0,GETPIVOTDATA("Value",StaticParametersPivot!$A$5,"PatientId",$A29,"Title",K$3,"Side","right","Eyes",$A$2,"Shoes",$A$3,"TrialNo",$A$1,"RepeatNo",K$1),GETPIVOTDATA("Value",StaticParametersPivot!$A$5,"PatientId",$A29,"Title",K$3,"Side","left","Eyes",$A$2,"Shoes",$A$3,"TrialNo",$A$1,"RepeatNo",K$1))</f>
        <v>#REF!</v>
      </c>
      <c r="L29" s="14" t="e">
        <f>IF(GETPIVOTDATA("Value",StaticParametersPivot!$A$5,"PatientId",$A29,"Title",K$3,"Side","left","Eyes",$A$2,"Shoes",$A$3,"TrialNo",$A$1,"RepeatNo",K$1)&lt;&gt;0,1,IF(GETPIVOTDATA("Value",StaticParametersPivot!$A$5,"PatientId",$A29,"Title",K$3,"Side","right","Eyes",$A$2,"Shoes",$A$3,"TrialNo",$A$1,"RepeatNo",K$1)&lt;&gt;0,2,0))</f>
        <v>#REF!</v>
      </c>
      <c r="M29" s="4" t="e">
        <f>IF(GETPIVOTDATA("Value",StaticParametersPivot!$A$5,"PatientId",$A29,"Title",M$3,"Side","top","Eyes",$A$2,"Shoes",$A$3,"TrialNo",$A$1,"RepeatNo",M$1)=0,GETPIVOTDATA("Value",StaticParametersPivot!$A$5,"PatientId",$A29,"Title",M$3,"Side","bottom","Eyes",$A$2,"Shoes",$A$3,"TrialNo",$A$1,"RepeatNo",M$1),GETPIVOTDATA("Value",StaticParametersPivot!$A$5,"PatientId",$A29,"Title",M$3,"Side","top","Eyes",$A$2,"Shoes",$A$3,"TrialNo",$A$1,"RepeatNo",M$1))</f>
        <v>#REF!</v>
      </c>
      <c r="N29" s="14" t="e">
        <f>IF(GETPIVOTDATA("Value",StaticParametersPivot!$A$5,"PatientId",$A29,"Title",M$3,"Side","top","Eyes",$A$2,"Shoes",$A$3,"TrialNo",$A$1,"RepeatNo",M$1)&lt;&gt;0,1,IF(GETPIVOTDATA("Value",StaticParametersPivot!$A$5,"PatientId",$A29,"Title",M$3,"Side","bottom","Eyes",$A$2,"Shoes",$A$3,"TrialNo",$A$1,"RepeatNo",M$1)&lt;&gt;0,2,0))</f>
        <v>#REF!</v>
      </c>
      <c r="O29" s="20"/>
      <c r="P29" s="18"/>
      <c r="Q29" s="18"/>
      <c r="R29" s="18"/>
      <c r="S29" s="18"/>
      <c r="T29" s="20"/>
      <c r="U29" s="18"/>
      <c r="V29" s="18"/>
      <c r="W29" s="18"/>
      <c r="X29" s="18"/>
      <c r="Y29" s="18"/>
      <c r="Z29" s="18"/>
      <c r="AA29" s="21"/>
      <c r="AB29" s="18"/>
      <c r="AC29" s="18"/>
      <c r="AD29" s="18"/>
      <c r="AE29" s="18"/>
      <c r="AF29" s="21"/>
      <c r="AG29" s="18"/>
      <c r="AH29" s="18"/>
      <c r="AI29" s="18"/>
      <c r="AJ29" s="18"/>
      <c r="AK29" s="18"/>
      <c r="AL29" s="18"/>
      <c r="AM29" s="22"/>
      <c r="AN29" s="22"/>
      <c r="AO29" s="22"/>
      <c r="AP29" s="22"/>
      <c r="AQ29" s="22"/>
      <c r="AR29" s="22"/>
      <c r="AS29" s="22"/>
      <c r="AT29" s="22"/>
      <c r="AU29" s="22"/>
      <c r="AV29" s="22"/>
    </row>
    <row r="30" spans="1:48" x14ac:dyDescent="0.25">
      <c r="A30" s="12">
        <f>Patients!A27</f>
        <v>0</v>
      </c>
      <c r="B30" s="12" t="str">
        <f>Patients!B27&amp;" "&amp;Patients!C27</f>
        <v xml:space="preserve"> </v>
      </c>
      <c r="D30" s="4" t="e">
        <f>GETPIVOTDATA("Value",StaticParametersPivot!$A$5,"PatientId",$A30,"Title",D$3,"Side",,"Eyes",$A$2,"Shoes",$A$3,"TrialNo",$A$1,"RepeatNo",D$1)</f>
        <v>#REF!</v>
      </c>
      <c r="E30" s="4" t="e">
        <f>GETPIVOTDATA("Value",StaticParametersPivot!$A$5,"PatientId",$A30,"Title",E$3,"Side",,"Eyes",$A$2,"Shoes",$A$3,"TrialNo",$A$1,"RepeatNo",E$1)</f>
        <v>#REF!</v>
      </c>
      <c r="F30" s="4" t="e">
        <f>IF(GETPIVOTDATA("Value",StaticParametersPivot!$A$5,"PatientId",$A30,"Title",F$3,"Side","left","Eyes",$A$2,"Shoes",$A$3,"TrialNo",$A$1,"RepeatNo",F$1)=0,GETPIVOTDATA("Value",StaticParametersPivot!$A$5,"PatientId",$A30,"Title",F$3,"Side","right","Eyes",$A$2,"Shoes",$A$3,"TrialNo",$A$1,"RepeatNo",F$1),GETPIVOTDATA("Value",StaticParametersPivot!$A$5,"PatientId",$A30,"Title",F$3,"Side","left","Eyes",$A$2,"Shoes",$A$3,"TrialNo",$A$1,"RepeatNo",F$1))</f>
        <v>#REF!</v>
      </c>
      <c r="G30" s="4" t="e">
        <f>GETPIVOTDATA("Value",StaticParametersPivot!$A$5,"PatientId",$A30,"Title",G$3,"Side",,"Eyes",$A$2,"Shoes",$A$3,"TrialNo",$A$1,"RepeatNo",G$1)</f>
        <v>#REF!</v>
      </c>
      <c r="H30" s="19"/>
      <c r="I30" s="4" t="e">
        <f>GETPIVOTDATA("Value",StaticParametersPivot!$A$5,"PatientId",$A30,"Title",I$3,"Side",,"Eyes",$A$2,"Shoes",$A$3,"TrialNo",$A$1,"RepeatNo",I$1)</f>
        <v>#REF!</v>
      </c>
      <c r="J30" s="4" t="e">
        <f>GETPIVOTDATA("Value",StaticParametersPivot!$A$5,"PatientId",$A30,"Title",J$3,"Side",,"Eyes",$A$2,"Shoes",$A$3,"TrialNo",$A$1,"RepeatNo",J$1)</f>
        <v>#REF!</v>
      </c>
      <c r="K30" s="4" t="e">
        <f>IF(GETPIVOTDATA("Value",StaticParametersPivot!$A$5,"PatientId",$A30,"Title",K$3,"Side","left","Eyes",$A$2,"Shoes",$A$3,"TrialNo",$A$1,"RepeatNo",K$1)=0,GETPIVOTDATA("Value",StaticParametersPivot!$A$5,"PatientId",$A30,"Title",K$3,"Side","right","Eyes",$A$2,"Shoes",$A$3,"TrialNo",$A$1,"RepeatNo",K$1),GETPIVOTDATA("Value",StaticParametersPivot!$A$5,"PatientId",$A30,"Title",K$3,"Side","left","Eyes",$A$2,"Shoes",$A$3,"TrialNo",$A$1,"RepeatNo",K$1))</f>
        <v>#REF!</v>
      </c>
      <c r="L30" s="14" t="e">
        <f>IF(GETPIVOTDATA("Value",StaticParametersPivot!$A$5,"PatientId",$A30,"Title",K$3,"Side","left","Eyes",$A$2,"Shoes",$A$3,"TrialNo",$A$1,"RepeatNo",K$1)&lt;&gt;0,1,IF(GETPIVOTDATA("Value",StaticParametersPivot!$A$5,"PatientId",$A30,"Title",K$3,"Side","right","Eyes",$A$2,"Shoes",$A$3,"TrialNo",$A$1,"RepeatNo",K$1)&lt;&gt;0,2,0))</f>
        <v>#REF!</v>
      </c>
      <c r="M30" s="4" t="e">
        <f>IF(GETPIVOTDATA("Value",StaticParametersPivot!$A$5,"PatientId",$A30,"Title",M$3,"Side","top","Eyes",$A$2,"Shoes",$A$3,"TrialNo",$A$1,"RepeatNo",M$1)=0,GETPIVOTDATA("Value",StaticParametersPivot!$A$5,"PatientId",$A30,"Title",M$3,"Side","bottom","Eyes",$A$2,"Shoes",$A$3,"TrialNo",$A$1,"RepeatNo",M$1),GETPIVOTDATA("Value",StaticParametersPivot!$A$5,"PatientId",$A30,"Title",M$3,"Side","top","Eyes",$A$2,"Shoes",$A$3,"TrialNo",$A$1,"RepeatNo",M$1))</f>
        <v>#REF!</v>
      </c>
      <c r="N30" s="14" t="e">
        <f>IF(GETPIVOTDATA("Value",StaticParametersPivot!$A$5,"PatientId",$A30,"Title",M$3,"Side","top","Eyes",$A$2,"Shoes",$A$3,"TrialNo",$A$1,"RepeatNo",M$1)&lt;&gt;0,1,IF(GETPIVOTDATA("Value",StaticParametersPivot!$A$5,"PatientId",$A30,"Title",M$3,"Side","bottom","Eyes",$A$2,"Shoes",$A$3,"TrialNo",$A$1,"RepeatNo",M$1)&lt;&gt;0,2,0))</f>
        <v>#REF!</v>
      </c>
      <c r="O30" s="20"/>
      <c r="P30" s="18"/>
      <c r="Q30" s="18"/>
      <c r="R30" s="18"/>
      <c r="S30" s="18"/>
      <c r="T30" s="20"/>
      <c r="U30" s="18"/>
      <c r="V30" s="18"/>
      <c r="W30" s="18"/>
      <c r="X30" s="18"/>
      <c r="Y30" s="18"/>
      <c r="Z30" s="18"/>
      <c r="AA30" s="21"/>
      <c r="AB30" s="18"/>
      <c r="AC30" s="18"/>
      <c r="AD30" s="18"/>
      <c r="AE30" s="18"/>
      <c r="AF30" s="21"/>
      <c r="AG30" s="18"/>
      <c r="AH30" s="18"/>
      <c r="AI30" s="18"/>
      <c r="AJ30" s="18"/>
      <c r="AK30" s="18"/>
      <c r="AL30" s="18"/>
      <c r="AM30" s="22"/>
      <c r="AN30" s="22"/>
      <c r="AO30" s="22"/>
      <c r="AP30" s="22"/>
      <c r="AQ30" s="22"/>
      <c r="AR30" s="22"/>
      <c r="AS30" s="22"/>
      <c r="AT30" s="22"/>
      <c r="AU30" s="22"/>
      <c r="AV30" s="22"/>
    </row>
    <row r="31" spans="1:48" x14ac:dyDescent="0.25">
      <c r="A31" s="12">
        <f>Patients!A28</f>
        <v>0</v>
      </c>
      <c r="B31" s="12" t="str">
        <f>Patients!B28&amp;" "&amp;Patients!C28</f>
        <v xml:space="preserve"> </v>
      </c>
      <c r="C31" s="24"/>
      <c r="D31" s="4" t="e">
        <f>GETPIVOTDATA("Value",StaticParametersPivot!$A$5,"PatientId",$A31,"Title",D$3,"Side",,"Eyes",$A$2,"Shoes",$A$3,"TrialNo",$A$1,"RepeatNo",D$1)</f>
        <v>#REF!</v>
      </c>
      <c r="E31" s="4" t="e">
        <f>GETPIVOTDATA("Value",StaticParametersPivot!$A$5,"PatientId",$A31,"Title",E$3,"Side",,"Eyes",$A$2,"Shoes",$A$3,"TrialNo",$A$1,"RepeatNo",E$1)</f>
        <v>#REF!</v>
      </c>
      <c r="F31" s="4" t="e">
        <f>IF(GETPIVOTDATA("Value",StaticParametersPivot!$A$5,"PatientId",$A31,"Title",F$3,"Side","left","Eyes",$A$2,"Shoes",$A$3,"TrialNo",$A$1,"RepeatNo",F$1)=0,GETPIVOTDATA("Value",StaticParametersPivot!$A$5,"PatientId",$A31,"Title",F$3,"Side","right","Eyes",$A$2,"Shoes",$A$3,"TrialNo",$A$1,"RepeatNo",F$1),GETPIVOTDATA("Value",StaticParametersPivot!$A$5,"PatientId",$A31,"Title",F$3,"Side","left","Eyes",$A$2,"Shoes",$A$3,"TrialNo",$A$1,"RepeatNo",F$1))</f>
        <v>#REF!</v>
      </c>
      <c r="G31" s="4" t="e">
        <f>GETPIVOTDATA("Value",StaticParametersPivot!$A$5,"PatientId",$A31,"Title",G$3,"Side",,"Eyes",$A$2,"Shoes",$A$3,"TrialNo",$A$1,"RepeatNo",G$1)</f>
        <v>#REF!</v>
      </c>
      <c r="H31" s="24"/>
      <c r="I31" s="4" t="e">
        <f>GETPIVOTDATA("Value",StaticParametersPivot!$A$5,"PatientId",$A31,"Title",I$3,"Side",,"Eyes",$A$2,"Shoes",$A$3,"TrialNo",$A$1,"RepeatNo",I$1)</f>
        <v>#REF!</v>
      </c>
      <c r="J31" s="4" t="e">
        <f>GETPIVOTDATA("Value",StaticParametersPivot!$A$5,"PatientId",$A31,"Title",J$3,"Side",,"Eyes",$A$2,"Shoes",$A$3,"TrialNo",$A$1,"RepeatNo",J$1)</f>
        <v>#REF!</v>
      </c>
      <c r="K31" s="4" t="e">
        <f>IF(GETPIVOTDATA("Value",StaticParametersPivot!$A$5,"PatientId",$A31,"Title",K$3,"Side","left","Eyes",$A$2,"Shoes",$A$3,"TrialNo",$A$1,"RepeatNo",K$1)=0,GETPIVOTDATA("Value",StaticParametersPivot!$A$5,"PatientId",$A31,"Title",K$3,"Side","right","Eyes",$A$2,"Shoes",$A$3,"TrialNo",$A$1,"RepeatNo",K$1),GETPIVOTDATA("Value",StaticParametersPivot!$A$5,"PatientId",$A31,"Title",K$3,"Side","left","Eyes",$A$2,"Shoes",$A$3,"TrialNo",$A$1,"RepeatNo",K$1))</f>
        <v>#REF!</v>
      </c>
      <c r="L31" s="14" t="e">
        <f>IF(GETPIVOTDATA("Value",StaticParametersPivot!$A$5,"PatientId",$A31,"Title",K$3,"Side","left","Eyes",$A$2,"Shoes",$A$3,"TrialNo",$A$1,"RepeatNo",K$1)&lt;&gt;0,1,IF(GETPIVOTDATA("Value",StaticParametersPivot!$A$5,"PatientId",$A31,"Title",K$3,"Side","right","Eyes",$A$2,"Shoes",$A$3,"TrialNo",$A$1,"RepeatNo",K$1)&lt;&gt;0,2,0))</f>
        <v>#REF!</v>
      </c>
      <c r="M31" s="4" t="e">
        <f>IF(GETPIVOTDATA("Value",StaticParametersPivot!$A$5,"PatientId",$A31,"Title",M$3,"Side","top","Eyes",$A$2,"Shoes",$A$3,"TrialNo",$A$1,"RepeatNo",M$1)=0,GETPIVOTDATA("Value",StaticParametersPivot!$A$5,"PatientId",$A31,"Title",M$3,"Side","bottom","Eyes",$A$2,"Shoes",$A$3,"TrialNo",$A$1,"RepeatNo",M$1),GETPIVOTDATA("Value",StaticParametersPivot!$A$5,"PatientId",$A31,"Title",M$3,"Side","top","Eyes",$A$2,"Shoes",$A$3,"TrialNo",$A$1,"RepeatNo",M$1))</f>
        <v>#REF!</v>
      </c>
      <c r="N31" s="14" t="e">
        <f>IF(GETPIVOTDATA("Value",StaticParametersPivot!$A$5,"PatientId",$A31,"Title",M$3,"Side","top","Eyes",$A$2,"Shoes",$A$3,"TrialNo",$A$1,"RepeatNo",M$1)&lt;&gt;0,1,IF(GETPIVOTDATA("Value",StaticParametersPivot!$A$5,"PatientId",$A31,"Title",M$3,"Side","bottom","Eyes",$A$2,"Shoes",$A$3,"TrialNo",$A$1,"RepeatNo",M$1)&lt;&gt;0,2,0))</f>
        <v>#REF!</v>
      </c>
      <c r="O31" s="25"/>
      <c r="P31" s="23"/>
      <c r="Q31" s="23"/>
      <c r="R31" s="23"/>
      <c r="S31" s="23"/>
      <c r="T31" s="25"/>
      <c r="U31" s="23"/>
      <c r="V31" s="23"/>
      <c r="W31" s="23"/>
      <c r="X31" s="23"/>
      <c r="Y31" s="23"/>
      <c r="Z31" s="23"/>
      <c r="AA31" s="26"/>
      <c r="AB31" s="23"/>
      <c r="AC31" s="23"/>
      <c r="AD31" s="23"/>
      <c r="AE31" s="23"/>
      <c r="AF31" s="26"/>
      <c r="AG31" s="23"/>
      <c r="AH31" s="23"/>
      <c r="AI31" s="23"/>
      <c r="AJ31" s="23"/>
      <c r="AK31" s="23"/>
      <c r="AL31" s="23"/>
      <c r="AM31" s="22"/>
      <c r="AN31" s="22"/>
      <c r="AO31" s="22"/>
      <c r="AP31" s="22"/>
      <c r="AQ31" s="22"/>
      <c r="AR31" s="22"/>
      <c r="AS31" s="22"/>
      <c r="AT31" s="22"/>
      <c r="AU31" s="22"/>
      <c r="AV31" s="22"/>
    </row>
    <row r="32" spans="1:48" x14ac:dyDescent="0.25">
      <c r="A32" s="12">
        <f>Patients!A29</f>
        <v>0</v>
      </c>
      <c r="B32" s="12" t="str">
        <f>Patients!B29&amp;" "&amp;Patients!C29</f>
        <v xml:space="preserve"> </v>
      </c>
      <c r="C32" s="24"/>
      <c r="D32" s="4" t="e">
        <f>GETPIVOTDATA("Value",StaticParametersPivot!$A$5,"PatientId",$A32,"Title",D$3,"Side",,"Eyes",$A$2,"Shoes",$A$3,"TrialNo",$A$1,"RepeatNo",D$1)</f>
        <v>#REF!</v>
      </c>
      <c r="E32" s="4" t="e">
        <f>GETPIVOTDATA("Value",StaticParametersPivot!$A$5,"PatientId",$A32,"Title",E$3,"Side",,"Eyes",$A$2,"Shoes",$A$3,"TrialNo",$A$1,"RepeatNo",E$1)</f>
        <v>#REF!</v>
      </c>
      <c r="F32" s="4" t="e">
        <f>IF(GETPIVOTDATA("Value",StaticParametersPivot!$A$5,"PatientId",$A32,"Title",F$3,"Side","left","Eyes",$A$2,"Shoes",$A$3,"TrialNo",$A$1,"RepeatNo",F$1)=0,GETPIVOTDATA("Value",StaticParametersPivot!$A$5,"PatientId",$A32,"Title",F$3,"Side","right","Eyes",$A$2,"Shoes",$A$3,"TrialNo",$A$1,"RepeatNo",F$1),GETPIVOTDATA("Value",StaticParametersPivot!$A$5,"PatientId",$A32,"Title",F$3,"Side","left","Eyes",$A$2,"Shoes",$A$3,"TrialNo",$A$1,"RepeatNo",F$1))</f>
        <v>#REF!</v>
      </c>
      <c r="G32" s="4" t="e">
        <f>GETPIVOTDATA("Value",StaticParametersPivot!$A$5,"PatientId",$A32,"Title",G$3,"Side",,"Eyes",$A$2,"Shoes",$A$3,"TrialNo",$A$1,"RepeatNo",G$1)</f>
        <v>#REF!</v>
      </c>
      <c r="H32" s="24"/>
      <c r="I32" s="4" t="e">
        <f>GETPIVOTDATA("Value",StaticParametersPivot!$A$5,"PatientId",$A32,"Title",I$3,"Side",,"Eyes",$A$2,"Shoes",$A$3,"TrialNo",$A$1,"RepeatNo",I$1)</f>
        <v>#REF!</v>
      </c>
      <c r="J32" s="4" t="e">
        <f>GETPIVOTDATA("Value",StaticParametersPivot!$A$5,"PatientId",$A32,"Title",J$3,"Side",,"Eyes",$A$2,"Shoes",$A$3,"TrialNo",$A$1,"RepeatNo",J$1)</f>
        <v>#REF!</v>
      </c>
      <c r="K32" s="4" t="e">
        <f>IF(GETPIVOTDATA("Value",StaticParametersPivot!$A$5,"PatientId",$A32,"Title",K$3,"Side","left","Eyes",$A$2,"Shoes",$A$3,"TrialNo",$A$1,"RepeatNo",K$1)=0,GETPIVOTDATA("Value",StaticParametersPivot!$A$5,"PatientId",$A32,"Title",K$3,"Side","right","Eyes",$A$2,"Shoes",$A$3,"TrialNo",$A$1,"RepeatNo",K$1),GETPIVOTDATA("Value",StaticParametersPivot!$A$5,"PatientId",$A32,"Title",K$3,"Side","left","Eyes",$A$2,"Shoes",$A$3,"TrialNo",$A$1,"RepeatNo",K$1))</f>
        <v>#REF!</v>
      </c>
      <c r="L32" s="14" t="e">
        <f>IF(GETPIVOTDATA("Value",StaticParametersPivot!$A$5,"PatientId",$A32,"Title",K$3,"Side","left","Eyes",$A$2,"Shoes",$A$3,"TrialNo",$A$1,"RepeatNo",K$1)&lt;&gt;0,1,IF(GETPIVOTDATA("Value",StaticParametersPivot!$A$5,"PatientId",$A32,"Title",K$3,"Side","right","Eyes",$A$2,"Shoes",$A$3,"TrialNo",$A$1,"RepeatNo",K$1)&lt;&gt;0,2,0))</f>
        <v>#REF!</v>
      </c>
      <c r="M32" s="4" t="e">
        <f>IF(GETPIVOTDATA("Value",StaticParametersPivot!$A$5,"PatientId",$A32,"Title",M$3,"Side","top","Eyes",$A$2,"Shoes",$A$3,"TrialNo",$A$1,"RepeatNo",M$1)=0,GETPIVOTDATA("Value",StaticParametersPivot!$A$5,"PatientId",$A32,"Title",M$3,"Side","bottom","Eyes",$A$2,"Shoes",$A$3,"TrialNo",$A$1,"RepeatNo",M$1),GETPIVOTDATA("Value",StaticParametersPivot!$A$5,"PatientId",$A32,"Title",M$3,"Side","top","Eyes",$A$2,"Shoes",$A$3,"TrialNo",$A$1,"RepeatNo",M$1))</f>
        <v>#REF!</v>
      </c>
      <c r="N32" s="14" t="e">
        <f>IF(GETPIVOTDATA("Value",StaticParametersPivot!$A$5,"PatientId",$A32,"Title",M$3,"Side","top","Eyes",$A$2,"Shoes",$A$3,"TrialNo",$A$1,"RepeatNo",M$1)&lt;&gt;0,1,IF(GETPIVOTDATA("Value",StaticParametersPivot!$A$5,"PatientId",$A32,"Title",M$3,"Side","bottom","Eyes",$A$2,"Shoes",$A$3,"TrialNo",$A$1,"RepeatNo",M$1)&lt;&gt;0,2,0))</f>
        <v>#REF!</v>
      </c>
      <c r="O32" s="25"/>
      <c r="P32" s="23"/>
      <c r="Q32" s="23"/>
      <c r="R32" s="23"/>
      <c r="S32" s="23"/>
      <c r="T32" s="25"/>
      <c r="U32" s="23"/>
      <c r="V32" s="23"/>
      <c r="W32" s="23"/>
      <c r="X32" s="23"/>
      <c r="Y32" s="23"/>
      <c r="Z32" s="23"/>
      <c r="AA32" s="26"/>
      <c r="AB32" s="23"/>
      <c r="AC32" s="23"/>
      <c r="AD32" s="23"/>
      <c r="AE32" s="23"/>
      <c r="AF32" s="26"/>
      <c r="AG32" s="23"/>
      <c r="AH32" s="23"/>
      <c r="AI32" s="23"/>
      <c r="AJ32" s="23"/>
      <c r="AK32" s="23"/>
      <c r="AL32" s="23"/>
      <c r="AM32" s="23"/>
    </row>
    <row r="33" spans="1:14" x14ac:dyDescent="0.25">
      <c r="A33" s="12">
        <f>Patients!A30</f>
        <v>0</v>
      </c>
      <c r="B33" s="12" t="str">
        <f>Patients!B30&amp;" "&amp;Patients!C30</f>
        <v xml:space="preserve"> </v>
      </c>
      <c r="D33" s="4" t="e">
        <f>GETPIVOTDATA("Value",StaticParametersPivot!$A$5,"PatientId",$A33,"Title",D$3,"Side",,"Eyes",$A$2,"Shoes",$A$3,"TrialNo",$A$1,"RepeatNo",D$1)</f>
        <v>#REF!</v>
      </c>
      <c r="E33" s="4" t="e">
        <f>GETPIVOTDATA("Value",StaticParametersPivot!$A$5,"PatientId",$A33,"Title",E$3,"Side",,"Eyes",$A$2,"Shoes",$A$3,"TrialNo",$A$1,"RepeatNo",E$1)</f>
        <v>#REF!</v>
      </c>
      <c r="F33" s="4" t="e">
        <f>IF(GETPIVOTDATA("Value",StaticParametersPivot!$A$5,"PatientId",$A33,"Title",F$3,"Side","left","Eyes",$A$2,"Shoes",$A$3,"TrialNo",$A$1,"RepeatNo",F$1)=0,GETPIVOTDATA("Value",StaticParametersPivot!$A$5,"PatientId",$A33,"Title",F$3,"Side","right","Eyes",$A$2,"Shoes",$A$3,"TrialNo",$A$1,"RepeatNo",F$1),GETPIVOTDATA("Value",StaticParametersPivot!$A$5,"PatientId",$A33,"Title",F$3,"Side","left","Eyes",$A$2,"Shoes",$A$3,"TrialNo",$A$1,"RepeatNo",F$1))</f>
        <v>#REF!</v>
      </c>
      <c r="G33" s="4" t="e">
        <f>GETPIVOTDATA("Value",StaticParametersPivot!$A$5,"PatientId",$A33,"Title",G$3,"Side",,"Eyes",$A$2,"Shoes",$A$3,"TrialNo",$A$1,"RepeatNo",G$1)</f>
        <v>#REF!</v>
      </c>
      <c r="I33" s="4" t="e">
        <f>GETPIVOTDATA("Value",StaticParametersPivot!$A$5,"PatientId",$A33,"Title",I$3,"Side",,"Eyes",$A$2,"Shoes",$A$3,"TrialNo",$A$1,"RepeatNo",I$1)</f>
        <v>#REF!</v>
      </c>
      <c r="J33" s="4" t="e">
        <f>GETPIVOTDATA("Value",StaticParametersPivot!$A$5,"PatientId",$A33,"Title",J$3,"Side",,"Eyes",$A$2,"Shoes",$A$3,"TrialNo",$A$1,"RepeatNo",J$1)</f>
        <v>#REF!</v>
      </c>
      <c r="K33" s="4" t="e">
        <f>IF(GETPIVOTDATA("Value",StaticParametersPivot!$A$5,"PatientId",$A33,"Title",K$3,"Side","left","Eyes",$A$2,"Shoes",$A$3,"TrialNo",$A$1,"RepeatNo",K$1)=0,GETPIVOTDATA("Value",StaticParametersPivot!$A$5,"PatientId",$A33,"Title",K$3,"Side","right","Eyes",$A$2,"Shoes",$A$3,"TrialNo",$A$1,"RepeatNo",K$1),GETPIVOTDATA("Value",StaticParametersPivot!$A$5,"PatientId",$A33,"Title",K$3,"Side","left","Eyes",$A$2,"Shoes",$A$3,"TrialNo",$A$1,"RepeatNo",K$1))</f>
        <v>#REF!</v>
      </c>
      <c r="L33" s="14" t="e">
        <f>IF(GETPIVOTDATA("Value",StaticParametersPivot!$A$5,"PatientId",$A33,"Title",K$3,"Side","left","Eyes",$A$2,"Shoes",$A$3,"TrialNo",$A$1,"RepeatNo",K$1)&lt;&gt;0,1,IF(GETPIVOTDATA("Value",StaticParametersPivot!$A$5,"PatientId",$A33,"Title",K$3,"Side","right","Eyes",$A$2,"Shoes",$A$3,"TrialNo",$A$1,"RepeatNo",K$1)&lt;&gt;0,2,0))</f>
        <v>#REF!</v>
      </c>
      <c r="M33" s="4" t="e">
        <f>IF(GETPIVOTDATA("Value",StaticParametersPivot!$A$5,"PatientId",$A33,"Title",M$3,"Side","top","Eyes",$A$2,"Shoes",$A$3,"TrialNo",$A$1,"RepeatNo",M$1)=0,GETPIVOTDATA("Value",StaticParametersPivot!$A$5,"PatientId",$A33,"Title",M$3,"Side","bottom","Eyes",$A$2,"Shoes",$A$3,"TrialNo",$A$1,"RepeatNo",M$1),GETPIVOTDATA("Value",StaticParametersPivot!$A$5,"PatientId",$A33,"Title",M$3,"Side","top","Eyes",$A$2,"Shoes",$A$3,"TrialNo",$A$1,"RepeatNo",M$1))</f>
        <v>#REF!</v>
      </c>
      <c r="N33" s="14" t="e">
        <f>IF(GETPIVOTDATA("Value",StaticParametersPivot!$A$5,"PatientId",$A33,"Title",M$3,"Side","top","Eyes",$A$2,"Shoes",$A$3,"TrialNo",$A$1,"RepeatNo",M$1)&lt;&gt;0,1,IF(GETPIVOTDATA("Value",StaticParametersPivot!$A$5,"PatientId",$A33,"Title",M$3,"Side","bottom","Eyes",$A$2,"Shoes",$A$3,"TrialNo",$A$1,"RepeatNo",M$1)&lt;&gt;0,2,0))</f>
        <v>#REF!</v>
      </c>
    </row>
    <row r="34" spans="1:14" x14ac:dyDescent="0.25">
      <c r="A34" s="12">
        <f>Patients!A31</f>
        <v>0</v>
      </c>
      <c r="B34" s="12" t="str">
        <f>Patients!B31&amp;" "&amp;Patients!C31</f>
        <v xml:space="preserve"> </v>
      </c>
      <c r="D34" s="4" t="e">
        <f>GETPIVOTDATA("Value",StaticParametersPivot!$A$5,"PatientId",$A34,"Title",D$3,"Side",,"Eyes",$A$2,"Shoes",$A$3,"TrialNo",$A$1,"RepeatNo",D$1)</f>
        <v>#REF!</v>
      </c>
      <c r="E34" s="4" t="e">
        <f>GETPIVOTDATA("Value",StaticParametersPivot!$A$5,"PatientId",$A34,"Title",E$3,"Side",,"Eyes",$A$2,"Shoes",$A$3,"TrialNo",$A$1,"RepeatNo",E$1)</f>
        <v>#REF!</v>
      </c>
      <c r="F34" s="4" t="e">
        <f>IF(GETPIVOTDATA("Value",StaticParametersPivot!$A$5,"PatientId",$A34,"Title",F$3,"Side","left","Eyes",$A$2,"Shoes",$A$3,"TrialNo",$A$1,"RepeatNo",F$1)=0,GETPIVOTDATA("Value",StaticParametersPivot!$A$5,"PatientId",$A34,"Title",F$3,"Side","right","Eyes",$A$2,"Shoes",$A$3,"TrialNo",$A$1,"RepeatNo",F$1),GETPIVOTDATA("Value",StaticParametersPivot!$A$5,"PatientId",$A34,"Title",F$3,"Side","left","Eyes",$A$2,"Shoes",$A$3,"TrialNo",$A$1,"RepeatNo",F$1))</f>
        <v>#REF!</v>
      </c>
      <c r="G34" s="4" t="e">
        <f>GETPIVOTDATA("Value",StaticParametersPivot!$A$5,"PatientId",$A34,"Title",G$3,"Side",,"Eyes",$A$2,"Shoes",$A$3,"TrialNo",$A$1,"RepeatNo",G$1)</f>
        <v>#REF!</v>
      </c>
      <c r="I34" s="4" t="e">
        <f>GETPIVOTDATA("Value",StaticParametersPivot!$A$5,"PatientId",$A34,"Title",I$3,"Side",,"Eyes",$A$2,"Shoes",$A$3,"TrialNo",$A$1,"RepeatNo",I$1)</f>
        <v>#REF!</v>
      </c>
      <c r="J34" s="4" t="e">
        <f>GETPIVOTDATA("Value",StaticParametersPivot!$A$5,"PatientId",$A34,"Title",J$3,"Side",,"Eyes",$A$2,"Shoes",$A$3,"TrialNo",$A$1,"RepeatNo",J$1)</f>
        <v>#REF!</v>
      </c>
      <c r="K34" s="4" t="e">
        <f>IF(GETPIVOTDATA("Value",StaticParametersPivot!$A$5,"PatientId",$A34,"Title",K$3,"Side","left","Eyes",$A$2,"Shoes",$A$3,"TrialNo",$A$1,"RepeatNo",K$1)=0,GETPIVOTDATA("Value",StaticParametersPivot!$A$5,"PatientId",$A34,"Title",K$3,"Side","right","Eyes",$A$2,"Shoes",$A$3,"TrialNo",$A$1,"RepeatNo",K$1),GETPIVOTDATA("Value",StaticParametersPivot!$A$5,"PatientId",$A34,"Title",K$3,"Side","left","Eyes",$A$2,"Shoes",$A$3,"TrialNo",$A$1,"RepeatNo",K$1))</f>
        <v>#REF!</v>
      </c>
      <c r="L34" s="14" t="e">
        <f>IF(GETPIVOTDATA("Value",StaticParametersPivot!$A$5,"PatientId",$A34,"Title",K$3,"Side","left","Eyes",$A$2,"Shoes",$A$3,"TrialNo",$A$1,"RepeatNo",K$1)&lt;&gt;0,1,IF(GETPIVOTDATA("Value",StaticParametersPivot!$A$5,"PatientId",$A34,"Title",K$3,"Side","right","Eyes",$A$2,"Shoes",$A$3,"TrialNo",$A$1,"RepeatNo",K$1)&lt;&gt;0,2,0))</f>
        <v>#REF!</v>
      </c>
      <c r="M34" s="4" t="e">
        <f>IF(GETPIVOTDATA("Value",StaticParametersPivot!$A$5,"PatientId",$A34,"Title",M$3,"Side","top","Eyes",$A$2,"Shoes",$A$3,"TrialNo",$A$1,"RepeatNo",M$1)=0,GETPIVOTDATA("Value",StaticParametersPivot!$A$5,"PatientId",$A34,"Title",M$3,"Side","bottom","Eyes",$A$2,"Shoes",$A$3,"TrialNo",$A$1,"RepeatNo",M$1),GETPIVOTDATA("Value",StaticParametersPivot!$A$5,"PatientId",$A34,"Title",M$3,"Side","top","Eyes",$A$2,"Shoes",$A$3,"TrialNo",$A$1,"RepeatNo",M$1))</f>
        <v>#REF!</v>
      </c>
      <c r="N34" s="14" t="e">
        <f>IF(GETPIVOTDATA("Value",StaticParametersPivot!$A$5,"PatientId",$A34,"Title",M$3,"Side","top","Eyes",$A$2,"Shoes",$A$3,"TrialNo",$A$1,"RepeatNo",M$1)&lt;&gt;0,1,IF(GETPIVOTDATA("Value",StaticParametersPivot!$A$5,"PatientId",$A34,"Title",M$3,"Side","bottom","Eyes",$A$2,"Shoes",$A$3,"TrialNo",$A$1,"RepeatNo",M$1)&lt;&gt;0,2,0))</f>
        <v>#REF!</v>
      </c>
    </row>
    <row r="35" spans="1:14" x14ac:dyDescent="0.25">
      <c r="A35" s="12">
        <f>Patients!A32</f>
        <v>0</v>
      </c>
      <c r="B35" s="12" t="str">
        <f>Patients!B32&amp;" "&amp;Patients!C32</f>
        <v xml:space="preserve"> </v>
      </c>
      <c r="D35" s="4" t="e">
        <f>GETPIVOTDATA("Value",StaticParametersPivot!$A$5,"PatientId",$A35,"Title",D$3,"Side",,"Eyes",$A$2,"Shoes",$A$3,"TrialNo",$A$1,"RepeatNo",D$1)</f>
        <v>#REF!</v>
      </c>
      <c r="E35" s="4" t="e">
        <f>GETPIVOTDATA("Value",StaticParametersPivot!$A$5,"PatientId",$A35,"Title",E$3,"Side",,"Eyes",$A$2,"Shoes",$A$3,"TrialNo",$A$1,"RepeatNo",E$1)</f>
        <v>#REF!</v>
      </c>
      <c r="F35" s="4" t="e">
        <f>IF(GETPIVOTDATA("Value",StaticParametersPivot!$A$5,"PatientId",$A35,"Title",F$3,"Side","left","Eyes",$A$2,"Shoes",$A$3,"TrialNo",$A$1,"RepeatNo",F$1)=0,GETPIVOTDATA("Value",StaticParametersPivot!$A$5,"PatientId",$A35,"Title",F$3,"Side","right","Eyes",$A$2,"Shoes",$A$3,"TrialNo",$A$1,"RepeatNo",F$1),GETPIVOTDATA("Value",StaticParametersPivot!$A$5,"PatientId",$A35,"Title",F$3,"Side","left","Eyes",$A$2,"Shoes",$A$3,"TrialNo",$A$1,"RepeatNo",F$1))</f>
        <v>#REF!</v>
      </c>
      <c r="G35" s="4" t="e">
        <f>GETPIVOTDATA("Value",StaticParametersPivot!$A$5,"PatientId",$A35,"Title",G$3,"Side",,"Eyes",$A$2,"Shoes",$A$3,"TrialNo",$A$1,"RepeatNo",G$1)</f>
        <v>#REF!</v>
      </c>
      <c r="I35" s="4" t="e">
        <f>GETPIVOTDATA("Value",StaticParametersPivot!$A$5,"PatientId",$A35,"Title",I$3,"Side",,"Eyes",$A$2,"Shoes",$A$3,"TrialNo",$A$1,"RepeatNo",I$1)</f>
        <v>#REF!</v>
      </c>
      <c r="J35" s="4" t="e">
        <f>GETPIVOTDATA("Value",StaticParametersPivot!$A$5,"PatientId",$A35,"Title",J$3,"Side",,"Eyes",$A$2,"Shoes",$A$3,"TrialNo",$A$1,"RepeatNo",J$1)</f>
        <v>#REF!</v>
      </c>
      <c r="K35" s="4" t="e">
        <f>IF(GETPIVOTDATA("Value",StaticParametersPivot!$A$5,"PatientId",$A35,"Title",K$3,"Side","left","Eyes",$A$2,"Shoes",$A$3,"TrialNo",$A$1,"RepeatNo",K$1)=0,GETPIVOTDATA("Value",StaticParametersPivot!$A$5,"PatientId",$A35,"Title",K$3,"Side","right","Eyes",$A$2,"Shoes",$A$3,"TrialNo",$A$1,"RepeatNo",K$1),GETPIVOTDATA("Value",StaticParametersPivot!$A$5,"PatientId",$A35,"Title",K$3,"Side","left","Eyes",$A$2,"Shoes",$A$3,"TrialNo",$A$1,"RepeatNo",K$1))</f>
        <v>#REF!</v>
      </c>
      <c r="L35" s="14" t="e">
        <f>IF(GETPIVOTDATA("Value",StaticParametersPivot!$A$5,"PatientId",$A35,"Title",K$3,"Side","left","Eyes",$A$2,"Shoes",$A$3,"TrialNo",$A$1,"RepeatNo",K$1)&lt;&gt;0,1,IF(GETPIVOTDATA("Value",StaticParametersPivot!$A$5,"PatientId",$A35,"Title",K$3,"Side","right","Eyes",$A$2,"Shoes",$A$3,"TrialNo",$A$1,"RepeatNo",K$1)&lt;&gt;0,2,0))</f>
        <v>#REF!</v>
      </c>
      <c r="M35" s="4" t="e">
        <f>IF(GETPIVOTDATA("Value",StaticParametersPivot!$A$5,"PatientId",$A35,"Title",M$3,"Side","top","Eyes",$A$2,"Shoes",$A$3,"TrialNo",$A$1,"RepeatNo",M$1)=0,GETPIVOTDATA("Value",StaticParametersPivot!$A$5,"PatientId",$A35,"Title",M$3,"Side","bottom","Eyes",$A$2,"Shoes",$A$3,"TrialNo",$A$1,"RepeatNo",M$1),GETPIVOTDATA("Value",StaticParametersPivot!$A$5,"PatientId",$A35,"Title",M$3,"Side","top","Eyes",$A$2,"Shoes",$A$3,"TrialNo",$A$1,"RepeatNo",M$1))</f>
        <v>#REF!</v>
      </c>
      <c r="N35" s="14" t="e">
        <f>IF(GETPIVOTDATA("Value",StaticParametersPivot!$A$5,"PatientId",$A35,"Title",M$3,"Side","top","Eyes",$A$2,"Shoes",$A$3,"TrialNo",$A$1,"RepeatNo",M$1)&lt;&gt;0,1,IF(GETPIVOTDATA("Value",StaticParametersPivot!$A$5,"PatientId",$A35,"Title",M$3,"Side","bottom","Eyes",$A$2,"Shoes",$A$3,"TrialNo",$A$1,"RepeatNo",M$1)&lt;&gt;0,2,0))</f>
        <v>#REF!</v>
      </c>
    </row>
    <row r="36" spans="1:14" x14ac:dyDescent="0.25">
      <c r="A36" s="12">
        <f>Patients!A33</f>
        <v>0</v>
      </c>
      <c r="B36" s="12" t="str">
        <f>Patients!B33&amp;" "&amp;Patients!C33</f>
        <v xml:space="preserve"> </v>
      </c>
      <c r="D36" s="4" t="e">
        <f>GETPIVOTDATA("Value",StaticParametersPivot!$A$5,"PatientId",$A36,"Title",D$3,"Side",,"Eyes",$A$2,"Shoes",$A$3,"TrialNo",$A$1,"RepeatNo",D$1)</f>
        <v>#REF!</v>
      </c>
      <c r="E36" s="4" t="e">
        <f>GETPIVOTDATA("Value",StaticParametersPivot!$A$5,"PatientId",$A36,"Title",E$3,"Side",,"Eyes",$A$2,"Shoes",$A$3,"TrialNo",$A$1,"RepeatNo",E$1)</f>
        <v>#REF!</v>
      </c>
      <c r="F36" s="4" t="e">
        <f>IF(GETPIVOTDATA("Value",StaticParametersPivot!$A$5,"PatientId",$A36,"Title",F$3,"Side","left","Eyes",$A$2,"Shoes",$A$3,"TrialNo",$A$1,"RepeatNo",F$1)=0,GETPIVOTDATA("Value",StaticParametersPivot!$A$5,"PatientId",$A36,"Title",F$3,"Side","right","Eyes",$A$2,"Shoes",$A$3,"TrialNo",$A$1,"RepeatNo",F$1),GETPIVOTDATA("Value",StaticParametersPivot!$A$5,"PatientId",$A36,"Title",F$3,"Side","left","Eyes",$A$2,"Shoes",$A$3,"TrialNo",$A$1,"RepeatNo",F$1))</f>
        <v>#REF!</v>
      </c>
      <c r="G36" s="4" t="e">
        <f>GETPIVOTDATA("Value",StaticParametersPivot!$A$5,"PatientId",$A36,"Title",G$3,"Side",,"Eyes",$A$2,"Shoes",$A$3,"TrialNo",$A$1,"RepeatNo",G$1)</f>
        <v>#REF!</v>
      </c>
      <c r="I36" s="4" t="e">
        <f>GETPIVOTDATA("Value",StaticParametersPivot!$A$5,"PatientId",$A36,"Title",I$3,"Side",,"Eyes",$A$2,"Shoes",$A$3,"TrialNo",$A$1,"RepeatNo",I$1)</f>
        <v>#REF!</v>
      </c>
      <c r="J36" s="4" t="e">
        <f>GETPIVOTDATA("Value",StaticParametersPivot!$A$5,"PatientId",$A36,"Title",J$3,"Side",,"Eyes",$A$2,"Shoes",$A$3,"TrialNo",$A$1,"RepeatNo",J$1)</f>
        <v>#REF!</v>
      </c>
      <c r="K36" s="4" t="e">
        <f>IF(GETPIVOTDATA("Value",StaticParametersPivot!$A$5,"PatientId",$A36,"Title",K$3,"Side","left","Eyes",$A$2,"Shoes",$A$3,"TrialNo",$A$1,"RepeatNo",K$1)=0,GETPIVOTDATA("Value",StaticParametersPivot!$A$5,"PatientId",$A36,"Title",K$3,"Side","right","Eyes",$A$2,"Shoes",$A$3,"TrialNo",$A$1,"RepeatNo",K$1),GETPIVOTDATA("Value",StaticParametersPivot!$A$5,"PatientId",$A36,"Title",K$3,"Side","left","Eyes",$A$2,"Shoes",$A$3,"TrialNo",$A$1,"RepeatNo",K$1))</f>
        <v>#REF!</v>
      </c>
      <c r="L36" s="14" t="e">
        <f>IF(GETPIVOTDATA("Value",StaticParametersPivot!$A$5,"PatientId",$A36,"Title",K$3,"Side","left","Eyes",$A$2,"Shoes",$A$3,"TrialNo",$A$1,"RepeatNo",K$1)&lt;&gt;0,1,IF(GETPIVOTDATA("Value",StaticParametersPivot!$A$5,"PatientId",$A36,"Title",K$3,"Side","right","Eyes",$A$2,"Shoes",$A$3,"TrialNo",$A$1,"RepeatNo",K$1)&lt;&gt;0,2,0))</f>
        <v>#REF!</v>
      </c>
      <c r="M36" s="4" t="e">
        <f>IF(GETPIVOTDATA("Value",StaticParametersPivot!$A$5,"PatientId",$A36,"Title",M$3,"Side","top","Eyes",$A$2,"Shoes",$A$3,"TrialNo",$A$1,"RepeatNo",M$1)=0,GETPIVOTDATA("Value",StaticParametersPivot!$A$5,"PatientId",$A36,"Title",M$3,"Side","bottom","Eyes",$A$2,"Shoes",$A$3,"TrialNo",$A$1,"RepeatNo",M$1),GETPIVOTDATA("Value",StaticParametersPivot!$A$5,"PatientId",$A36,"Title",M$3,"Side","top","Eyes",$A$2,"Shoes",$A$3,"TrialNo",$A$1,"RepeatNo",M$1))</f>
        <v>#REF!</v>
      </c>
      <c r="N36" s="14" t="e">
        <f>IF(GETPIVOTDATA("Value",StaticParametersPivot!$A$5,"PatientId",$A36,"Title",M$3,"Side","top","Eyes",$A$2,"Shoes",$A$3,"TrialNo",$A$1,"RepeatNo",M$1)&lt;&gt;0,1,IF(GETPIVOTDATA("Value",StaticParametersPivot!$A$5,"PatientId",$A36,"Title",M$3,"Side","bottom","Eyes",$A$2,"Shoes",$A$3,"TrialNo",$A$1,"RepeatNo",M$1)&lt;&gt;0,2,0))</f>
        <v>#REF!</v>
      </c>
    </row>
    <row r="37" spans="1:14" x14ac:dyDescent="0.25">
      <c r="A37" s="12">
        <f>Patients!A34</f>
        <v>0</v>
      </c>
      <c r="B37" s="12" t="str">
        <f>Patients!B34&amp;" "&amp;Patients!C34</f>
        <v xml:space="preserve"> </v>
      </c>
      <c r="D37" s="4" t="e">
        <f>GETPIVOTDATA("Value",StaticParametersPivot!$A$5,"PatientId",$A37,"Title",D$3,"Side",,"Eyes",$A$2,"Shoes",$A$3,"TrialNo",$A$1,"RepeatNo",D$1)</f>
        <v>#REF!</v>
      </c>
      <c r="E37" s="4" t="e">
        <f>GETPIVOTDATA("Value",StaticParametersPivot!$A$5,"PatientId",$A37,"Title",E$3,"Side",,"Eyes",$A$2,"Shoes",$A$3,"TrialNo",$A$1,"RepeatNo",E$1)</f>
        <v>#REF!</v>
      </c>
      <c r="F37" s="4" t="e">
        <f>IF(GETPIVOTDATA("Value",StaticParametersPivot!$A$5,"PatientId",$A37,"Title",F$3,"Side","left","Eyes",$A$2,"Shoes",$A$3,"TrialNo",$A$1,"RepeatNo",F$1)=0,GETPIVOTDATA("Value",StaticParametersPivot!$A$5,"PatientId",$A37,"Title",F$3,"Side","right","Eyes",$A$2,"Shoes",$A$3,"TrialNo",$A$1,"RepeatNo",F$1),GETPIVOTDATA("Value",StaticParametersPivot!$A$5,"PatientId",$A37,"Title",F$3,"Side","left","Eyes",$A$2,"Shoes",$A$3,"TrialNo",$A$1,"RepeatNo",F$1))</f>
        <v>#REF!</v>
      </c>
      <c r="G37" s="4" t="e">
        <f>GETPIVOTDATA("Value",StaticParametersPivot!$A$5,"PatientId",$A37,"Title",G$3,"Side",,"Eyes",$A$2,"Shoes",$A$3,"TrialNo",$A$1,"RepeatNo",G$1)</f>
        <v>#REF!</v>
      </c>
      <c r="I37" s="4" t="e">
        <f>GETPIVOTDATA("Value",StaticParametersPivot!$A$5,"PatientId",$A37,"Title",I$3,"Side",,"Eyes",$A$2,"Shoes",$A$3,"TrialNo",$A$1,"RepeatNo",I$1)</f>
        <v>#REF!</v>
      </c>
      <c r="J37" s="4" t="e">
        <f>GETPIVOTDATA("Value",StaticParametersPivot!$A$5,"PatientId",$A37,"Title",J$3,"Side",,"Eyes",$A$2,"Shoes",$A$3,"TrialNo",$A$1,"RepeatNo",J$1)</f>
        <v>#REF!</v>
      </c>
      <c r="K37" s="4" t="e">
        <f>IF(GETPIVOTDATA("Value",StaticParametersPivot!$A$5,"PatientId",$A37,"Title",K$3,"Side","left","Eyes",$A$2,"Shoes",$A$3,"TrialNo",$A$1,"RepeatNo",K$1)=0,GETPIVOTDATA("Value",StaticParametersPivot!$A$5,"PatientId",$A37,"Title",K$3,"Side","right","Eyes",$A$2,"Shoes",$A$3,"TrialNo",$A$1,"RepeatNo",K$1),GETPIVOTDATA("Value",StaticParametersPivot!$A$5,"PatientId",$A37,"Title",K$3,"Side","left","Eyes",$A$2,"Shoes",$A$3,"TrialNo",$A$1,"RepeatNo",K$1))</f>
        <v>#REF!</v>
      </c>
      <c r="L37" s="14" t="e">
        <f>IF(GETPIVOTDATA("Value",StaticParametersPivot!$A$5,"PatientId",$A37,"Title",K$3,"Side","left","Eyes",$A$2,"Shoes",$A$3,"TrialNo",$A$1,"RepeatNo",K$1)&lt;&gt;0,1,IF(GETPIVOTDATA("Value",StaticParametersPivot!$A$5,"PatientId",$A37,"Title",K$3,"Side","right","Eyes",$A$2,"Shoes",$A$3,"TrialNo",$A$1,"RepeatNo",K$1)&lt;&gt;0,2,0))</f>
        <v>#REF!</v>
      </c>
      <c r="M37" s="4" t="e">
        <f>IF(GETPIVOTDATA("Value",StaticParametersPivot!$A$5,"PatientId",$A37,"Title",M$3,"Side","top","Eyes",$A$2,"Shoes",$A$3,"TrialNo",$A$1,"RepeatNo",M$1)=0,GETPIVOTDATA("Value",StaticParametersPivot!$A$5,"PatientId",$A37,"Title",M$3,"Side","bottom","Eyes",$A$2,"Shoes",$A$3,"TrialNo",$A$1,"RepeatNo",M$1),GETPIVOTDATA("Value",StaticParametersPivot!$A$5,"PatientId",$A37,"Title",M$3,"Side","top","Eyes",$A$2,"Shoes",$A$3,"TrialNo",$A$1,"RepeatNo",M$1))</f>
        <v>#REF!</v>
      </c>
      <c r="N37" s="14" t="e">
        <f>IF(GETPIVOTDATA("Value",StaticParametersPivot!$A$5,"PatientId",$A37,"Title",M$3,"Side","top","Eyes",$A$2,"Shoes",$A$3,"TrialNo",$A$1,"RepeatNo",M$1)&lt;&gt;0,1,IF(GETPIVOTDATA("Value",StaticParametersPivot!$A$5,"PatientId",$A37,"Title",M$3,"Side","bottom","Eyes",$A$2,"Shoes",$A$3,"TrialNo",$A$1,"RepeatNo",M$1)&lt;&gt;0,2,0))</f>
        <v>#REF!</v>
      </c>
    </row>
    <row r="38" spans="1:14" x14ac:dyDescent="0.25">
      <c r="A38" s="12">
        <f>Patients!A35</f>
        <v>0</v>
      </c>
      <c r="B38" s="12" t="str">
        <f>Patients!B35&amp;" "&amp;Patients!C35</f>
        <v xml:space="preserve"> </v>
      </c>
      <c r="N38" s="14" t="e">
        <f>IF(GETPIVOTDATA("Value",StaticParametersPivot!$A$5,"PatientId",$A38,"Title",M$3,"Side","top","Eyes",$A$2,"Shoes",$A$3,"TrialNo",$A$1,"RepeatNo",M$1)&lt;&gt;0,1,IF(GETPIVOTDATA("Value",StaticParametersPivot!$A$5,"PatientId",$A38,"Title",M$3,"Side","bottom","Eyes",$A$2,"Shoes",$A$3,"TrialNo",$A$1,"RepeatNo",M$1)&lt;&gt;0,2,0))</f>
        <v>#REF!</v>
      </c>
    </row>
    <row r="39" spans="1:14" x14ac:dyDescent="0.25">
      <c r="A39" s="12">
        <f>Patients!A36</f>
        <v>0</v>
      </c>
      <c r="B39" s="12" t="str">
        <f>Patients!B36&amp;" "&amp;Patients!C36</f>
        <v xml:space="preserve"> </v>
      </c>
      <c r="N39" s="14" t="e">
        <f>IF(GETPIVOTDATA("Value",StaticParametersPivot!$A$5,"PatientId",$A39,"Title",M$3,"Side","top","Eyes",$A$2,"Shoes",$A$3,"TrialNo",$A$1,"RepeatNo",M$1)&lt;&gt;0,1,IF(GETPIVOTDATA("Value",StaticParametersPivot!$A$5,"PatientId",$A39,"Title",M$3,"Side","bottom","Eyes",$A$2,"Shoes",$A$3,"TrialNo",$A$1,"RepeatNo",M$1)&lt;&gt;0,2,0))</f>
        <v>#REF!</v>
      </c>
    </row>
    <row r="40" spans="1:14" x14ac:dyDescent="0.25">
      <c r="A40" s="12">
        <f>Patients!A37</f>
        <v>0</v>
      </c>
      <c r="B40" s="12" t="str">
        <f>Patients!B37&amp;" "&amp;Patients!C37</f>
        <v xml:space="preserve"> </v>
      </c>
      <c r="N40" s="14" t="e">
        <f>IF(GETPIVOTDATA("Value",StaticParametersPivot!$A$5,"PatientId",$A40,"Title",M$3,"Side","top","Eyes",$A$2,"Shoes",$A$3,"TrialNo",$A$1,"RepeatNo",M$1)&lt;&gt;0,1,IF(GETPIVOTDATA("Value",StaticParametersPivot!$A$5,"PatientId",$A40,"Title",M$3,"Side","bottom","Eyes",$A$2,"Shoes",$A$3,"TrialNo",$A$1,"RepeatNo",M$1)&lt;&gt;0,2,0))</f>
        <v>#REF!</v>
      </c>
    </row>
    <row r="41" spans="1:14" x14ac:dyDescent="0.25">
      <c r="A41" s="12">
        <f>Patients!A38</f>
        <v>0</v>
      </c>
      <c r="B41" s="12" t="str">
        <f>Patients!B38&amp;" "&amp;Patients!C38</f>
        <v xml:space="preserve"> </v>
      </c>
      <c r="N41" s="14" t="e">
        <f>IF(GETPIVOTDATA("Value",StaticParametersPivot!$A$5,"PatientId",$A41,"Title",M$3,"Side","top","Eyes",$A$2,"Shoes",$A$3,"TrialNo",$A$1,"RepeatNo",M$1)&lt;&gt;0,1,IF(GETPIVOTDATA("Value",StaticParametersPivot!$A$5,"PatientId",$A41,"Title",M$3,"Side","bottom","Eyes",$A$2,"Shoes",$A$3,"TrialNo",$A$1,"RepeatNo",M$1)&lt;&gt;0,2,0))</f>
        <v>#REF!</v>
      </c>
    </row>
    <row r="42" spans="1:14" x14ac:dyDescent="0.25">
      <c r="A42" s="12">
        <f>Patients!A39</f>
        <v>0</v>
      </c>
      <c r="B42" s="12" t="str">
        <f>Patients!B39&amp;" "&amp;Patients!C39</f>
        <v xml:space="preserve"> </v>
      </c>
      <c r="N42" s="14" t="e">
        <f>IF(GETPIVOTDATA("Value",StaticParametersPivot!$A$5,"PatientId",$A42,"Title",M$3,"Side","top","Eyes",$A$2,"Shoes",$A$3,"TrialNo",$A$1,"RepeatNo",M$1)&lt;&gt;0,1,IF(GETPIVOTDATA("Value",StaticParametersPivot!$A$5,"PatientId",$A42,"Title",M$3,"Side","bottom","Eyes",$A$2,"Shoes",$A$3,"TrialNo",$A$1,"RepeatNo",M$1)&lt;&gt;0,2,0))</f>
        <v>#REF!</v>
      </c>
    </row>
    <row r="43" spans="1:14" x14ac:dyDescent="0.25">
      <c r="A43" s="12">
        <f>Patients!A40</f>
        <v>0</v>
      </c>
      <c r="B43" s="12" t="str">
        <f>Patients!B40&amp;" "&amp;Patients!C40</f>
        <v xml:space="preserve"> </v>
      </c>
      <c r="N43" s="14" t="e">
        <f>IF(GETPIVOTDATA("Value",StaticParametersPivot!$A$5,"PatientId",$A43,"Title",M$3,"Side","top","Eyes",$A$2,"Shoes",$A$3,"TrialNo",$A$1,"RepeatNo",M$1)&lt;&gt;0,1,IF(GETPIVOTDATA("Value",StaticParametersPivot!$A$5,"PatientId",$A43,"Title",M$3,"Side","bottom","Eyes",$A$2,"Shoes",$A$3,"TrialNo",$A$1,"RepeatNo",M$1)&lt;&gt;0,2,0))</f>
        <v>#REF!</v>
      </c>
    </row>
    <row r="44" spans="1:14" x14ac:dyDescent="0.25">
      <c r="A44" s="12">
        <f>Patients!A41</f>
        <v>0</v>
      </c>
      <c r="B44" s="12" t="str">
        <f>Patients!B41&amp;" "&amp;Patients!C41</f>
        <v xml:space="preserve"> </v>
      </c>
      <c r="N44" s="14" t="e">
        <f>IF(GETPIVOTDATA("Value",StaticParametersPivot!$A$5,"PatientId",$A44,"Title",M$3,"Side","top","Eyes",$A$2,"Shoes",$A$3,"TrialNo",$A$1,"RepeatNo",M$1)&lt;&gt;0,1,IF(GETPIVOTDATA("Value",StaticParametersPivot!$A$5,"PatientId",$A44,"Title",M$3,"Side","bottom","Eyes",$A$2,"Shoes",$A$3,"TrialNo",$A$1,"RepeatNo",M$1)&lt;&gt;0,2,0))</f>
        <v>#REF!</v>
      </c>
    </row>
    <row r="45" spans="1:14" x14ac:dyDescent="0.25">
      <c r="A45" s="12">
        <f>Patients!A42</f>
        <v>0</v>
      </c>
      <c r="B45" s="12" t="str">
        <f>Patients!B42&amp;" "&amp;Patients!C42</f>
        <v xml:space="preserve"> </v>
      </c>
      <c r="N45" s="14" t="e">
        <f>IF(GETPIVOTDATA("Value",StaticParametersPivot!$A$5,"PatientId",$A45,"Title",M$3,"Side","top","Eyes",$A$2,"Shoes",$A$3,"TrialNo",$A$1,"RepeatNo",M$1)&lt;&gt;0,1,IF(GETPIVOTDATA("Value",StaticParametersPivot!$A$5,"PatientId",$A45,"Title",M$3,"Side","bottom","Eyes",$A$2,"Shoes",$A$3,"TrialNo",$A$1,"RepeatNo",M$1)&lt;&gt;0,2,0))</f>
        <v>#REF!</v>
      </c>
    </row>
    <row r="46" spans="1:14" x14ac:dyDescent="0.25">
      <c r="A46" s="12">
        <f>Patients!A43</f>
        <v>0</v>
      </c>
      <c r="B46" s="12" t="str">
        <f>Patients!B43&amp;" "&amp;Patients!C43</f>
        <v xml:space="preserve"> </v>
      </c>
      <c r="N46" s="14" t="e">
        <f>IF(GETPIVOTDATA("Value",StaticParametersPivot!$A$5,"PatientId",$A46,"Title",M$3,"Side","top","Eyes",$A$2,"Shoes",$A$3,"TrialNo",$A$1,"RepeatNo",M$1)&lt;&gt;0,1,IF(GETPIVOTDATA("Value",StaticParametersPivot!$A$5,"PatientId",$A46,"Title",M$3,"Side","bottom","Eyes",$A$2,"Shoes",$A$3,"TrialNo",$A$1,"RepeatNo",M$1)&lt;&gt;0,2,0))</f>
        <v>#REF!</v>
      </c>
    </row>
    <row r="47" spans="1:14" x14ac:dyDescent="0.25">
      <c r="A47" s="12">
        <f>Patients!A44</f>
        <v>0</v>
      </c>
      <c r="B47" s="12" t="str">
        <f>Patients!B44&amp;" "&amp;Patients!C44</f>
        <v xml:space="preserve"> </v>
      </c>
      <c r="N47" s="14" t="e">
        <f>IF(GETPIVOTDATA("Value",StaticParametersPivot!$A$5,"PatientId",$A47,"Title",M$3,"Side","top","Eyes",$A$2,"Shoes",$A$3,"TrialNo",$A$1,"RepeatNo",M$1)&lt;&gt;0,1,IF(GETPIVOTDATA("Value",StaticParametersPivot!$A$5,"PatientId",$A47,"Title",M$3,"Side","bottom","Eyes",$A$2,"Shoes",$A$3,"TrialNo",$A$1,"RepeatNo",M$1)&lt;&gt;0,2,0))</f>
        <v>#REF!</v>
      </c>
    </row>
    <row r="48" spans="1:14" x14ac:dyDescent="0.25">
      <c r="A48" s="12">
        <f>Patients!A45</f>
        <v>0</v>
      </c>
      <c r="B48" s="12" t="str">
        <f>Patients!B45&amp;" "&amp;Patients!C45</f>
        <v xml:space="preserve"> </v>
      </c>
      <c r="N48" s="14" t="e">
        <f>IF(GETPIVOTDATA("Value",StaticParametersPivot!$A$5,"PatientId",$A48,"Title",M$3,"Side","top","Eyes",$A$2,"Shoes",$A$3,"TrialNo",$A$1,"RepeatNo",M$1)&lt;&gt;0,1,IF(GETPIVOTDATA("Value",StaticParametersPivot!$A$5,"PatientId",$A48,"Title",M$3,"Side","bottom","Eyes",$A$2,"Shoes",$A$3,"TrialNo",$A$1,"RepeatNo",M$1)&lt;&gt;0,2,0))</f>
        <v>#REF!</v>
      </c>
    </row>
    <row r="49" spans="1:14" x14ac:dyDescent="0.25">
      <c r="A49" s="12">
        <f>Patients!A46</f>
        <v>0</v>
      </c>
      <c r="B49" s="12" t="str">
        <f>Patients!B46&amp;" "&amp;Patients!C46</f>
        <v xml:space="preserve"> </v>
      </c>
      <c r="N49" s="14" t="e">
        <f>IF(GETPIVOTDATA("Value",StaticParametersPivot!$A$5,"PatientId",$A49,"Title",M$3,"Side","top","Eyes",$A$2,"Shoes",$A$3,"TrialNo",$A$1,"RepeatNo",M$1)&lt;&gt;0,1,IF(GETPIVOTDATA("Value",StaticParametersPivot!$A$5,"PatientId",$A49,"Title",M$3,"Side","bottom","Eyes",$A$2,"Shoes",$A$3,"TrialNo",$A$1,"RepeatNo",M$1)&lt;&gt;0,2,0))</f>
        <v>#REF!</v>
      </c>
    </row>
    <row r="50" spans="1:14" x14ac:dyDescent="0.25">
      <c r="A50" s="12">
        <f>Patients!A47</f>
        <v>0</v>
      </c>
      <c r="B50" s="12" t="str">
        <f>Patients!B47&amp;" "&amp;Patients!C47</f>
        <v xml:space="preserve"> </v>
      </c>
      <c r="N50" s="14" t="e">
        <f>IF(GETPIVOTDATA("Value",StaticParametersPivot!$A$5,"PatientId",$A50,"Title",M$3,"Side","top","Eyes",$A$2,"Shoes",$A$3,"TrialNo",$A$1,"RepeatNo",M$1)&lt;&gt;0,1,IF(GETPIVOTDATA("Value",StaticParametersPivot!$A$5,"PatientId",$A50,"Title",M$3,"Side","bottom","Eyes",$A$2,"Shoes",$A$3,"TrialNo",$A$1,"RepeatNo",M$1)&lt;&gt;0,2,0))</f>
        <v>#REF!</v>
      </c>
    </row>
    <row r="51" spans="1:14" x14ac:dyDescent="0.25">
      <c r="A51" s="12">
        <f>Patients!A48</f>
        <v>0</v>
      </c>
      <c r="B51" s="12" t="str">
        <f>Patients!B48&amp;" "&amp;Patients!C48</f>
        <v xml:space="preserve"> </v>
      </c>
      <c r="N51" s="14" t="e">
        <f>IF(GETPIVOTDATA("Value",StaticParametersPivot!$A$5,"PatientId",$A51,"Title",M$3,"Side","top","Eyes",$A$2,"Shoes",$A$3,"TrialNo",$A$1,"RepeatNo",M$1)&lt;&gt;0,1,IF(GETPIVOTDATA("Value",StaticParametersPivot!$A$5,"PatientId",$A51,"Title",M$3,"Side","bottom","Eyes",$A$2,"Shoes",$A$3,"TrialNo",$A$1,"RepeatNo",M$1)&lt;&gt;0,2,0))</f>
        <v>#REF!</v>
      </c>
    </row>
    <row r="52" spans="1:14" x14ac:dyDescent="0.25">
      <c r="A52" s="12">
        <f>Patients!A49</f>
        <v>0</v>
      </c>
      <c r="B52" s="12" t="str">
        <f>Patients!B49&amp;" "&amp;Patients!C49</f>
        <v xml:space="preserve"> </v>
      </c>
      <c r="N52" s="14" t="e">
        <f>IF(GETPIVOTDATA("Value",StaticParametersPivot!$A$5,"PatientId",$A52,"Title",M$3,"Side","top","Eyes",$A$2,"Shoes",$A$3,"TrialNo",$A$1,"RepeatNo",M$1)&lt;&gt;0,1,IF(GETPIVOTDATA("Value",StaticParametersPivot!$A$5,"PatientId",$A52,"Title",M$3,"Side","bottom","Eyes",$A$2,"Shoes",$A$3,"TrialNo",$A$1,"RepeatNo",M$1)&lt;&gt;0,2,0))</f>
        <v>#REF!</v>
      </c>
    </row>
    <row r="53" spans="1:14" x14ac:dyDescent="0.25">
      <c r="A53" s="12">
        <f>Patients!A50</f>
        <v>0</v>
      </c>
      <c r="B53" s="12" t="str">
        <f>Patients!B50&amp;" "&amp;Patients!C50</f>
        <v xml:space="preserve"> </v>
      </c>
      <c r="N53" s="14" t="e">
        <f>IF(GETPIVOTDATA("Value",StaticParametersPivot!$A$5,"PatientId",$A53,"Title",M$3,"Side","top","Eyes",$A$2,"Shoes",$A$3,"TrialNo",$A$1,"RepeatNo",M$1)&lt;&gt;0,1,IF(GETPIVOTDATA("Value",StaticParametersPivot!$A$5,"PatientId",$A53,"Title",M$3,"Side","bottom","Eyes",$A$2,"Shoes",$A$3,"TrialNo",$A$1,"RepeatNo",M$1)&lt;&gt;0,2,0))</f>
        <v>#REF!</v>
      </c>
    </row>
    <row r="54" spans="1:14" x14ac:dyDescent="0.25">
      <c r="A54" s="12">
        <f>Patients!A51</f>
        <v>0</v>
      </c>
      <c r="B54" s="12" t="str">
        <f>Patients!B51&amp;" "&amp;Patients!C51</f>
        <v xml:space="preserve"> </v>
      </c>
      <c r="N54" s="14" t="e">
        <f>IF(GETPIVOTDATA("Value",StaticParametersPivot!$A$5,"PatientId",$A54,"Title",M$3,"Side","top","Eyes",$A$2,"Shoes",$A$3,"TrialNo",$A$1,"RepeatNo",M$1)&lt;&gt;0,1,IF(GETPIVOTDATA("Value",StaticParametersPivot!$A$5,"PatientId",$A54,"Title",M$3,"Side","bottom","Eyes",$A$2,"Shoes",$A$3,"TrialNo",$A$1,"RepeatNo",M$1)&lt;&gt;0,2,0))</f>
        <v>#REF!</v>
      </c>
    </row>
    <row r="55" spans="1:14" x14ac:dyDescent="0.25">
      <c r="A55" s="12">
        <f>Patients!A52</f>
        <v>0</v>
      </c>
      <c r="B55" s="12" t="str">
        <f>Patients!B52&amp;" "&amp;Patients!C52</f>
        <v xml:space="preserve"> </v>
      </c>
      <c r="N55" s="14" t="e">
        <f>IF(GETPIVOTDATA("Value",StaticParametersPivot!$A$5,"PatientId",$A55,"Title",M$3,"Side","top","Eyes",$A$2,"Shoes",$A$3,"TrialNo",$A$1,"RepeatNo",M$1)&lt;&gt;0,1,IF(GETPIVOTDATA("Value",StaticParametersPivot!$A$5,"PatientId",$A55,"Title",M$3,"Side","bottom","Eyes",$A$2,"Shoes",$A$3,"TrialNo",$A$1,"RepeatNo",M$1)&lt;&gt;0,2,0))</f>
        <v>#REF!</v>
      </c>
    </row>
    <row r="56" spans="1:14" x14ac:dyDescent="0.25">
      <c r="A56" s="12">
        <f>Patients!A53</f>
        <v>0</v>
      </c>
      <c r="B56" s="12" t="str">
        <f>Patients!B53&amp;" "&amp;Patients!C53</f>
        <v xml:space="preserve"> </v>
      </c>
      <c r="N56" s="14" t="e">
        <f>IF(GETPIVOTDATA("Value",StaticParametersPivot!$A$5,"PatientId",$A56,"Title",M$3,"Side","top","Eyes",$A$2,"Shoes",$A$3,"TrialNo",$A$1,"RepeatNo",M$1)&lt;&gt;0,1,IF(GETPIVOTDATA("Value",StaticParametersPivot!$A$5,"PatientId",$A56,"Title",M$3,"Side","bottom","Eyes",$A$2,"Shoes",$A$3,"TrialNo",$A$1,"RepeatNo",M$1)&lt;&gt;0,2,0))</f>
        <v>#REF!</v>
      </c>
    </row>
    <row r="57" spans="1:14" x14ac:dyDescent="0.25">
      <c r="A57" s="12">
        <f>Patients!A54</f>
        <v>0</v>
      </c>
      <c r="B57" s="12" t="str">
        <f>Patients!B54&amp;" "&amp;Patients!C54</f>
        <v xml:space="preserve"> </v>
      </c>
      <c r="N57" s="14" t="e">
        <f>IF(GETPIVOTDATA("Value",StaticParametersPivot!$A$5,"PatientId",$A57,"Title",M$3,"Side","top","Eyes",$A$2,"Shoes",$A$3,"TrialNo",$A$1,"RepeatNo",M$1)&lt;&gt;0,1,IF(GETPIVOTDATA("Value",StaticParametersPivot!$A$5,"PatientId",$A57,"Title",M$3,"Side","bottom","Eyes",$A$2,"Shoes",$A$3,"TrialNo",$A$1,"RepeatNo",M$1)&lt;&gt;0,2,0))</f>
        <v>#REF!</v>
      </c>
    </row>
    <row r="58" spans="1:14" x14ac:dyDescent="0.25">
      <c r="A58" s="12">
        <f>Patients!A55</f>
        <v>0</v>
      </c>
      <c r="B58" s="12" t="str">
        <f>Patients!B55&amp;" "&amp;Patients!C55</f>
        <v xml:space="preserve"> </v>
      </c>
      <c r="N58" s="14" t="e">
        <f>IF(GETPIVOTDATA("Value",StaticParametersPivot!$A$5,"PatientId",$A58,"Title",M$3,"Side","top","Eyes",$A$2,"Shoes",$A$3,"TrialNo",$A$1,"RepeatNo",M$1)&lt;&gt;0,1,IF(GETPIVOTDATA("Value",StaticParametersPivot!$A$5,"PatientId",$A58,"Title",M$3,"Side","bottom","Eyes",$A$2,"Shoes",$A$3,"TrialNo",$A$1,"RepeatNo",M$1)&lt;&gt;0,2,0))</f>
        <v>#REF!</v>
      </c>
    </row>
    <row r="59" spans="1:14" x14ac:dyDescent="0.25">
      <c r="A59" s="12">
        <f>Patients!A56</f>
        <v>0</v>
      </c>
      <c r="B59" s="12" t="str">
        <f>Patients!B56&amp;" "&amp;Patients!C56</f>
        <v xml:space="preserve"> </v>
      </c>
      <c r="N59" s="14" t="e">
        <f>IF(GETPIVOTDATA("Value",StaticParametersPivot!$A$5,"PatientId",$A59,"Title",M$3,"Side","top","Eyes",$A$2,"Shoes",$A$3,"TrialNo",$A$1,"RepeatNo",M$1)&lt;&gt;0,1,IF(GETPIVOTDATA("Value",StaticParametersPivot!$A$5,"PatientId",$A59,"Title",M$3,"Side","bottom","Eyes",$A$2,"Shoes",$A$3,"TrialNo",$A$1,"RepeatNo",M$1)&lt;&gt;0,2,0))</f>
        <v>#REF!</v>
      </c>
    </row>
    <row r="60" spans="1:14" x14ac:dyDescent="0.25">
      <c r="A60" s="12">
        <f>Patients!A57</f>
        <v>0</v>
      </c>
      <c r="B60" s="12" t="str">
        <f>Patients!B57&amp;" "&amp;Patients!C57</f>
        <v xml:space="preserve"> </v>
      </c>
      <c r="N60" s="14" t="e">
        <f>IF(GETPIVOTDATA("Value",StaticParametersPivot!$A$5,"PatientId",$A60,"Title",M$3,"Side","top","Eyes",$A$2,"Shoes",$A$3,"TrialNo",$A$1,"RepeatNo",M$1)&lt;&gt;0,1,IF(GETPIVOTDATA("Value",StaticParametersPivot!$A$5,"PatientId",$A60,"Title",M$3,"Side","bottom","Eyes",$A$2,"Shoes",$A$3,"TrialNo",$A$1,"RepeatNo",M$1)&lt;&gt;0,2,0))</f>
        <v>#REF!</v>
      </c>
    </row>
    <row r="61" spans="1:14" x14ac:dyDescent="0.25">
      <c r="A61" s="12">
        <f>Patients!A58</f>
        <v>0</v>
      </c>
      <c r="B61" s="12" t="str">
        <f>Patients!B58&amp;" "&amp;Patients!C58</f>
        <v xml:space="preserve"> </v>
      </c>
      <c r="N61" s="14" t="e">
        <f>IF(GETPIVOTDATA("Value",StaticParametersPivot!$A$5,"PatientId",$A61,"Title",M$3,"Side","top","Eyes",$A$2,"Shoes",$A$3,"TrialNo",$A$1,"RepeatNo",M$1)&lt;&gt;0,1,IF(GETPIVOTDATA("Value",StaticParametersPivot!$A$5,"PatientId",$A61,"Title",M$3,"Side","bottom","Eyes",$A$2,"Shoes",$A$3,"TrialNo",$A$1,"RepeatNo",M$1)&lt;&gt;0,2,0))</f>
        <v>#REF!</v>
      </c>
    </row>
    <row r="62" spans="1:14" x14ac:dyDescent="0.25">
      <c r="A62" s="12">
        <f>Patients!A59</f>
        <v>0</v>
      </c>
      <c r="B62" s="12" t="str">
        <f>Patients!B59&amp;" "&amp;Patients!C59</f>
        <v xml:space="preserve"> </v>
      </c>
      <c r="N62" s="14" t="e">
        <f>IF(GETPIVOTDATA("Value",StaticParametersPivot!$A$5,"PatientId",$A62,"Title",M$3,"Side","top","Eyes",$A$2,"Shoes",$A$3,"TrialNo",$A$1,"RepeatNo",M$1)&lt;&gt;0,1,IF(GETPIVOTDATA("Value",StaticParametersPivot!$A$5,"PatientId",$A62,"Title",M$3,"Side","bottom","Eyes",$A$2,"Shoes",$A$3,"TrialNo",$A$1,"RepeatNo",M$1)&lt;&gt;0,2,0))</f>
        <v>#REF!</v>
      </c>
    </row>
    <row r="63" spans="1:14" x14ac:dyDescent="0.25">
      <c r="A63" s="12">
        <f>Patients!A60</f>
        <v>0</v>
      </c>
      <c r="B63" s="12" t="str">
        <f>Patients!B60&amp;" "&amp;Patients!C60</f>
        <v xml:space="preserve"> </v>
      </c>
      <c r="N63" s="14" t="e">
        <f>IF(GETPIVOTDATA("Value",StaticParametersPivot!$A$5,"PatientId",$A63,"Title",M$3,"Side","top","Eyes",$A$2,"Shoes",$A$3,"TrialNo",$A$1,"RepeatNo",M$1)&lt;&gt;0,1,IF(GETPIVOTDATA("Value",StaticParametersPivot!$A$5,"PatientId",$A63,"Title",M$3,"Side","bottom","Eyes",$A$2,"Shoes",$A$3,"TrialNo",$A$1,"RepeatNo",M$1)&lt;&gt;0,2,0))</f>
        <v>#REF!</v>
      </c>
    </row>
    <row r="64" spans="1:14" x14ac:dyDescent="0.25">
      <c r="A64" s="12">
        <f>Patients!A61</f>
        <v>0</v>
      </c>
      <c r="B64" s="12" t="str">
        <f>Patients!B61&amp;" "&amp;Patients!C61</f>
        <v xml:space="preserve"> </v>
      </c>
      <c r="N64" s="14" t="e">
        <f>IF(GETPIVOTDATA("Value",StaticParametersPivot!$A$5,"PatientId",$A64,"Title",M$3,"Side","top","Eyes",$A$2,"Shoes",$A$3,"TrialNo",$A$1,"RepeatNo",M$1)&lt;&gt;0,1,IF(GETPIVOTDATA("Value",StaticParametersPivot!$A$5,"PatientId",$A64,"Title",M$3,"Side","bottom","Eyes",$A$2,"Shoes",$A$3,"TrialNo",$A$1,"RepeatNo",M$1)&lt;&gt;0,2,0))</f>
        <v>#REF!</v>
      </c>
    </row>
    <row r="65" spans="1:14" x14ac:dyDescent="0.25">
      <c r="A65" s="12">
        <f>Patients!A62</f>
        <v>0</v>
      </c>
      <c r="B65" s="12" t="str">
        <f>Patients!B62&amp;" "&amp;Patients!C62</f>
        <v xml:space="preserve"> </v>
      </c>
      <c r="N65" s="14" t="e">
        <f>IF(GETPIVOTDATA("Value",StaticParametersPivot!$A$5,"PatientId",$A65,"Title",M$3,"Side","top","Eyes",$A$2,"Shoes",$A$3,"TrialNo",$A$1,"RepeatNo",M$1)&lt;&gt;0,1,IF(GETPIVOTDATA("Value",StaticParametersPivot!$A$5,"PatientId",$A65,"Title",M$3,"Side","bottom","Eyes",$A$2,"Shoes",$A$3,"TrialNo",$A$1,"RepeatNo",M$1)&lt;&gt;0,2,0))</f>
        <v>#REF!</v>
      </c>
    </row>
    <row r="66" spans="1:14" x14ac:dyDescent="0.25">
      <c r="A66" s="12">
        <f>Patients!A63</f>
        <v>0</v>
      </c>
      <c r="B66" s="12" t="str">
        <f>Patients!B63&amp;" "&amp;Patients!C63</f>
        <v xml:space="preserve"> </v>
      </c>
      <c r="N66" s="14" t="e">
        <f>IF(GETPIVOTDATA("Value",StaticParametersPivot!$A$5,"PatientId",$A66,"Title",M$3,"Side","top","Eyes",$A$2,"Shoes",$A$3,"TrialNo",$A$1,"RepeatNo",M$1)&lt;&gt;0,1,IF(GETPIVOTDATA("Value",StaticParametersPivot!$A$5,"PatientId",$A66,"Title",M$3,"Side","bottom","Eyes",$A$2,"Shoes",$A$3,"TrialNo",$A$1,"RepeatNo",M$1)&lt;&gt;0,2,0))</f>
        <v>#REF!</v>
      </c>
    </row>
    <row r="67" spans="1:14" x14ac:dyDescent="0.25">
      <c r="A67" s="12">
        <f>Patients!A64</f>
        <v>0</v>
      </c>
      <c r="B67" s="12" t="str">
        <f>Patients!B64&amp;" "&amp;Patients!C64</f>
        <v xml:space="preserve"> </v>
      </c>
      <c r="N67" s="14" t="e">
        <f>IF(GETPIVOTDATA("Value",StaticParametersPivot!$A$5,"PatientId",$A67,"Title",M$3,"Side","top","Eyes",$A$2,"Shoes",$A$3,"TrialNo",$A$1,"RepeatNo",M$1)&lt;&gt;0,1,IF(GETPIVOTDATA("Value",StaticParametersPivot!$A$5,"PatientId",$A67,"Title",M$3,"Side","bottom","Eyes",$A$2,"Shoes",$A$3,"TrialNo",$A$1,"RepeatNo",M$1)&lt;&gt;0,2,0))</f>
        <v>#REF!</v>
      </c>
    </row>
    <row r="68" spans="1:14" x14ac:dyDescent="0.25">
      <c r="A68" s="12">
        <f>Patients!A65</f>
        <v>0</v>
      </c>
      <c r="B68" s="12" t="str">
        <f>Patients!B65&amp;" "&amp;Patients!C65</f>
        <v xml:space="preserve"> </v>
      </c>
      <c r="N68" s="14" t="e">
        <f>IF(GETPIVOTDATA("Value",StaticParametersPivot!$A$5,"PatientId",$A68,"Title",M$3,"Side","top","Eyes",$A$2,"Shoes",$A$3,"TrialNo",$A$1,"RepeatNo",M$1)&lt;&gt;0,1,IF(GETPIVOTDATA("Value",StaticParametersPivot!$A$5,"PatientId",$A68,"Title",M$3,"Side","bottom","Eyes",$A$2,"Shoes",$A$3,"TrialNo",$A$1,"RepeatNo",M$1)&lt;&gt;0,2,0))</f>
        <v>#REF!</v>
      </c>
    </row>
    <row r="69" spans="1:14" x14ac:dyDescent="0.25">
      <c r="A69" s="12">
        <f>Patients!A66</f>
        <v>0</v>
      </c>
      <c r="B69" s="12" t="str">
        <f>Patients!B66&amp;" "&amp;Patients!C66</f>
        <v xml:space="preserve"> </v>
      </c>
      <c r="N69" s="14" t="e">
        <f>IF(GETPIVOTDATA("Value",StaticParametersPivot!$A$5,"PatientId",$A69,"Title",M$3,"Side","top","Eyes",$A$2,"Shoes",$A$3,"TrialNo",$A$1,"RepeatNo",M$1)&lt;&gt;0,1,IF(GETPIVOTDATA("Value",StaticParametersPivot!$A$5,"PatientId",$A69,"Title",M$3,"Side","bottom","Eyes",$A$2,"Shoes",$A$3,"TrialNo",$A$1,"RepeatNo",M$1)&lt;&gt;0,2,0))</f>
        <v>#REF!</v>
      </c>
    </row>
    <row r="70" spans="1:14" x14ac:dyDescent="0.25">
      <c r="A70" s="12">
        <f>Patients!A67</f>
        <v>0</v>
      </c>
      <c r="B70" s="12" t="str">
        <f>Patients!B67&amp;" "&amp;Patients!C67</f>
        <v xml:space="preserve"> </v>
      </c>
      <c r="N70" s="14" t="e">
        <f>IF(GETPIVOTDATA("Value",StaticParametersPivot!$A$5,"PatientId",$A70,"Title",M$3,"Side","top","Eyes",$A$2,"Shoes",$A$3,"TrialNo",$A$1,"RepeatNo",M$1)&lt;&gt;0,1,IF(GETPIVOTDATA("Value",StaticParametersPivot!$A$5,"PatientId",$A70,"Title",M$3,"Side","bottom","Eyes",$A$2,"Shoes",$A$3,"TrialNo",$A$1,"RepeatNo",M$1)&lt;&gt;0,2,0))</f>
        <v>#REF!</v>
      </c>
    </row>
    <row r="71" spans="1:14" x14ac:dyDescent="0.25">
      <c r="A71" s="12">
        <f>Patients!A68</f>
        <v>0</v>
      </c>
      <c r="B71" s="12" t="str">
        <f>Patients!B68&amp;" "&amp;Patients!C68</f>
        <v xml:space="preserve"> </v>
      </c>
      <c r="N71" s="14" t="e">
        <f>IF(GETPIVOTDATA("Value",StaticParametersPivot!$A$5,"PatientId",$A71,"Title",M$3,"Side","top","Eyes",$A$2,"Shoes",$A$3,"TrialNo",$A$1,"RepeatNo",M$1)&lt;&gt;0,1,IF(GETPIVOTDATA("Value",StaticParametersPivot!$A$5,"PatientId",$A71,"Title",M$3,"Side","bottom","Eyes",$A$2,"Shoes",$A$3,"TrialNo",$A$1,"RepeatNo",M$1)&lt;&gt;0,2,0))</f>
        <v>#REF!</v>
      </c>
    </row>
    <row r="72" spans="1:14" x14ac:dyDescent="0.25">
      <c r="A72" s="12">
        <f>Patients!A69</f>
        <v>0</v>
      </c>
      <c r="B72" s="12" t="str">
        <f>Patients!B69&amp;" "&amp;Patients!C69</f>
        <v xml:space="preserve"> </v>
      </c>
      <c r="N72" s="14" t="e">
        <f>IF(GETPIVOTDATA("Value",StaticParametersPivot!$A$5,"PatientId",$A72,"Title",M$3,"Side","top","Eyes",$A$2,"Shoes",$A$3,"TrialNo",$A$1,"RepeatNo",M$1)&lt;&gt;0,1,IF(GETPIVOTDATA("Value",StaticParametersPivot!$A$5,"PatientId",$A72,"Title",M$3,"Side","bottom","Eyes",$A$2,"Shoes",$A$3,"TrialNo",$A$1,"RepeatNo",M$1)&lt;&gt;0,2,0))</f>
        <v>#REF!</v>
      </c>
    </row>
    <row r="73" spans="1:14" x14ac:dyDescent="0.25">
      <c r="A73" s="12">
        <f>Patients!A70</f>
        <v>0</v>
      </c>
      <c r="B73" s="12" t="str">
        <f>Patients!B70&amp;" "&amp;Patients!C70</f>
        <v xml:space="preserve"> </v>
      </c>
      <c r="N73" s="14" t="e">
        <f>IF(GETPIVOTDATA("Value",StaticParametersPivot!$A$5,"PatientId",$A73,"Title",M$3,"Side","top","Eyes",$A$2,"Shoes",$A$3,"TrialNo",$A$1,"RepeatNo",M$1)&lt;&gt;0,1,IF(GETPIVOTDATA("Value",StaticParametersPivot!$A$5,"PatientId",$A73,"Title",M$3,"Side","bottom","Eyes",$A$2,"Shoes",$A$3,"TrialNo",$A$1,"RepeatNo",M$1)&lt;&gt;0,2,0))</f>
        <v>#REF!</v>
      </c>
    </row>
    <row r="74" spans="1:14" x14ac:dyDescent="0.25">
      <c r="A74" s="12">
        <f>Patients!A71</f>
        <v>0</v>
      </c>
      <c r="B74" s="12" t="str">
        <f>Patients!B71&amp;" "&amp;Patients!C71</f>
        <v xml:space="preserve"> </v>
      </c>
      <c r="N74" s="14" t="e">
        <f>IF(GETPIVOTDATA("Value",StaticParametersPivot!$A$5,"PatientId",$A74,"Title",M$3,"Side","top","Eyes",$A$2,"Shoes",$A$3,"TrialNo",$A$1,"RepeatNo",M$1)&lt;&gt;0,1,IF(GETPIVOTDATA("Value",StaticParametersPivot!$A$5,"PatientId",$A74,"Title",M$3,"Side","bottom","Eyes",$A$2,"Shoes",$A$3,"TrialNo",$A$1,"RepeatNo",M$1)&lt;&gt;0,2,0))</f>
        <v>#REF!</v>
      </c>
    </row>
    <row r="75" spans="1:14" x14ac:dyDescent="0.25">
      <c r="A75" s="12">
        <f>Patients!A72</f>
        <v>0</v>
      </c>
      <c r="B75" s="12" t="str">
        <f>Patients!B72&amp;" "&amp;Patients!C72</f>
        <v xml:space="preserve"> </v>
      </c>
      <c r="N75" s="14" t="e">
        <f>IF(GETPIVOTDATA("Value",StaticParametersPivot!$A$5,"PatientId",$A75,"Title",M$3,"Side","top","Eyes",$A$2,"Shoes",$A$3,"TrialNo",$A$1,"RepeatNo",M$1)&lt;&gt;0,1,IF(GETPIVOTDATA("Value",StaticParametersPivot!$A$5,"PatientId",$A75,"Title",M$3,"Side","bottom","Eyes",$A$2,"Shoes",$A$3,"TrialNo",$A$1,"RepeatNo",M$1)&lt;&gt;0,2,0))</f>
        <v>#REF!</v>
      </c>
    </row>
    <row r="76" spans="1:14" x14ac:dyDescent="0.25">
      <c r="A76" s="12">
        <f>Patients!A73</f>
        <v>0</v>
      </c>
      <c r="B76" s="12" t="str">
        <f>Patients!B73&amp;" "&amp;Patients!C73</f>
        <v xml:space="preserve"> </v>
      </c>
      <c r="N76" s="14" t="e">
        <f>IF(GETPIVOTDATA("Value",StaticParametersPivot!$A$5,"PatientId",$A76,"Title",M$3,"Side","top","Eyes",$A$2,"Shoes",$A$3,"TrialNo",$A$1,"RepeatNo",M$1)&lt;&gt;0,1,IF(GETPIVOTDATA("Value",StaticParametersPivot!$A$5,"PatientId",$A76,"Title",M$3,"Side","bottom","Eyes",$A$2,"Shoes",$A$3,"TrialNo",$A$1,"RepeatNo",M$1)&lt;&gt;0,2,0))</f>
        <v>#REF!</v>
      </c>
    </row>
    <row r="77" spans="1:14" x14ac:dyDescent="0.25">
      <c r="A77" s="12">
        <f>Patients!A74</f>
        <v>0</v>
      </c>
      <c r="B77" s="12" t="str">
        <f>Patients!B74&amp;" "&amp;Patients!C74</f>
        <v xml:space="preserve"> </v>
      </c>
      <c r="N77" s="14" t="e">
        <f>IF(GETPIVOTDATA("Value",StaticParametersPivot!$A$5,"PatientId",$A77,"Title",M$3,"Side","top","Eyes",$A$2,"Shoes",$A$3,"TrialNo",$A$1,"RepeatNo",M$1)&lt;&gt;0,1,IF(GETPIVOTDATA("Value",StaticParametersPivot!$A$5,"PatientId",$A77,"Title",M$3,"Side","bottom","Eyes",$A$2,"Shoes",$A$3,"TrialNo",$A$1,"RepeatNo",M$1)&lt;&gt;0,2,0))</f>
        <v>#REF!</v>
      </c>
    </row>
    <row r="78" spans="1:14" x14ac:dyDescent="0.25">
      <c r="A78" s="12">
        <f>Patients!A75</f>
        <v>0</v>
      </c>
      <c r="B78" s="12" t="str">
        <f>Patients!B75&amp;" "&amp;Patients!C75</f>
        <v xml:space="preserve"> </v>
      </c>
      <c r="N78" s="14" t="e">
        <f>IF(GETPIVOTDATA("Value",StaticParametersPivot!$A$5,"PatientId",$A78,"Title",M$3,"Side","top","Eyes",$A$2,"Shoes",$A$3,"TrialNo",$A$1,"RepeatNo",M$1)&lt;&gt;0,1,IF(GETPIVOTDATA("Value",StaticParametersPivot!$A$5,"PatientId",$A78,"Title",M$3,"Side","bottom","Eyes",$A$2,"Shoes",$A$3,"TrialNo",$A$1,"RepeatNo",M$1)&lt;&gt;0,2,0))</f>
        <v>#REF!</v>
      </c>
    </row>
    <row r="79" spans="1:14" x14ac:dyDescent="0.25">
      <c r="A79" s="12">
        <f>Patients!A76</f>
        <v>0</v>
      </c>
      <c r="B79" s="12" t="str">
        <f>Patients!B76&amp;" "&amp;Patients!C76</f>
        <v xml:space="preserve"> </v>
      </c>
      <c r="N79" s="14" t="e">
        <f>IF(GETPIVOTDATA("Value",StaticParametersPivot!$A$5,"PatientId",$A79,"Title",M$3,"Side","top","Eyes",$A$2,"Shoes",$A$3,"TrialNo",$A$1,"RepeatNo",M$1)&lt;&gt;0,1,IF(GETPIVOTDATA("Value",StaticParametersPivot!$A$5,"PatientId",$A79,"Title",M$3,"Side","bottom","Eyes",$A$2,"Shoes",$A$3,"TrialNo",$A$1,"RepeatNo",M$1)&lt;&gt;0,2,0))</f>
        <v>#REF!</v>
      </c>
    </row>
    <row r="80" spans="1:14" x14ac:dyDescent="0.25">
      <c r="A80" s="12">
        <f>Patients!A77</f>
        <v>0</v>
      </c>
      <c r="B80" s="12" t="str">
        <f>Patients!B77&amp;" "&amp;Patients!C77</f>
        <v xml:space="preserve"> </v>
      </c>
      <c r="N80" s="14" t="e">
        <f>IF(GETPIVOTDATA("Value",StaticParametersPivot!$A$5,"PatientId",$A80,"Title",M$3,"Side","top","Eyes",$A$2,"Shoes",$A$3,"TrialNo",$A$1,"RepeatNo",M$1)&lt;&gt;0,1,IF(GETPIVOTDATA("Value",StaticParametersPivot!$A$5,"PatientId",$A80,"Title",M$3,"Side","bottom","Eyes",$A$2,"Shoes",$A$3,"TrialNo",$A$1,"RepeatNo",M$1)&lt;&gt;0,2,0))</f>
        <v>#REF!</v>
      </c>
    </row>
    <row r="81" spans="1:14" x14ac:dyDescent="0.25">
      <c r="A81" s="12">
        <f>Patients!A78</f>
        <v>0</v>
      </c>
      <c r="B81" s="12" t="str">
        <f>Patients!B78&amp;" "&amp;Patients!C78</f>
        <v xml:space="preserve"> </v>
      </c>
      <c r="N81" s="14" t="e">
        <f>IF(GETPIVOTDATA("Value",StaticParametersPivot!$A$5,"PatientId",$A81,"Title",M$3,"Side","top","Eyes",$A$2,"Shoes",$A$3,"TrialNo",$A$1,"RepeatNo",M$1)&lt;&gt;0,1,IF(GETPIVOTDATA("Value",StaticParametersPivot!$A$5,"PatientId",$A81,"Title",M$3,"Side","bottom","Eyes",$A$2,"Shoes",$A$3,"TrialNo",$A$1,"RepeatNo",M$1)&lt;&gt;0,2,0))</f>
        <v>#REF!</v>
      </c>
    </row>
    <row r="82" spans="1:14" x14ac:dyDescent="0.25">
      <c r="A82" s="12">
        <f>Patients!A79</f>
        <v>0</v>
      </c>
      <c r="B82" s="12" t="str">
        <f>Patients!B79&amp;" "&amp;Patients!C79</f>
        <v xml:space="preserve"> </v>
      </c>
      <c r="N82" s="14" t="e">
        <f>IF(GETPIVOTDATA("Value",StaticParametersPivot!$A$5,"PatientId",$A82,"Title",M$3,"Side","top","Eyes",$A$2,"Shoes",$A$3,"TrialNo",$A$1,"RepeatNo",M$1)&lt;&gt;0,1,IF(GETPIVOTDATA("Value",StaticParametersPivot!$A$5,"PatientId",$A82,"Title",M$3,"Side","bottom","Eyes",$A$2,"Shoes",$A$3,"TrialNo",$A$1,"RepeatNo",M$1)&lt;&gt;0,2,0))</f>
        <v>#REF!</v>
      </c>
    </row>
    <row r="83" spans="1:14" x14ac:dyDescent="0.25">
      <c r="A83" s="12">
        <f>Patients!A80</f>
        <v>0</v>
      </c>
      <c r="B83" s="12" t="str">
        <f>Patients!B80&amp;" "&amp;Patients!C80</f>
        <v xml:space="preserve"> </v>
      </c>
      <c r="N83" s="14" t="e">
        <f>IF(GETPIVOTDATA("Value",StaticParametersPivot!$A$5,"PatientId",$A83,"Title",M$3,"Side","top","Eyes",$A$2,"Shoes",$A$3,"TrialNo",$A$1,"RepeatNo",M$1)&lt;&gt;0,1,IF(GETPIVOTDATA("Value",StaticParametersPivot!$A$5,"PatientId",$A83,"Title",M$3,"Side","bottom","Eyes",$A$2,"Shoes",$A$3,"TrialNo",$A$1,"RepeatNo",M$1)&lt;&gt;0,2,0))</f>
        <v>#REF!</v>
      </c>
    </row>
    <row r="84" spans="1:14" x14ac:dyDescent="0.25">
      <c r="A84" s="12">
        <f>Patients!A81</f>
        <v>0</v>
      </c>
      <c r="B84" s="12" t="str">
        <f>Patients!B81&amp;" "&amp;Patients!C81</f>
        <v xml:space="preserve"> </v>
      </c>
      <c r="N84" s="14" t="e">
        <f>IF(GETPIVOTDATA("Value",StaticParametersPivot!$A$5,"PatientId",$A84,"Title",M$3,"Side","top","Eyes",$A$2,"Shoes",$A$3,"TrialNo",$A$1,"RepeatNo",M$1)&lt;&gt;0,1,IF(GETPIVOTDATA("Value",StaticParametersPivot!$A$5,"PatientId",$A84,"Title",M$3,"Side","bottom","Eyes",$A$2,"Shoes",$A$3,"TrialNo",$A$1,"RepeatNo",M$1)&lt;&gt;0,2,0))</f>
        <v>#REF!</v>
      </c>
    </row>
    <row r="85" spans="1:14" x14ac:dyDescent="0.25">
      <c r="A85" s="12">
        <f>Patients!A82</f>
        <v>0</v>
      </c>
      <c r="B85" s="12" t="str">
        <f>Patients!B82&amp;" "&amp;Patients!C82</f>
        <v xml:space="preserve"> </v>
      </c>
      <c r="N85" s="14" t="e">
        <f>IF(GETPIVOTDATA("Value",StaticParametersPivot!$A$5,"PatientId",$A85,"Title",M$3,"Side","top","Eyes",$A$2,"Shoes",$A$3,"TrialNo",$A$1,"RepeatNo",M$1)&lt;&gt;0,1,IF(GETPIVOTDATA("Value",StaticParametersPivot!$A$5,"PatientId",$A85,"Title",M$3,"Side","bottom","Eyes",$A$2,"Shoes",$A$3,"TrialNo",$A$1,"RepeatNo",M$1)&lt;&gt;0,2,0))</f>
        <v>#REF!</v>
      </c>
    </row>
    <row r="86" spans="1:14" x14ac:dyDescent="0.25">
      <c r="A86" s="12">
        <f>Patients!A83</f>
        <v>0</v>
      </c>
      <c r="B86" s="12" t="str">
        <f>Patients!B83&amp;" "&amp;Patients!C83</f>
        <v xml:space="preserve"> </v>
      </c>
      <c r="N86" s="14" t="e">
        <f>IF(GETPIVOTDATA("Value",StaticParametersPivot!$A$5,"PatientId",$A86,"Title",M$3,"Side","top","Eyes",$A$2,"Shoes",$A$3,"TrialNo",$A$1,"RepeatNo",M$1)&lt;&gt;0,1,IF(GETPIVOTDATA("Value",StaticParametersPivot!$A$5,"PatientId",$A86,"Title",M$3,"Side","bottom","Eyes",$A$2,"Shoes",$A$3,"TrialNo",$A$1,"RepeatNo",M$1)&lt;&gt;0,2,0))</f>
        <v>#REF!</v>
      </c>
    </row>
    <row r="87" spans="1:14" x14ac:dyDescent="0.25">
      <c r="A87" s="12">
        <f>Patients!A84</f>
        <v>0</v>
      </c>
      <c r="B87" s="12" t="str">
        <f>Patients!B84&amp;" "&amp;Patients!C84</f>
        <v xml:space="preserve"> </v>
      </c>
      <c r="N87" s="14" t="e">
        <f>IF(GETPIVOTDATA("Value",StaticParametersPivot!$A$5,"PatientId",$A87,"Title",M$3,"Side","top","Eyes",$A$2,"Shoes",$A$3,"TrialNo",$A$1,"RepeatNo",M$1)&lt;&gt;0,1,IF(GETPIVOTDATA("Value",StaticParametersPivot!$A$5,"PatientId",$A87,"Title",M$3,"Side","bottom","Eyes",$A$2,"Shoes",$A$3,"TrialNo",$A$1,"RepeatNo",M$1)&lt;&gt;0,2,0))</f>
        <v>#REF!</v>
      </c>
    </row>
    <row r="88" spans="1:14" x14ac:dyDescent="0.25">
      <c r="A88" s="12">
        <f>Patients!A85</f>
        <v>0</v>
      </c>
      <c r="B88" s="12" t="str">
        <f>Patients!B85&amp;" "&amp;Patients!C85</f>
        <v xml:space="preserve"> </v>
      </c>
      <c r="N88" s="14" t="e">
        <f>IF(GETPIVOTDATA("Value",StaticParametersPivot!$A$5,"PatientId",$A88,"Title",M$3,"Side","top","Eyes",$A$2,"Shoes",$A$3,"TrialNo",$A$1,"RepeatNo",M$1)&lt;&gt;0,1,IF(GETPIVOTDATA("Value",StaticParametersPivot!$A$5,"PatientId",$A88,"Title",M$3,"Side","bottom","Eyes",$A$2,"Shoes",$A$3,"TrialNo",$A$1,"RepeatNo",M$1)&lt;&gt;0,2,0))</f>
        <v>#REF!</v>
      </c>
    </row>
    <row r="89" spans="1:14" x14ac:dyDescent="0.25">
      <c r="A89" s="12">
        <f>Patients!A86</f>
        <v>0</v>
      </c>
      <c r="B89" s="12" t="str">
        <f>Patients!B86&amp;" "&amp;Patients!C86</f>
        <v xml:space="preserve"> </v>
      </c>
      <c r="N89" s="14" t="e">
        <f>IF(GETPIVOTDATA("Value",StaticParametersPivot!$A$5,"PatientId",$A89,"Title",M$3,"Side","top","Eyes",$A$2,"Shoes",$A$3,"TrialNo",$A$1,"RepeatNo",M$1)&lt;&gt;0,1,IF(GETPIVOTDATA("Value",StaticParametersPivot!$A$5,"PatientId",$A89,"Title",M$3,"Side","bottom","Eyes",$A$2,"Shoes",$A$3,"TrialNo",$A$1,"RepeatNo",M$1)&lt;&gt;0,2,0))</f>
        <v>#REF!</v>
      </c>
    </row>
    <row r="90" spans="1:14" x14ac:dyDescent="0.25">
      <c r="A90" s="12">
        <f>Patients!A87</f>
        <v>0</v>
      </c>
      <c r="B90" s="12" t="str">
        <f>Patients!B87&amp;" "&amp;Patients!C87</f>
        <v xml:space="preserve"> </v>
      </c>
      <c r="N90" s="14" t="e">
        <f>IF(GETPIVOTDATA("Value",StaticParametersPivot!$A$5,"PatientId",$A90,"Title",M$3,"Side","top","Eyes",$A$2,"Shoes",$A$3,"TrialNo",$A$1,"RepeatNo",M$1)&lt;&gt;0,1,IF(GETPIVOTDATA("Value",StaticParametersPivot!$A$5,"PatientId",$A90,"Title",M$3,"Side","bottom","Eyes",$A$2,"Shoes",$A$3,"TrialNo",$A$1,"RepeatNo",M$1)&lt;&gt;0,2,0))</f>
        <v>#REF!</v>
      </c>
    </row>
    <row r="91" spans="1:14" x14ac:dyDescent="0.25">
      <c r="A91" s="12">
        <f>Patients!A88</f>
        <v>0</v>
      </c>
      <c r="B91" s="12" t="str">
        <f>Patients!B88&amp;" "&amp;Patients!C88</f>
        <v xml:space="preserve"> </v>
      </c>
      <c r="N91" s="14" t="e">
        <f>IF(GETPIVOTDATA("Value",StaticParametersPivot!$A$5,"PatientId",$A91,"Title",M$3,"Side","top","Eyes",$A$2,"Shoes",$A$3,"TrialNo",$A$1,"RepeatNo",M$1)&lt;&gt;0,1,IF(GETPIVOTDATA("Value",StaticParametersPivot!$A$5,"PatientId",$A91,"Title",M$3,"Side","bottom","Eyes",$A$2,"Shoes",$A$3,"TrialNo",$A$1,"RepeatNo",M$1)&lt;&gt;0,2,0))</f>
        <v>#REF!</v>
      </c>
    </row>
    <row r="92" spans="1:14" x14ac:dyDescent="0.25">
      <c r="A92" s="12">
        <f>Patients!A89</f>
        <v>0</v>
      </c>
      <c r="B92" s="12" t="str">
        <f>Patients!B89&amp;" "&amp;Patients!C89</f>
        <v xml:space="preserve"> </v>
      </c>
      <c r="N92" s="14" t="e">
        <f>IF(GETPIVOTDATA("Value",StaticParametersPivot!$A$5,"PatientId",$A92,"Title",M$3,"Side","top","Eyes",$A$2,"Shoes",$A$3,"TrialNo",$A$1,"RepeatNo",M$1)&lt;&gt;0,1,IF(GETPIVOTDATA("Value",StaticParametersPivot!$A$5,"PatientId",$A92,"Title",M$3,"Side","bottom","Eyes",$A$2,"Shoes",$A$3,"TrialNo",$A$1,"RepeatNo",M$1)&lt;&gt;0,2,0))</f>
        <v>#REF!</v>
      </c>
    </row>
    <row r="93" spans="1:14" x14ac:dyDescent="0.25">
      <c r="A93" s="12">
        <f>Patients!A90</f>
        <v>0</v>
      </c>
      <c r="B93" s="12" t="str">
        <f>Patients!B90&amp;" "&amp;Patients!C90</f>
        <v xml:space="preserve"> </v>
      </c>
      <c r="N93" s="14" t="e">
        <f>IF(GETPIVOTDATA("Value",StaticParametersPivot!$A$5,"PatientId",$A93,"Title",M$3,"Side","top","Eyes",$A$2,"Shoes",$A$3,"TrialNo",$A$1,"RepeatNo",M$1)&lt;&gt;0,1,IF(GETPIVOTDATA("Value",StaticParametersPivot!$A$5,"PatientId",$A93,"Title",M$3,"Side","bottom","Eyes",$A$2,"Shoes",$A$3,"TrialNo",$A$1,"RepeatNo",M$1)&lt;&gt;0,2,0))</f>
        <v>#REF!</v>
      </c>
    </row>
    <row r="94" spans="1:14" x14ac:dyDescent="0.25">
      <c r="A94" s="12">
        <f>Patients!A91</f>
        <v>0</v>
      </c>
      <c r="B94" s="12" t="str">
        <f>Patients!B91&amp;" "&amp;Patients!C91</f>
        <v xml:space="preserve"> </v>
      </c>
      <c r="N94" s="14" t="e">
        <f>IF(GETPIVOTDATA("Value",StaticParametersPivot!$A$5,"PatientId",$A94,"Title",M$3,"Side","top","Eyes",$A$2,"Shoes",$A$3,"TrialNo",$A$1,"RepeatNo",M$1)&lt;&gt;0,1,IF(GETPIVOTDATA("Value",StaticParametersPivot!$A$5,"PatientId",$A94,"Title",M$3,"Side","bottom","Eyes",$A$2,"Shoes",$A$3,"TrialNo",$A$1,"RepeatNo",M$1)&lt;&gt;0,2,0))</f>
        <v>#REF!</v>
      </c>
    </row>
    <row r="95" spans="1:14" x14ac:dyDescent="0.25">
      <c r="A95" s="12">
        <f>Patients!A92</f>
        <v>0</v>
      </c>
      <c r="B95" s="12" t="str">
        <f>Patients!B92&amp;" "&amp;Patients!C92</f>
        <v xml:space="preserve"> </v>
      </c>
      <c r="N95" s="14" t="e">
        <f>IF(GETPIVOTDATA("Value",StaticParametersPivot!$A$5,"PatientId",$A95,"Title",M$3,"Side","top","Eyes",$A$2,"Shoes",$A$3,"TrialNo",$A$1,"RepeatNo",M$1)&lt;&gt;0,1,IF(GETPIVOTDATA("Value",StaticParametersPivot!$A$5,"PatientId",$A95,"Title",M$3,"Side","bottom","Eyes",$A$2,"Shoes",$A$3,"TrialNo",$A$1,"RepeatNo",M$1)&lt;&gt;0,2,0))</f>
        <v>#REF!</v>
      </c>
    </row>
    <row r="96" spans="1:14" x14ac:dyDescent="0.25">
      <c r="A96" s="12">
        <f>Patients!A93</f>
        <v>0</v>
      </c>
      <c r="B96" s="12" t="str">
        <f>Patients!B93&amp;" "&amp;Patients!C93</f>
        <v xml:space="preserve"> </v>
      </c>
      <c r="N96" s="14" t="e">
        <f>IF(GETPIVOTDATA("Value",StaticParametersPivot!$A$5,"PatientId",$A96,"Title",M$3,"Side","top","Eyes",$A$2,"Shoes",$A$3,"TrialNo",$A$1,"RepeatNo",M$1)&lt;&gt;0,1,IF(GETPIVOTDATA("Value",StaticParametersPivot!$A$5,"PatientId",$A96,"Title",M$3,"Side","bottom","Eyes",$A$2,"Shoes",$A$3,"TrialNo",$A$1,"RepeatNo",M$1)&lt;&gt;0,2,0))</f>
        <v>#REF!</v>
      </c>
    </row>
    <row r="97" spans="1:14" x14ac:dyDescent="0.25">
      <c r="A97" s="12">
        <f>Patients!A94</f>
        <v>0</v>
      </c>
      <c r="B97" s="12" t="str">
        <f>Patients!B94&amp;" "&amp;Patients!C94</f>
        <v xml:space="preserve"> </v>
      </c>
      <c r="N97" s="14" t="e">
        <f>IF(GETPIVOTDATA("Value",StaticParametersPivot!$A$5,"PatientId",$A97,"Title",M$3,"Side","top","Eyes",$A$2,"Shoes",$A$3,"TrialNo",$A$1,"RepeatNo",M$1)&lt;&gt;0,1,IF(GETPIVOTDATA("Value",StaticParametersPivot!$A$5,"PatientId",$A97,"Title",M$3,"Side","bottom","Eyes",$A$2,"Shoes",$A$3,"TrialNo",$A$1,"RepeatNo",M$1)&lt;&gt;0,2,0))</f>
        <v>#REF!</v>
      </c>
    </row>
    <row r="98" spans="1:14" x14ac:dyDescent="0.25">
      <c r="A98" s="12">
        <f>Patients!A95</f>
        <v>0</v>
      </c>
      <c r="B98" s="12" t="str">
        <f>Patients!B95&amp;" "&amp;Patients!C95</f>
        <v xml:space="preserve"> </v>
      </c>
      <c r="N98" s="14" t="e">
        <f>IF(GETPIVOTDATA("Value",StaticParametersPivot!$A$5,"PatientId",$A98,"Title",M$3,"Side","top","Eyes",$A$2,"Shoes",$A$3,"TrialNo",$A$1,"RepeatNo",M$1)&lt;&gt;0,1,IF(GETPIVOTDATA("Value",StaticParametersPivot!$A$5,"PatientId",$A98,"Title",M$3,"Side","bottom","Eyes",$A$2,"Shoes",$A$3,"TrialNo",$A$1,"RepeatNo",M$1)&lt;&gt;0,2,0))</f>
        <v>#REF!</v>
      </c>
    </row>
    <row r="99" spans="1:14" x14ac:dyDescent="0.25">
      <c r="A99" s="12">
        <f>Patients!A96</f>
        <v>0</v>
      </c>
      <c r="B99" s="12" t="str">
        <f>Patients!B96&amp;" "&amp;Patients!C96</f>
        <v xml:space="preserve"> </v>
      </c>
      <c r="N99" s="14" t="e">
        <f>IF(GETPIVOTDATA("Value",StaticParametersPivot!$A$5,"PatientId",$A99,"Title",M$3,"Side","top","Eyes",$A$2,"Shoes",$A$3,"TrialNo",$A$1,"RepeatNo",M$1)&lt;&gt;0,1,IF(GETPIVOTDATA("Value",StaticParametersPivot!$A$5,"PatientId",$A99,"Title",M$3,"Side","bottom","Eyes",$A$2,"Shoes",$A$3,"TrialNo",$A$1,"RepeatNo",M$1)&lt;&gt;0,2,0))</f>
        <v>#REF!</v>
      </c>
    </row>
    <row r="100" spans="1:14" x14ac:dyDescent="0.25">
      <c r="A100" s="12">
        <f>Patients!A97</f>
        <v>0</v>
      </c>
      <c r="B100" s="12" t="str">
        <f>Patients!B97&amp;" "&amp;Patients!C97</f>
        <v xml:space="preserve"> </v>
      </c>
      <c r="N100" s="14" t="e">
        <f>IF(GETPIVOTDATA("Value",StaticParametersPivot!$A$5,"PatientId",$A100,"Title",M$3,"Side","top","Eyes",$A$2,"Shoes",$A$3,"TrialNo",$A$1,"RepeatNo",M$1)&lt;&gt;0,1,IF(GETPIVOTDATA("Value",StaticParametersPivot!$A$5,"PatientId",$A100,"Title",M$3,"Side","bottom","Eyes",$A$2,"Shoes",$A$3,"TrialNo",$A$1,"RepeatNo",M$1)&lt;&gt;0,2,0))</f>
        <v>#REF!</v>
      </c>
    </row>
    <row r="101" spans="1:14" x14ac:dyDescent="0.25">
      <c r="A101" s="12">
        <f>Patients!A98</f>
        <v>0</v>
      </c>
      <c r="B101" s="12" t="str">
        <f>Patients!B98&amp;" "&amp;Patients!C98</f>
        <v xml:space="preserve"> </v>
      </c>
      <c r="N101" s="14" t="e">
        <f>IF(GETPIVOTDATA("Value",StaticParametersPivot!$A$5,"PatientId",$A101,"Title",M$3,"Side","top","Eyes",$A$2,"Shoes",$A$3,"TrialNo",$A$1,"RepeatNo",M$1)&lt;&gt;0,1,IF(GETPIVOTDATA("Value",StaticParametersPivot!$A$5,"PatientId",$A101,"Title",M$3,"Side","bottom","Eyes",$A$2,"Shoes",$A$3,"TrialNo",$A$1,"RepeatNo",M$1)&lt;&gt;0,2,0))</f>
        <v>#REF!</v>
      </c>
    </row>
    <row r="102" spans="1:14" x14ac:dyDescent="0.25">
      <c r="A102" s="12">
        <f>Patients!A99</f>
        <v>0</v>
      </c>
      <c r="B102" s="12" t="str">
        <f>Patients!B99&amp;" "&amp;Patients!C99</f>
        <v xml:space="preserve"> </v>
      </c>
      <c r="N102" s="14" t="e">
        <f>IF(GETPIVOTDATA("Value",StaticParametersPivot!$A$5,"PatientId",$A102,"Title",M$3,"Side","top","Eyes",$A$2,"Shoes",$A$3,"TrialNo",$A$1,"RepeatNo",M$1)&lt;&gt;0,1,IF(GETPIVOTDATA("Value",StaticParametersPivot!$A$5,"PatientId",$A102,"Title",M$3,"Side","bottom","Eyes",$A$2,"Shoes",$A$3,"TrialNo",$A$1,"RepeatNo",M$1)&lt;&gt;0,2,0))</f>
        <v>#REF!</v>
      </c>
    </row>
    <row r="103" spans="1:14" x14ac:dyDescent="0.25">
      <c r="A103" s="12">
        <f>Patients!A100</f>
        <v>0</v>
      </c>
      <c r="B103" s="12" t="str">
        <f>Patients!B100&amp;" "&amp;Patients!C100</f>
        <v xml:space="preserve"> </v>
      </c>
      <c r="N103" s="14" t="e">
        <f>IF(GETPIVOTDATA("Value",StaticParametersPivot!$A$5,"PatientId",$A103,"Title",M$3,"Side","top","Eyes",$A$2,"Shoes",$A$3,"TrialNo",$A$1,"RepeatNo",M$1)&lt;&gt;0,1,IF(GETPIVOTDATA("Value",StaticParametersPivot!$A$5,"PatientId",$A103,"Title",M$3,"Side","bottom","Eyes",$A$2,"Shoes",$A$3,"TrialNo",$A$1,"RepeatNo",M$1)&lt;&gt;0,2,0))</f>
        <v>#REF!</v>
      </c>
    </row>
    <row r="104" spans="1:14" x14ac:dyDescent="0.25">
      <c r="A104" s="12">
        <f>Patients!A101</f>
        <v>0</v>
      </c>
      <c r="B104" s="12" t="str">
        <f>Patients!B101&amp;" "&amp;Patients!C101</f>
        <v xml:space="preserve"> </v>
      </c>
      <c r="N104" s="14" t="e">
        <f>IF(GETPIVOTDATA("Value",StaticParametersPivot!$A$5,"PatientId",$A104,"Title",M$3,"Side","top","Eyes",$A$2,"Shoes",$A$3,"TrialNo",$A$1,"RepeatNo",M$1)&lt;&gt;0,1,IF(GETPIVOTDATA("Value",StaticParametersPivot!$A$5,"PatientId",$A104,"Title",M$3,"Side","bottom","Eyes",$A$2,"Shoes",$A$3,"TrialNo",$A$1,"RepeatNo",M$1)&lt;&gt;0,2,0))</f>
        <v>#REF!</v>
      </c>
    </row>
    <row r="105" spans="1:14" x14ac:dyDescent="0.25">
      <c r="A105" s="12">
        <f>Patients!A102</f>
        <v>0</v>
      </c>
      <c r="B105" s="12" t="str">
        <f>Patients!B102&amp;" "&amp;Patients!C102</f>
        <v xml:space="preserve"> </v>
      </c>
      <c r="N105" s="14" t="e">
        <f>IF(GETPIVOTDATA("Value",StaticParametersPivot!$A$5,"PatientId",$A105,"Title",M$3,"Side","top","Eyes",$A$2,"Shoes",$A$3,"TrialNo",$A$1,"RepeatNo",M$1)&lt;&gt;0,1,IF(GETPIVOTDATA("Value",StaticParametersPivot!$A$5,"PatientId",$A105,"Title",M$3,"Side","bottom","Eyes",$A$2,"Shoes",$A$3,"TrialNo",$A$1,"RepeatNo",M$1)&lt;&gt;0,2,0))</f>
        <v>#REF!</v>
      </c>
    </row>
    <row r="106" spans="1:14" x14ac:dyDescent="0.25">
      <c r="A106" s="12">
        <f>Patients!A103</f>
        <v>0</v>
      </c>
      <c r="B106" s="12" t="str">
        <f>Patients!B103&amp;" "&amp;Patients!C103</f>
        <v xml:space="preserve"> </v>
      </c>
      <c r="N106" s="14" t="e">
        <f>IF(GETPIVOTDATA("Value",StaticParametersPivot!$A$5,"PatientId",$A106,"Title",M$3,"Side","top","Eyes",$A$2,"Shoes",$A$3,"TrialNo",$A$1,"RepeatNo",M$1)&lt;&gt;0,1,IF(GETPIVOTDATA("Value",StaticParametersPivot!$A$5,"PatientId",$A106,"Title",M$3,"Side","bottom","Eyes",$A$2,"Shoes",$A$3,"TrialNo",$A$1,"RepeatNo",M$1)&lt;&gt;0,2,0))</f>
        <v>#REF!</v>
      </c>
    </row>
    <row r="107" spans="1:14" x14ac:dyDescent="0.25">
      <c r="A107" s="12">
        <f>Patients!A104</f>
        <v>0</v>
      </c>
      <c r="B107" s="12" t="str">
        <f>Patients!B104&amp;" "&amp;Patients!C104</f>
        <v xml:space="preserve"> </v>
      </c>
      <c r="N107" s="14" t="e">
        <f>IF(GETPIVOTDATA("Value",StaticParametersPivot!$A$5,"PatientId",$A107,"Title",M$3,"Side","top","Eyes",$A$2,"Shoes",$A$3,"TrialNo",$A$1,"RepeatNo",M$1)&lt;&gt;0,1,IF(GETPIVOTDATA("Value",StaticParametersPivot!$A$5,"PatientId",$A107,"Title",M$3,"Side","bottom","Eyes",$A$2,"Shoes",$A$3,"TrialNo",$A$1,"RepeatNo",M$1)&lt;&gt;0,2,0))</f>
        <v>#REF!</v>
      </c>
    </row>
    <row r="108" spans="1:14" x14ac:dyDescent="0.25">
      <c r="A108" s="12">
        <f>Patients!A105</f>
        <v>0</v>
      </c>
      <c r="B108" s="12" t="str">
        <f>Patients!B105&amp;" "&amp;Patients!C105</f>
        <v xml:space="preserve"> </v>
      </c>
      <c r="N108" s="14" t="e">
        <f>IF(GETPIVOTDATA("Value",StaticParametersPivot!$A$5,"PatientId",$A108,"Title",M$3,"Side","top","Eyes",$A$2,"Shoes",$A$3,"TrialNo",$A$1,"RepeatNo",M$1)&lt;&gt;0,1,IF(GETPIVOTDATA("Value",StaticParametersPivot!$A$5,"PatientId",$A108,"Title",M$3,"Side","bottom","Eyes",$A$2,"Shoes",$A$3,"TrialNo",$A$1,"RepeatNo",M$1)&lt;&gt;0,2,0))</f>
        <v>#REF!</v>
      </c>
    </row>
    <row r="109" spans="1:14" x14ac:dyDescent="0.25">
      <c r="A109" s="12">
        <f>Patients!A106</f>
        <v>0</v>
      </c>
      <c r="B109" s="12" t="str">
        <f>Patients!B106&amp;" "&amp;Patients!C106</f>
        <v xml:space="preserve"> </v>
      </c>
      <c r="N109" s="14" t="e">
        <f>IF(GETPIVOTDATA("Value",StaticParametersPivot!$A$5,"PatientId",$A109,"Title",M$3,"Side","top","Eyes",$A$2,"Shoes",$A$3,"TrialNo",$A$1,"RepeatNo",M$1)&lt;&gt;0,1,IF(GETPIVOTDATA("Value",StaticParametersPivot!$A$5,"PatientId",$A109,"Title",M$3,"Side","bottom","Eyes",$A$2,"Shoes",$A$3,"TrialNo",$A$1,"RepeatNo",M$1)&lt;&gt;0,2,0))</f>
        <v>#REF!</v>
      </c>
    </row>
    <row r="110" spans="1:14" x14ac:dyDescent="0.25">
      <c r="A110" s="12">
        <f>Patients!A107</f>
        <v>0</v>
      </c>
      <c r="B110" s="12" t="str">
        <f>Patients!B107&amp;" "&amp;Patients!C107</f>
        <v xml:space="preserve"> </v>
      </c>
      <c r="N110" s="14" t="e">
        <f>IF(GETPIVOTDATA("Value",StaticParametersPivot!$A$5,"PatientId",$A110,"Title",M$3,"Side","top","Eyes",$A$2,"Shoes",$A$3,"TrialNo",$A$1,"RepeatNo",M$1)&lt;&gt;0,1,IF(GETPIVOTDATA("Value",StaticParametersPivot!$A$5,"PatientId",$A110,"Title",M$3,"Side","bottom","Eyes",$A$2,"Shoes",$A$3,"TrialNo",$A$1,"RepeatNo",M$1)&lt;&gt;0,2,0))</f>
        <v>#REF!</v>
      </c>
    </row>
    <row r="111" spans="1:14" x14ac:dyDescent="0.25">
      <c r="A111" s="12">
        <f>Patients!A108</f>
        <v>0</v>
      </c>
      <c r="B111" s="12" t="str">
        <f>Patients!B108&amp;" "&amp;Patients!C108</f>
        <v xml:space="preserve"> </v>
      </c>
      <c r="N111" s="14" t="e">
        <f>IF(GETPIVOTDATA("Value",StaticParametersPivot!$A$5,"PatientId",$A111,"Title",M$3,"Side","top","Eyes",$A$2,"Shoes",$A$3,"TrialNo",$A$1,"RepeatNo",M$1)&lt;&gt;0,1,IF(GETPIVOTDATA("Value",StaticParametersPivot!$A$5,"PatientId",$A111,"Title",M$3,"Side","bottom","Eyes",$A$2,"Shoes",$A$3,"TrialNo",$A$1,"RepeatNo",M$1)&lt;&gt;0,2,0))</f>
        <v>#REF!</v>
      </c>
    </row>
    <row r="112" spans="1:14" x14ac:dyDescent="0.25">
      <c r="A112" s="12">
        <f>Patients!A109</f>
        <v>0</v>
      </c>
      <c r="B112" s="12" t="str">
        <f>Patients!B109&amp;" "&amp;Patients!C109</f>
        <v xml:space="preserve"> </v>
      </c>
      <c r="N112" s="14" t="e">
        <f>IF(GETPIVOTDATA("Value",StaticParametersPivot!$A$5,"PatientId",$A112,"Title",M$3,"Side","top","Eyes",$A$2,"Shoes",$A$3,"TrialNo",$A$1,"RepeatNo",M$1)&lt;&gt;0,1,IF(GETPIVOTDATA("Value",StaticParametersPivot!$A$5,"PatientId",$A112,"Title",M$3,"Side","bottom","Eyes",$A$2,"Shoes",$A$3,"TrialNo",$A$1,"RepeatNo",M$1)&lt;&gt;0,2,0))</f>
        <v>#REF!</v>
      </c>
    </row>
    <row r="113" spans="1:14" x14ac:dyDescent="0.25">
      <c r="A113" s="12">
        <f>Patients!A110</f>
        <v>0</v>
      </c>
      <c r="B113" s="12" t="str">
        <f>Patients!B110&amp;" "&amp;Patients!C110</f>
        <v xml:space="preserve"> </v>
      </c>
      <c r="N113" s="14" t="e">
        <f>IF(GETPIVOTDATA("Value",StaticParametersPivot!$A$5,"PatientId",$A113,"Title",M$3,"Side","top","Eyes",$A$2,"Shoes",$A$3,"TrialNo",$A$1,"RepeatNo",M$1)&lt;&gt;0,1,IF(GETPIVOTDATA("Value",StaticParametersPivot!$A$5,"PatientId",$A113,"Title",M$3,"Side","bottom","Eyes",$A$2,"Shoes",$A$3,"TrialNo",$A$1,"RepeatNo",M$1)&lt;&gt;0,2,0))</f>
        <v>#REF!</v>
      </c>
    </row>
    <row r="114" spans="1:14" x14ac:dyDescent="0.25">
      <c r="A114" s="12">
        <f>Patients!A111</f>
        <v>0</v>
      </c>
      <c r="B114" s="12" t="str">
        <f>Patients!B111&amp;" "&amp;Patients!C111</f>
        <v xml:space="preserve"> </v>
      </c>
      <c r="N114" s="14" t="e">
        <f>IF(GETPIVOTDATA("Value",StaticParametersPivot!$A$5,"PatientId",$A114,"Title",M$3,"Side","top","Eyes",$A$2,"Shoes",$A$3,"TrialNo",$A$1,"RepeatNo",M$1)&lt;&gt;0,1,IF(GETPIVOTDATA("Value",StaticParametersPivot!$A$5,"PatientId",$A114,"Title",M$3,"Side","bottom","Eyes",$A$2,"Shoes",$A$3,"TrialNo",$A$1,"RepeatNo",M$1)&lt;&gt;0,2,0))</f>
        <v>#REF!</v>
      </c>
    </row>
    <row r="115" spans="1:14" x14ac:dyDescent="0.25">
      <c r="A115" s="12">
        <f>Patients!A112</f>
        <v>0</v>
      </c>
      <c r="B115" s="12" t="str">
        <f>Patients!B112&amp;" "&amp;Patients!C112</f>
        <v xml:space="preserve"> </v>
      </c>
      <c r="N115" s="14" t="e">
        <f>IF(GETPIVOTDATA("Value",StaticParametersPivot!$A$5,"PatientId",$A115,"Title",M$3,"Side","top","Eyes",$A$2,"Shoes",$A$3,"TrialNo",$A$1,"RepeatNo",M$1)&lt;&gt;0,1,IF(GETPIVOTDATA("Value",StaticParametersPivot!$A$5,"PatientId",$A115,"Title",M$3,"Side","bottom","Eyes",$A$2,"Shoes",$A$3,"TrialNo",$A$1,"RepeatNo",M$1)&lt;&gt;0,2,0))</f>
        <v>#REF!</v>
      </c>
    </row>
    <row r="116" spans="1:14" x14ac:dyDescent="0.25">
      <c r="A116" s="12">
        <f>Patients!A113</f>
        <v>0</v>
      </c>
      <c r="B116" s="12" t="str">
        <f>Patients!B113&amp;" "&amp;Patients!C113</f>
        <v xml:space="preserve"> </v>
      </c>
      <c r="N116" s="14" t="e">
        <f>IF(GETPIVOTDATA("Value",StaticParametersPivot!$A$5,"PatientId",$A116,"Title",M$3,"Side","top","Eyes",$A$2,"Shoes",$A$3,"TrialNo",$A$1,"RepeatNo",M$1)&lt;&gt;0,1,IF(GETPIVOTDATA("Value",StaticParametersPivot!$A$5,"PatientId",$A116,"Title",M$3,"Side","bottom","Eyes",$A$2,"Shoes",$A$3,"TrialNo",$A$1,"RepeatNo",M$1)&lt;&gt;0,2,0))</f>
        <v>#REF!</v>
      </c>
    </row>
    <row r="117" spans="1:14" x14ac:dyDescent="0.25">
      <c r="A117" s="12">
        <f>Patients!A114</f>
        <v>0</v>
      </c>
      <c r="B117" s="12" t="str">
        <f>Patients!B114&amp;" "&amp;Patients!C114</f>
        <v xml:space="preserve"> </v>
      </c>
      <c r="N117" s="14" t="e">
        <f>IF(GETPIVOTDATA("Value",StaticParametersPivot!$A$5,"PatientId",$A117,"Title",M$3,"Side","top","Eyes",$A$2,"Shoes",$A$3,"TrialNo",$A$1,"RepeatNo",M$1)&lt;&gt;0,1,IF(GETPIVOTDATA("Value",StaticParametersPivot!$A$5,"PatientId",$A117,"Title",M$3,"Side","bottom","Eyes",$A$2,"Shoes",$A$3,"TrialNo",$A$1,"RepeatNo",M$1)&lt;&gt;0,2,0))</f>
        <v>#REF!</v>
      </c>
    </row>
    <row r="118" spans="1:14" x14ac:dyDescent="0.25">
      <c r="A118" s="12">
        <f>Patients!A115</f>
        <v>0</v>
      </c>
      <c r="B118" s="12" t="str">
        <f>Patients!B115&amp;" "&amp;Patients!C115</f>
        <v xml:space="preserve"> </v>
      </c>
      <c r="N118" s="14" t="e">
        <f>IF(GETPIVOTDATA("Value",StaticParametersPivot!$A$5,"PatientId",$A118,"Title",M$3,"Side","top","Eyes",$A$2,"Shoes",$A$3,"TrialNo",$A$1,"RepeatNo",M$1)&lt;&gt;0,1,IF(GETPIVOTDATA("Value",StaticParametersPivot!$A$5,"PatientId",$A118,"Title",M$3,"Side","bottom","Eyes",$A$2,"Shoes",$A$3,"TrialNo",$A$1,"RepeatNo",M$1)&lt;&gt;0,2,0))</f>
        <v>#REF!</v>
      </c>
    </row>
    <row r="119" spans="1:14" x14ac:dyDescent="0.25">
      <c r="A119" s="12">
        <f>Patients!A116</f>
        <v>0</v>
      </c>
      <c r="B119" s="12" t="str">
        <f>Patients!B116&amp;" "&amp;Patients!C116</f>
        <v xml:space="preserve"> </v>
      </c>
      <c r="N119" s="14" t="e">
        <f>IF(GETPIVOTDATA("Value",StaticParametersPivot!$A$5,"PatientId",$A119,"Title",M$3,"Side","top","Eyes",$A$2,"Shoes",$A$3,"TrialNo",$A$1,"RepeatNo",M$1)&lt;&gt;0,1,IF(GETPIVOTDATA("Value",StaticParametersPivot!$A$5,"PatientId",$A119,"Title",M$3,"Side","bottom","Eyes",$A$2,"Shoes",$A$3,"TrialNo",$A$1,"RepeatNo",M$1)&lt;&gt;0,2,0))</f>
        <v>#REF!</v>
      </c>
    </row>
    <row r="120" spans="1:14" x14ac:dyDescent="0.25">
      <c r="A120" s="12">
        <f>Patients!A117</f>
        <v>0</v>
      </c>
      <c r="B120" s="12" t="str">
        <f>Patients!B117&amp;" "&amp;Patients!C117</f>
        <v xml:space="preserve"> </v>
      </c>
      <c r="N120" s="14" t="e">
        <f>IF(GETPIVOTDATA("Value",StaticParametersPivot!$A$5,"PatientId",$A120,"Title",M$3,"Side","top","Eyes",$A$2,"Shoes",$A$3,"TrialNo",$A$1,"RepeatNo",M$1)&lt;&gt;0,1,IF(GETPIVOTDATA("Value",StaticParametersPivot!$A$5,"PatientId",$A120,"Title",M$3,"Side","bottom","Eyes",$A$2,"Shoes",$A$3,"TrialNo",$A$1,"RepeatNo",M$1)&lt;&gt;0,2,0))</f>
        <v>#REF!</v>
      </c>
    </row>
    <row r="121" spans="1:14" x14ac:dyDescent="0.25">
      <c r="A121" s="12">
        <f>Patients!A118</f>
        <v>0</v>
      </c>
      <c r="B121" s="12" t="str">
        <f>Patients!B118&amp;" "&amp;Patients!C118</f>
        <v xml:space="preserve"> </v>
      </c>
      <c r="N121" s="14" t="e">
        <f>IF(GETPIVOTDATA("Value",StaticParametersPivot!$A$5,"PatientId",$A121,"Title",M$3,"Side","top","Eyes",$A$2,"Shoes",$A$3,"TrialNo",$A$1,"RepeatNo",M$1)&lt;&gt;0,1,IF(GETPIVOTDATA("Value",StaticParametersPivot!$A$5,"PatientId",$A121,"Title",M$3,"Side","bottom","Eyes",$A$2,"Shoes",$A$3,"TrialNo",$A$1,"RepeatNo",M$1)&lt;&gt;0,2,0))</f>
        <v>#REF!</v>
      </c>
    </row>
    <row r="122" spans="1:14" x14ac:dyDescent="0.25">
      <c r="A122" s="12">
        <f>Patients!A119</f>
        <v>0</v>
      </c>
      <c r="B122" s="12" t="str">
        <f>Patients!B119&amp;" "&amp;Patients!C119</f>
        <v xml:space="preserve"> </v>
      </c>
      <c r="N122" s="14" t="e">
        <f>IF(GETPIVOTDATA("Value",StaticParametersPivot!$A$5,"PatientId",$A122,"Title",M$3,"Side","top","Eyes",$A$2,"Shoes",$A$3,"TrialNo",$A$1,"RepeatNo",M$1)&lt;&gt;0,1,IF(GETPIVOTDATA("Value",StaticParametersPivot!$A$5,"PatientId",$A122,"Title",M$3,"Side","bottom","Eyes",$A$2,"Shoes",$A$3,"TrialNo",$A$1,"RepeatNo",M$1)&lt;&gt;0,2,0))</f>
        <v>#REF!</v>
      </c>
    </row>
    <row r="123" spans="1:14" x14ac:dyDescent="0.25">
      <c r="A123" s="12">
        <f>Patients!A120</f>
        <v>0</v>
      </c>
      <c r="B123" s="12" t="str">
        <f>Patients!B120&amp;" "&amp;Patients!C120</f>
        <v xml:space="preserve"> </v>
      </c>
      <c r="N123" s="14" t="e">
        <f>IF(GETPIVOTDATA("Value",StaticParametersPivot!$A$5,"PatientId",$A123,"Title",M$3,"Side","top","Eyes",$A$2,"Shoes",$A$3,"TrialNo",$A$1,"RepeatNo",M$1)&lt;&gt;0,1,IF(GETPIVOTDATA("Value",StaticParametersPivot!$A$5,"PatientId",$A123,"Title",M$3,"Side","bottom","Eyes",$A$2,"Shoes",$A$3,"TrialNo",$A$1,"RepeatNo",M$1)&lt;&gt;0,2,0))</f>
        <v>#REF!</v>
      </c>
    </row>
    <row r="124" spans="1:14" x14ac:dyDescent="0.25">
      <c r="A124" s="12">
        <f>Patients!A121</f>
        <v>0</v>
      </c>
      <c r="B124" s="12" t="str">
        <f>Patients!B121&amp;" "&amp;Patients!C121</f>
        <v xml:space="preserve"> </v>
      </c>
      <c r="N124" s="14" t="e">
        <f>IF(GETPIVOTDATA("Value",StaticParametersPivot!$A$5,"PatientId",$A124,"Title",M$3,"Side","top","Eyes",$A$2,"Shoes",$A$3,"TrialNo",$A$1,"RepeatNo",M$1)&lt;&gt;0,1,IF(GETPIVOTDATA("Value",StaticParametersPivot!$A$5,"PatientId",$A124,"Title",M$3,"Side","bottom","Eyes",$A$2,"Shoes",$A$3,"TrialNo",$A$1,"RepeatNo",M$1)&lt;&gt;0,2,0))</f>
        <v>#REF!</v>
      </c>
    </row>
    <row r="125" spans="1:14" x14ac:dyDescent="0.25">
      <c r="A125" s="12">
        <f>Patients!A122</f>
        <v>0</v>
      </c>
      <c r="B125" s="12" t="str">
        <f>Patients!B122&amp;" "&amp;Patients!C122</f>
        <v xml:space="preserve"> </v>
      </c>
      <c r="N125" s="14" t="e">
        <f>IF(GETPIVOTDATA("Value",StaticParametersPivot!$A$5,"PatientId",$A125,"Title",M$3,"Side","top","Eyes",$A$2,"Shoes",$A$3,"TrialNo",$A$1,"RepeatNo",M$1)&lt;&gt;0,1,IF(GETPIVOTDATA("Value",StaticParametersPivot!$A$5,"PatientId",$A125,"Title",M$3,"Side","bottom","Eyes",$A$2,"Shoes",$A$3,"TrialNo",$A$1,"RepeatNo",M$1)&lt;&gt;0,2,0))</f>
        <v>#REF!</v>
      </c>
    </row>
    <row r="126" spans="1:14" x14ac:dyDescent="0.25">
      <c r="A126" s="12">
        <f>Patients!A123</f>
        <v>0</v>
      </c>
      <c r="B126" s="12" t="str">
        <f>Patients!B123&amp;" "&amp;Patients!C123</f>
        <v xml:space="preserve"> </v>
      </c>
      <c r="N126" s="14" t="e">
        <f>IF(GETPIVOTDATA("Value",StaticParametersPivot!$A$5,"PatientId",$A126,"Title",M$3,"Side","top","Eyes",$A$2,"Shoes",$A$3,"TrialNo",$A$1,"RepeatNo",M$1)&lt;&gt;0,1,IF(GETPIVOTDATA("Value",StaticParametersPivot!$A$5,"PatientId",$A126,"Title",M$3,"Side","bottom","Eyes",$A$2,"Shoes",$A$3,"TrialNo",$A$1,"RepeatNo",M$1)&lt;&gt;0,2,0))</f>
        <v>#REF!</v>
      </c>
    </row>
    <row r="127" spans="1:14" x14ac:dyDescent="0.25">
      <c r="A127" s="12">
        <f>Patients!A124</f>
        <v>0</v>
      </c>
      <c r="B127" s="12" t="str">
        <f>Patients!B124&amp;" "&amp;Patients!C124</f>
        <v xml:space="preserve"> </v>
      </c>
      <c r="N127" s="14" t="e">
        <f>IF(GETPIVOTDATA("Value",StaticParametersPivot!$A$5,"PatientId",$A127,"Title",M$3,"Side","top","Eyes",$A$2,"Shoes",$A$3,"TrialNo",$A$1,"RepeatNo",M$1)&lt;&gt;0,1,IF(GETPIVOTDATA("Value",StaticParametersPivot!$A$5,"PatientId",$A127,"Title",M$3,"Side","bottom","Eyes",$A$2,"Shoes",$A$3,"TrialNo",$A$1,"RepeatNo",M$1)&lt;&gt;0,2,0))</f>
        <v>#REF!</v>
      </c>
    </row>
    <row r="128" spans="1:14" x14ac:dyDescent="0.25">
      <c r="A128" s="12">
        <f>Patients!A125</f>
        <v>0</v>
      </c>
      <c r="B128" s="12" t="str">
        <f>Patients!B125&amp;" "&amp;Patients!C125</f>
        <v xml:space="preserve"> </v>
      </c>
      <c r="N128" s="14" t="e">
        <f>IF(GETPIVOTDATA("Value",StaticParametersPivot!$A$5,"PatientId",$A128,"Title",M$3,"Side","top","Eyes",$A$2,"Shoes",$A$3,"TrialNo",$A$1,"RepeatNo",M$1)&lt;&gt;0,1,IF(GETPIVOTDATA("Value",StaticParametersPivot!$A$5,"PatientId",$A128,"Title",M$3,"Side","bottom","Eyes",$A$2,"Shoes",$A$3,"TrialNo",$A$1,"RepeatNo",M$1)&lt;&gt;0,2,0))</f>
        <v>#REF!</v>
      </c>
    </row>
    <row r="129" spans="1:14" x14ac:dyDescent="0.25">
      <c r="A129" s="12">
        <f>Patients!A126</f>
        <v>0</v>
      </c>
      <c r="B129" s="12" t="str">
        <f>Patients!B126&amp;" "&amp;Patients!C126</f>
        <v xml:space="preserve"> </v>
      </c>
      <c r="N129" s="14" t="e">
        <f>IF(GETPIVOTDATA("Value",StaticParametersPivot!$A$5,"PatientId",$A129,"Title",M$3,"Side","top","Eyes",$A$2,"Shoes",$A$3,"TrialNo",$A$1,"RepeatNo",M$1)&lt;&gt;0,1,IF(GETPIVOTDATA("Value",StaticParametersPivot!$A$5,"PatientId",$A129,"Title",M$3,"Side","bottom","Eyes",$A$2,"Shoes",$A$3,"TrialNo",$A$1,"RepeatNo",M$1)&lt;&gt;0,2,0))</f>
        <v>#REF!</v>
      </c>
    </row>
    <row r="130" spans="1:14" x14ac:dyDescent="0.25">
      <c r="A130" s="12">
        <f>Patients!A127</f>
        <v>0</v>
      </c>
      <c r="B130" s="12" t="str">
        <f>Patients!B127&amp;" "&amp;Patients!C127</f>
        <v xml:space="preserve"> </v>
      </c>
      <c r="N130" s="14" t="e">
        <f>IF(GETPIVOTDATA("Value",StaticParametersPivot!$A$5,"PatientId",$A130,"Title",M$3,"Side","top","Eyes",$A$2,"Shoes",$A$3,"TrialNo",$A$1,"RepeatNo",M$1)&lt;&gt;0,1,IF(GETPIVOTDATA("Value",StaticParametersPivot!$A$5,"PatientId",$A130,"Title",M$3,"Side","bottom","Eyes",$A$2,"Shoes",$A$3,"TrialNo",$A$1,"RepeatNo",M$1)&lt;&gt;0,2,0))</f>
        <v>#REF!</v>
      </c>
    </row>
    <row r="131" spans="1:14" x14ac:dyDescent="0.25">
      <c r="A131" s="12">
        <f>Patients!A128</f>
        <v>0</v>
      </c>
      <c r="B131" s="12" t="str">
        <f>Patients!B128&amp;" "&amp;Patients!C128</f>
        <v xml:space="preserve"> </v>
      </c>
      <c r="N131" s="14" t="e">
        <f>IF(GETPIVOTDATA("Value",StaticParametersPivot!$A$5,"PatientId",$A131,"Title",M$3,"Side","top","Eyes",$A$2,"Shoes",$A$3,"TrialNo",$A$1,"RepeatNo",M$1)&lt;&gt;0,1,IF(GETPIVOTDATA("Value",StaticParametersPivot!$A$5,"PatientId",$A131,"Title",M$3,"Side","bottom","Eyes",$A$2,"Shoes",$A$3,"TrialNo",$A$1,"RepeatNo",M$1)&lt;&gt;0,2,0))</f>
        <v>#REF!</v>
      </c>
    </row>
    <row r="132" spans="1:14" x14ac:dyDescent="0.25">
      <c r="A132" s="12">
        <f>Patients!A129</f>
        <v>0</v>
      </c>
      <c r="B132" s="12" t="str">
        <f>Patients!B129&amp;" "&amp;Patients!C129</f>
        <v xml:space="preserve"> </v>
      </c>
      <c r="N132" s="14" t="e">
        <f>IF(GETPIVOTDATA("Value",StaticParametersPivot!$A$5,"PatientId",$A132,"Title",M$3,"Side","top","Eyes",$A$2,"Shoes",$A$3,"TrialNo",$A$1,"RepeatNo",M$1)&lt;&gt;0,1,IF(GETPIVOTDATA("Value",StaticParametersPivot!$A$5,"PatientId",$A132,"Title",M$3,"Side","bottom","Eyes",$A$2,"Shoes",$A$3,"TrialNo",$A$1,"RepeatNo",M$1)&lt;&gt;0,2,0))</f>
        <v>#REF!</v>
      </c>
    </row>
    <row r="133" spans="1:14" x14ac:dyDescent="0.25">
      <c r="A133" s="12">
        <f>Patients!A130</f>
        <v>0</v>
      </c>
      <c r="B133" s="12" t="str">
        <f>Patients!B130&amp;" "&amp;Patients!C130</f>
        <v xml:space="preserve"> </v>
      </c>
      <c r="N133" s="14" t="e">
        <f>IF(GETPIVOTDATA("Value",StaticParametersPivot!$A$5,"PatientId",$A133,"Title",M$3,"Side","top","Eyes",$A$2,"Shoes",$A$3,"TrialNo",$A$1,"RepeatNo",M$1)&lt;&gt;0,1,IF(GETPIVOTDATA("Value",StaticParametersPivot!$A$5,"PatientId",$A133,"Title",M$3,"Side","bottom","Eyes",$A$2,"Shoes",$A$3,"TrialNo",$A$1,"RepeatNo",M$1)&lt;&gt;0,2,0))</f>
        <v>#REF!</v>
      </c>
    </row>
    <row r="134" spans="1:14" x14ac:dyDescent="0.25">
      <c r="A134" s="12">
        <f>Patients!A131</f>
        <v>0</v>
      </c>
      <c r="B134" s="12" t="str">
        <f>Patients!B131&amp;" "&amp;Patients!C131</f>
        <v xml:space="preserve"> </v>
      </c>
      <c r="N134" s="14" t="e">
        <f>IF(GETPIVOTDATA("Value",StaticParametersPivot!$A$5,"PatientId",$A134,"Title",M$3,"Side","top","Eyes",$A$2,"Shoes",$A$3,"TrialNo",$A$1,"RepeatNo",M$1)&lt;&gt;0,1,IF(GETPIVOTDATA("Value",StaticParametersPivot!$A$5,"PatientId",$A134,"Title",M$3,"Side","bottom","Eyes",$A$2,"Shoes",$A$3,"TrialNo",$A$1,"RepeatNo",M$1)&lt;&gt;0,2,0))</f>
        <v>#REF!</v>
      </c>
    </row>
    <row r="135" spans="1:14" x14ac:dyDescent="0.25">
      <c r="A135" s="12">
        <f>Patients!A132</f>
        <v>0</v>
      </c>
      <c r="B135" s="12" t="str">
        <f>Patients!B132&amp;" "&amp;Patients!C132</f>
        <v xml:space="preserve"> </v>
      </c>
      <c r="N135" s="14" t="e">
        <f>IF(GETPIVOTDATA("Value",StaticParametersPivot!$A$5,"PatientId",$A135,"Title",M$3,"Side","top","Eyes",$A$2,"Shoes",$A$3,"TrialNo",$A$1,"RepeatNo",M$1)&lt;&gt;0,1,IF(GETPIVOTDATA("Value",StaticParametersPivot!$A$5,"PatientId",$A135,"Title",M$3,"Side","bottom","Eyes",$A$2,"Shoes",$A$3,"TrialNo",$A$1,"RepeatNo",M$1)&lt;&gt;0,2,0))</f>
        <v>#REF!</v>
      </c>
    </row>
    <row r="136" spans="1:14" x14ac:dyDescent="0.25">
      <c r="A136" s="12">
        <f>Patients!A133</f>
        <v>0</v>
      </c>
      <c r="B136" s="12" t="str">
        <f>Patients!B133&amp;" "&amp;Patients!C133</f>
        <v xml:space="preserve"> </v>
      </c>
      <c r="N136" s="14" t="e">
        <f>IF(GETPIVOTDATA("Value",StaticParametersPivot!$A$5,"PatientId",$A136,"Title",M$3,"Side","top","Eyes",$A$2,"Shoes",$A$3,"TrialNo",$A$1,"RepeatNo",M$1)&lt;&gt;0,1,IF(GETPIVOTDATA("Value",StaticParametersPivot!$A$5,"PatientId",$A136,"Title",M$3,"Side","bottom","Eyes",$A$2,"Shoes",$A$3,"TrialNo",$A$1,"RepeatNo",M$1)&lt;&gt;0,2,0))</f>
        <v>#REF!</v>
      </c>
    </row>
    <row r="137" spans="1:14" x14ac:dyDescent="0.25">
      <c r="A137" s="12">
        <f>Patients!A134</f>
        <v>0</v>
      </c>
      <c r="B137" s="12" t="str">
        <f>Patients!B134&amp;" "&amp;Patients!C134</f>
        <v xml:space="preserve"> </v>
      </c>
      <c r="N137" s="14" t="e">
        <f>IF(GETPIVOTDATA("Value",StaticParametersPivot!$A$5,"PatientId",$A137,"Title",M$3,"Side","top","Eyes",$A$2,"Shoes",$A$3,"TrialNo",$A$1,"RepeatNo",M$1)&lt;&gt;0,1,IF(GETPIVOTDATA("Value",StaticParametersPivot!$A$5,"PatientId",$A137,"Title",M$3,"Side","bottom","Eyes",$A$2,"Shoes",$A$3,"TrialNo",$A$1,"RepeatNo",M$1)&lt;&gt;0,2,0))</f>
        <v>#REF!</v>
      </c>
    </row>
    <row r="138" spans="1:14" x14ac:dyDescent="0.25">
      <c r="A138" s="12">
        <f>Patients!A135</f>
        <v>0</v>
      </c>
      <c r="B138" s="12" t="str">
        <f>Patients!B135&amp;" "&amp;Patients!C135</f>
        <v xml:space="preserve"> </v>
      </c>
      <c r="N138" s="14" t="e">
        <f>IF(GETPIVOTDATA("Value",StaticParametersPivot!$A$5,"PatientId",$A138,"Title",M$3,"Side","top","Eyes",$A$2,"Shoes",$A$3,"TrialNo",$A$1,"RepeatNo",M$1)&lt;&gt;0,1,IF(GETPIVOTDATA("Value",StaticParametersPivot!$A$5,"PatientId",$A138,"Title",M$3,"Side","bottom","Eyes",$A$2,"Shoes",$A$3,"TrialNo",$A$1,"RepeatNo",M$1)&lt;&gt;0,2,0))</f>
        <v>#REF!</v>
      </c>
    </row>
    <row r="139" spans="1:14" x14ac:dyDescent="0.25">
      <c r="A139" s="12">
        <f>Patients!A136</f>
        <v>0</v>
      </c>
      <c r="B139" s="12" t="str">
        <f>Patients!B136&amp;" "&amp;Patients!C136</f>
        <v xml:space="preserve"> </v>
      </c>
      <c r="N139" s="14" t="e">
        <f>IF(GETPIVOTDATA("Value",StaticParametersPivot!$A$5,"PatientId",$A139,"Title",M$3,"Side","top","Eyes",$A$2,"Shoes",$A$3,"TrialNo",$A$1,"RepeatNo",M$1)&lt;&gt;0,1,IF(GETPIVOTDATA("Value",StaticParametersPivot!$A$5,"PatientId",$A139,"Title",M$3,"Side","bottom","Eyes",$A$2,"Shoes",$A$3,"TrialNo",$A$1,"RepeatNo",M$1)&lt;&gt;0,2,0))</f>
        <v>#REF!</v>
      </c>
    </row>
    <row r="140" spans="1:14" x14ac:dyDescent="0.25">
      <c r="A140" s="12">
        <f>Patients!A137</f>
        <v>0</v>
      </c>
      <c r="B140" s="12" t="str">
        <f>Patients!B137&amp;" "&amp;Patients!C137</f>
        <v xml:space="preserve"> </v>
      </c>
      <c r="N140" s="14" t="e">
        <f>IF(GETPIVOTDATA("Value",StaticParametersPivot!$A$5,"PatientId",$A140,"Title",M$3,"Side","top","Eyes",$A$2,"Shoes",$A$3,"TrialNo",$A$1,"RepeatNo",M$1)&lt;&gt;0,1,IF(GETPIVOTDATA("Value",StaticParametersPivot!$A$5,"PatientId",$A140,"Title",M$3,"Side","bottom","Eyes",$A$2,"Shoes",$A$3,"TrialNo",$A$1,"RepeatNo",M$1)&lt;&gt;0,2,0))</f>
        <v>#REF!</v>
      </c>
    </row>
    <row r="141" spans="1:14" x14ac:dyDescent="0.25">
      <c r="A141" s="12">
        <f>Patients!A138</f>
        <v>0</v>
      </c>
      <c r="B141" s="12" t="str">
        <f>Patients!B138&amp;" "&amp;Patients!C138</f>
        <v xml:space="preserve"> </v>
      </c>
      <c r="N141" s="14" t="e">
        <f>IF(GETPIVOTDATA("Value",StaticParametersPivot!$A$5,"PatientId",$A141,"Title",M$3,"Side","top","Eyes",$A$2,"Shoes",$A$3,"TrialNo",$A$1,"RepeatNo",M$1)&lt;&gt;0,1,IF(GETPIVOTDATA("Value",StaticParametersPivot!$A$5,"PatientId",$A141,"Title",M$3,"Side","bottom","Eyes",$A$2,"Shoes",$A$3,"TrialNo",$A$1,"RepeatNo",M$1)&lt;&gt;0,2,0))</f>
        <v>#REF!</v>
      </c>
    </row>
    <row r="142" spans="1:14" x14ac:dyDescent="0.25">
      <c r="A142" s="12">
        <f>Patients!A139</f>
        <v>0</v>
      </c>
      <c r="B142" s="12" t="str">
        <f>Patients!B139&amp;" "&amp;Patients!C139</f>
        <v xml:space="preserve"> </v>
      </c>
      <c r="N142" s="14" t="e">
        <f>IF(GETPIVOTDATA("Value",StaticParametersPivot!$A$5,"PatientId",$A142,"Title",M$3,"Side","top","Eyes",$A$2,"Shoes",$A$3,"TrialNo",$A$1,"RepeatNo",M$1)&lt;&gt;0,1,IF(GETPIVOTDATA("Value",StaticParametersPivot!$A$5,"PatientId",$A142,"Title",M$3,"Side","bottom","Eyes",$A$2,"Shoes",$A$3,"TrialNo",$A$1,"RepeatNo",M$1)&lt;&gt;0,2,0))</f>
        <v>#REF!</v>
      </c>
    </row>
    <row r="143" spans="1:14" x14ac:dyDescent="0.25">
      <c r="A143" s="12">
        <f>Patients!A140</f>
        <v>0</v>
      </c>
      <c r="B143" s="12" t="str">
        <f>Patients!B140&amp;" "&amp;Patients!C140</f>
        <v xml:space="preserve"> </v>
      </c>
      <c r="N143" s="14" t="e">
        <f>IF(GETPIVOTDATA("Value",StaticParametersPivot!$A$5,"PatientId",$A143,"Title",M$3,"Side","top","Eyes",$A$2,"Shoes",$A$3,"TrialNo",$A$1,"RepeatNo",M$1)&lt;&gt;0,1,IF(GETPIVOTDATA("Value",StaticParametersPivot!$A$5,"PatientId",$A143,"Title",M$3,"Side","bottom","Eyes",$A$2,"Shoes",$A$3,"TrialNo",$A$1,"RepeatNo",M$1)&lt;&gt;0,2,0))</f>
        <v>#REF!</v>
      </c>
    </row>
    <row r="144" spans="1:14" x14ac:dyDescent="0.25">
      <c r="A144" s="12">
        <f>Patients!A141</f>
        <v>0</v>
      </c>
      <c r="B144" s="12" t="str">
        <f>Patients!B141&amp;" "&amp;Patients!C141</f>
        <v xml:space="preserve"> </v>
      </c>
      <c r="N144" s="14" t="e">
        <f>IF(GETPIVOTDATA("Value",StaticParametersPivot!$A$5,"PatientId",$A144,"Title",M$3,"Side","top","Eyes",$A$2,"Shoes",$A$3,"TrialNo",$A$1,"RepeatNo",M$1)&lt;&gt;0,1,IF(GETPIVOTDATA("Value",StaticParametersPivot!$A$5,"PatientId",$A144,"Title",M$3,"Side","bottom","Eyes",$A$2,"Shoes",$A$3,"TrialNo",$A$1,"RepeatNo",M$1)&lt;&gt;0,2,0))</f>
        <v>#REF!</v>
      </c>
    </row>
    <row r="145" spans="1:14" x14ac:dyDescent="0.25">
      <c r="A145" s="12">
        <f>Patients!A142</f>
        <v>0</v>
      </c>
      <c r="B145" s="12" t="str">
        <f>Patients!B142&amp;" "&amp;Patients!C142</f>
        <v xml:space="preserve"> </v>
      </c>
      <c r="N145" s="14" t="e">
        <f>IF(GETPIVOTDATA("Value",StaticParametersPivot!$A$5,"PatientId",$A145,"Title",M$3,"Side","top","Eyes",$A$2,"Shoes",$A$3,"TrialNo",$A$1,"RepeatNo",M$1)&lt;&gt;0,1,IF(GETPIVOTDATA("Value",StaticParametersPivot!$A$5,"PatientId",$A145,"Title",M$3,"Side","bottom","Eyes",$A$2,"Shoes",$A$3,"TrialNo",$A$1,"RepeatNo",M$1)&lt;&gt;0,2,0))</f>
        <v>#REF!</v>
      </c>
    </row>
    <row r="146" spans="1:14" x14ac:dyDescent="0.25">
      <c r="A146" s="12">
        <f>Patients!A143</f>
        <v>0</v>
      </c>
      <c r="B146" s="12" t="str">
        <f>Patients!B143&amp;" "&amp;Patients!C143</f>
        <v xml:space="preserve"> </v>
      </c>
      <c r="N146" s="14" t="e">
        <f>IF(GETPIVOTDATA("Value",StaticParametersPivot!$A$5,"PatientId",$A146,"Title",M$3,"Side","top","Eyes",$A$2,"Shoes",$A$3,"TrialNo",$A$1,"RepeatNo",M$1)&lt;&gt;0,1,IF(GETPIVOTDATA("Value",StaticParametersPivot!$A$5,"PatientId",$A146,"Title",M$3,"Side","bottom","Eyes",$A$2,"Shoes",$A$3,"TrialNo",$A$1,"RepeatNo",M$1)&lt;&gt;0,2,0))</f>
        <v>#REF!</v>
      </c>
    </row>
    <row r="147" spans="1:14" x14ac:dyDescent="0.25">
      <c r="A147" s="12">
        <f>Patients!A144</f>
        <v>0</v>
      </c>
      <c r="B147" s="12" t="str">
        <f>Patients!B144&amp;" "&amp;Patients!C144</f>
        <v xml:space="preserve"> </v>
      </c>
      <c r="N147" s="14" t="e">
        <f>IF(GETPIVOTDATA("Value",StaticParametersPivot!$A$5,"PatientId",$A147,"Title",M$3,"Side","top","Eyes",$A$2,"Shoes",$A$3,"TrialNo",$A$1,"RepeatNo",M$1)&lt;&gt;0,1,IF(GETPIVOTDATA("Value",StaticParametersPivot!$A$5,"PatientId",$A147,"Title",M$3,"Side","bottom","Eyes",$A$2,"Shoes",$A$3,"TrialNo",$A$1,"RepeatNo",M$1)&lt;&gt;0,2,0))</f>
        <v>#REF!</v>
      </c>
    </row>
    <row r="148" spans="1:14" x14ac:dyDescent="0.25">
      <c r="A148" s="12">
        <f>Patients!A145</f>
        <v>0</v>
      </c>
      <c r="B148" s="12" t="str">
        <f>Patients!B145&amp;" "&amp;Patients!C145</f>
        <v xml:space="preserve"> </v>
      </c>
      <c r="N148" s="14" t="e">
        <f>IF(GETPIVOTDATA("Value",StaticParametersPivot!$A$5,"PatientId",$A148,"Title",M$3,"Side","top","Eyes",$A$2,"Shoes",$A$3,"TrialNo",$A$1,"RepeatNo",M$1)&lt;&gt;0,1,IF(GETPIVOTDATA("Value",StaticParametersPivot!$A$5,"PatientId",$A148,"Title",M$3,"Side","bottom","Eyes",$A$2,"Shoes",$A$3,"TrialNo",$A$1,"RepeatNo",M$1)&lt;&gt;0,2,0))</f>
        <v>#REF!</v>
      </c>
    </row>
    <row r="149" spans="1:14" x14ac:dyDescent="0.25">
      <c r="A149" s="12">
        <f>Patients!A146</f>
        <v>0</v>
      </c>
      <c r="B149" s="12" t="str">
        <f>Patients!B146&amp;" "&amp;Patients!C146</f>
        <v xml:space="preserve"> </v>
      </c>
      <c r="N149" s="14" t="e">
        <f>IF(GETPIVOTDATA("Value",StaticParametersPivot!$A$5,"PatientId",$A149,"Title",M$3,"Side","top","Eyes",$A$2,"Shoes",$A$3,"TrialNo",$A$1,"RepeatNo",M$1)&lt;&gt;0,1,IF(GETPIVOTDATA("Value",StaticParametersPivot!$A$5,"PatientId",$A149,"Title",M$3,"Side","bottom","Eyes",$A$2,"Shoes",$A$3,"TrialNo",$A$1,"RepeatNo",M$1)&lt;&gt;0,2,0))</f>
        <v>#REF!</v>
      </c>
    </row>
    <row r="150" spans="1:14" x14ac:dyDescent="0.25">
      <c r="A150" s="12">
        <f>Patients!A147</f>
        <v>0</v>
      </c>
      <c r="B150" s="12" t="str">
        <f>Patients!B147&amp;" "&amp;Patients!C147</f>
        <v xml:space="preserve"> </v>
      </c>
      <c r="N150" s="14" t="e">
        <f>IF(GETPIVOTDATA("Value",StaticParametersPivot!$A$5,"PatientId",$A150,"Title",M$3,"Side","top","Eyes",$A$2,"Shoes",$A$3,"TrialNo",$A$1,"RepeatNo",M$1)&lt;&gt;0,1,IF(GETPIVOTDATA("Value",StaticParametersPivot!$A$5,"PatientId",$A150,"Title",M$3,"Side","bottom","Eyes",$A$2,"Shoes",$A$3,"TrialNo",$A$1,"RepeatNo",M$1)&lt;&gt;0,2,0))</f>
        <v>#REF!</v>
      </c>
    </row>
    <row r="151" spans="1:14" x14ac:dyDescent="0.25">
      <c r="A151" s="12">
        <f>Patients!A148</f>
        <v>0</v>
      </c>
      <c r="B151" s="12" t="str">
        <f>Patients!B148&amp;" "&amp;Patients!C148</f>
        <v xml:space="preserve"> </v>
      </c>
      <c r="N151" s="14" t="e">
        <f>IF(GETPIVOTDATA("Value",StaticParametersPivot!$A$5,"PatientId",$A151,"Title",M$3,"Side","top","Eyes",$A$2,"Shoes",$A$3,"TrialNo",$A$1,"RepeatNo",M$1)&lt;&gt;0,1,IF(GETPIVOTDATA("Value",StaticParametersPivot!$A$5,"PatientId",$A151,"Title",M$3,"Side","bottom","Eyes",$A$2,"Shoes",$A$3,"TrialNo",$A$1,"RepeatNo",M$1)&lt;&gt;0,2,0))</f>
        <v>#REF!</v>
      </c>
    </row>
    <row r="152" spans="1:14" x14ac:dyDescent="0.25">
      <c r="A152" s="12">
        <f>Patients!A149</f>
        <v>0</v>
      </c>
      <c r="B152" s="12" t="str">
        <f>Patients!B149&amp;" "&amp;Patients!C149</f>
        <v xml:space="preserve"> </v>
      </c>
      <c r="N152" s="14" t="e">
        <f>IF(GETPIVOTDATA("Value",StaticParametersPivot!$A$5,"PatientId",$A152,"Title",M$3,"Side","top","Eyes",$A$2,"Shoes",$A$3,"TrialNo",$A$1,"RepeatNo",M$1)&lt;&gt;0,1,IF(GETPIVOTDATA("Value",StaticParametersPivot!$A$5,"PatientId",$A152,"Title",M$3,"Side","bottom","Eyes",$A$2,"Shoes",$A$3,"TrialNo",$A$1,"RepeatNo",M$1)&lt;&gt;0,2,0))</f>
        <v>#REF!</v>
      </c>
    </row>
    <row r="153" spans="1:14" x14ac:dyDescent="0.25">
      <c r="A153" s="12">
        <f>Patients!A150</f>
        <v>0</v>
      </c>
      <c r="B153" s="12" t="str">
        <f>Patients!B150&amp;" "&amp;Patients!C150</f>
        <v xml:space="preserve"> </v>
      </c>
      <c r="N153" s="14" t="e">
        <f>IF(GETPIVOTDATA("Value",StaticParametersPivot!$A$5,"PatientId",$A153,"Title",M$3,"Side","top","Eyes",$A$2,"Shoes",$A$3,"TrialNo",$A$1,"RepeatNo",M$1)&lt;&gt;0,1,IF(GETPIVOTDATA("Value",StaticParametersPivot!$A$5,"PatientId",$A153,"Title",M$3,"Side","bottom","Eyes",$A$2,"Shoes",$A$3,"TrialNo",$A$1,"RepeatNo",M$1)&lt;&gt;0,2,0))</f>
        <v>#REF!</v>
      </c>
    </row>
    <row r="154" spans="1:14" x14ac:dyDescent="0.25">
      <c r="A154" s="12">
        <f>Patients!A151</f>
        <v>0</v>
      </c>
      <c r="B154" s="12" t="str">
        <f>Patients!B151&amp;" "&amp;Patients!C151</f>
        <v xml:space="preserve"> </v>
      </c>
      <c r="N154" s="14" t="e">
        <f>IF(GETPIVOTDATA("Value",StaticParametersPivot!$A$5,"PatientId",$A154,"Title",M$3,"Side","top","Eyes",$A$2,"Shoes",$A$3,"TrialNo",$A$1,"RepeatNo",M$1)&lt;&gt;0,1,IF(GETPIVOTDATA("Value",StaticParametersPivot!$A$5,"PatientId",$A154,"Title",M$3,"Side","bottom","Eyes",$A$2,"Shoes",$A$3,"TrialNo",$A$1,"RepeatNo",M$1)&lt;&gt;0,2,0))</f>
        <v>#REF!</v>
      </c>
    </row>
    <row r="155" spans="1:14" x14ac:dyDescent="0.25">
      <c r="A155" s="12">
        <f>Patients!A152</f>
        <v>0</v>
      </c>
      <c r="B155" s="12" t="str">
        <f>Patients!B152&amp;" "&amp;Patients!C152</f>
        <v xml:space="preserve"> </v>
      </c>
      <c r="N155" s="14" t="e">
        <f>IF(GETPIVOTDATA("Value",StaticParametersPivot!$A$5,"PatientId",$A155,"Title",M$3,"Side","top","Eyes",$A$2,"Shoes",$A$3,"TrialNo",$A$1,"RepeatNo",M$1)&lt;&gt;0,1,IF(GETPIVOTDATA("Value",StaticParametersPivot!$A$5,"PatientId",$A155,"Title",M$3,"Side","bottom","Eyes",$A$2,"Shoes",$A$3,"TrialNo",$A$1,"RepeatNo",M$1)&lt;&gt;0,2,0))</f>
        <v>#REF!</v>
      </c>
    </row>
    <row r="156" spans="1:14" x14ac:dyDescent="0.25">
      <c r="A156" s="12">
        <f>Patients!A153</f>
        <v>0</v>
      </c>
      <c r="B156" s="12" t="str">
        <f>Patients!B153&amp;" "&amp;Patients!C153</f>
        <v xml:space="preserve"> </v>
      </c>
      <c r="N156" s="14" t="e">
        <f>IF(GETPIVOTDATA("Value",StaticParametersPivot!$A$5,"PatientId",$A156,"Title",M$3,"Side","top","Eyes",$A$2,"Shoes",$A$3,"TrialNo",$A$1,"RepeatNo",M$1)&lt;&gt;0,1,IF(GETPIVOTDATA("Value",StaticParametersPivot!$A$5,"PatientId",$A156,"Title",M$3,"Side","bottom","Eyes",$A$2,"Shoes",$A$3,"TrialNo",$A$1,"RepeatNo",M$1)&lt;&gt;0,2,0))</f>
        <v>#REF!</v>
      </c>
    </row>
    <row r="157" spans="1:14" x14ac:dyDescent="0.25">
      <c r="A157" s="12">
        <f>Patients!A154</f>
        <v>0</v>
      </c>
      <c r="B157" s="12" t="str">
        <f>Patients!B154&amp;" "&amp;Patients!C154</f>
        <v xml:space="preserve"> </v>
      </c>
      <c r="N157" s="14" t="e">
        <f>IF(GETPIVOTDATA("Value",StaticParametersPivot!$A$5,"PatientId",$A157,"Title",M$3,"Side","top","Eyes",$A$2,"Shoes",$A$3,"TrialNo",$A$1,"RepeatNo",M$1)&lt;&gt;0,1,IF(GETPIVOTDATA("Value",StaticParametersPivot!$A$5,"PatientId",$A157,"Title",M$3,"Side","bottom","Eyes",$A$2,"Shoes",$A$3,"TrialNo",$A$1,"RepeatNo",M$1)&lt;&gt;0,2,0))</f>
        <v>#REF!</v>
      </c>
    </row>
    <row r="158" spans="1:14" x14ac:dyDescent="0.25">
      <c r="A158" s="12">
        <f>Patients!A155</f>
        <v>0</v>
      </c>
      <c r="B158" s="12" t="str">
        <f>Patients!B155&amp;" "&amp;Patients!C155</f>
        <v xml:space="preserve"> </v>
      </c>
      <c r="N158" s="14" t="e">
        <f>IF(GETPIVOTDATA("Value",StaticParametersPivot!$A$5,"PatientId",$A158,"Title",M$3,"Side","top","Eyes",$A$2,"Shoes",$A$3,"TrialNo",$A$1,"RepeatNo",M$1)&lt;&gt;0,1,IF(GETPIVOTDATA("Value",StaticParametersPivot!$A$5,"PatientId",$A158,"Title",M$3,"Side","bottom","Eyes",$A$2,"Shoes",$A$3,"TrialNo",$A$1,"RepeatNo",M$1)&lt;&gt;0,2,0))</f>
        <v>#REF!</v>
      </c>
    </row>
    <row r="159" spans="1:14" x14ac:dyDescent="0.25">
      <c r="A159" s="12">
        <f>Patients!A156</f>
        <v>0</v>
      </c>
      <c r="B159" s="12" t="str">
        <f>Patients!B156&amp;" "&amp;Patients!C156</f>
        <v xml:space="preserve"> </v>
      </c>
      <c r="N159" s="14" t="e">
        <f>IF(GETPIVOTDATA("Value",StaticParametersPivot!$A$5,"PatientId",$A159,"Title",M$3,"Side","top","Eyes",$A$2,"Shoes",$A$3,"TrialNo",$A$1,"RepeatNo",M$1)&lt;&gt;0,1,IF(GETPIVOTDATA("Value",StaticParametersPivot!$A$5,"PatientId",$A159,"Title",M$3,"Side","bottom","Eyes",$A$2,"Shoes",$A$3,"TrialNo",$A$1,"RepeatNo",M$1)&lt;&gt;0,2,0))</f>
        <v>#REF!</v>
      </c>
    </row>
    <row r="160" spans="1:14" x14ac:dyDescent="0.25">
      <c r="A160" s="12">
        <f>Patients!A157</f>
        <v>0</v>
      </c>
      <c r="B160" s="12" t="str">
        <f>Patients!B157&amp;" "&amp;Patients!C157</f>
        <v xml:space="preserve"> </v>
      </c>
      <c r="N160" s="14" t="e">
        <f>IF(GETPIVOTDATA("Value",StaticParametersPivot!$A$5,"PatientId",$A160,"Title",M$3,"Side","top","Eyes",$A$2,"Shoes",$A$3,"TrialNo",$A$1,"RepeatNo",M$1)&lt;&gt;0,1,IF(GETPIVOTDATA("Value",StaticParametersPivot!$A$5,"PatientId",$A160,"Title",M$3,"Side","bottom","Eyes",$A$2,"Shoes",$A$3,"TrialNo",$A$1,"RepeatNo",M$1)&lt;&gt;0,2,0))</f>
        <v>#REF!</v>
      </c>
    </row>
    <row r="161" spans="1:14" x14ac:dyDescent="0.25">
      <c r="A161" s="12">
        <f>Patients!A158</f>
        <v>0</v>
      </c>
      <c r="B161" s="12" t="str">
        <f>Patients!B158&amp;" "&amp;Patients!C158</f>
        <v xml:space="preserve"> </v>
      </c>
      <c r="N161" s="14" t="e">
        <f>IF(GETPIVOTDATA("Value",StaticParametersPivot!$A$5,"PatientId",$A161,"Title",M$3,"Side","top","Eyes",$A$2,"Shoes",$A$3,"TrialNo",$A$1,"RepeatNo",M$1)&lt;&gt;0,1,IF(GETPIVOTDATA("Value",StaticParametersPivot!$A$5,"PatientId",$A161,"Title",M$3,"Side","bottom","Eyes",$A$2,"Shoes",$A$3,"TrialNo",$A$1,"RepeatNo",M$1)&lt;&gt;0,2,0))</f>
        <v>#REF!</v>
      </c>
    </row>
    <row r="162" spans="1:14" x14ac:dyDescent="0.25">
      <c r="A162" s="12">
        <f>Patients!A159</f>
        <v>0</v>
      </c>
      <c r="B162" s="12" t="str">
        <f>Patients!B159&amp;" "&amp;Patients!C159</f>
        <v xml:space="preserve"> </v>
      </c>
      <c r="N162" s="14" t="e">
        <f>IF(GETPIVOTDATA("Value",StaticParametersPivot!$A$5,"PatientId",$A162,"Title",M$3,"Side","top","Eyes",$A$2,"Shoes",$A$3,"TrialNo",$A$1,"RepeatNo",M$1)&lt;&gt;0,1,IF(GETPIVOTDATA("Value",StaticParametersPivot!$A$5,"PatientId",$A162,"Title",M$3,"Side","bottom","Eyes",$A$2,"Shoes",$A$3,"TrialNo",$A$1,"RepeatNo",M$1)&lt;&gt;0,2,0))</f>
        <v>#REF!</v>
      </c>
    </row>
    <row r="163" spans="1:14" x14ac:dyDescent="0.25">
      <c r="A163" s="12">
        <f>Patients!A160</f>
        <v>0</v>
      </c>
      <c r="B163" s="12" t="str">
        <f>Patients!B160&amp;" "&amp;Patients!C160</f>
        <v xml:space="preserve"> </v>
      </c>
      <c r="N163" s="14" t="e">
        <f>IF(GETPIVOTDATA("Value",StaticParametersPivot!$A$5,"PatientId",$A163,"Title",M$3,"Side","top","Eyes",$A$2,"Shoes",$A$3,"TrialNo",$A$1,"RepeatNo",M$1)&lt;&gt;0,1,IF(GETPIVOTDATA("Value",StaticParametersPivot!$A$5,"PatientId",$A163,"Title",M$3,"Side","bottom","Eyes",$A$2,"Shoes",$A$3,"TrialNo",$A$1,"RepeatNo",M$1)&lt;&gt;0,2,0))</f>
        <v>#REF!</v>
      </c>
    </row>
    <row r="164" spans="1:14" x14ac:dyDescent="0.25">
      <c r="A164" s="12">
        <f>Patients!A161</f>
        <v>0</v>
      </c>
      <c r="B164" s="12" t="str">
        <f>Patients!B161&amp;" "&amp;Patients!C161</f>
        <v xml:space="preserve"> </v>
      </c>
      <c r="N164" s="14" t="e">
        <f>IF(GETPIVOTDATA("Value",StaticParametersPivot!$A$5,"PatientId",$A164,"Title",M$3,"Side","top","Eyes",$A$2,"Shoes",$A$3,"TrialNo",$A$1,"RepeatNo",M$1)&lt;&gt;0,1,IF(GETPIVOTDATA("Value",StaticParametersPivot!$A$5,"PatientId",$A164,"Title",M$3,"Side","bottom","Eyes",$A$2,"Shoes",$A$3,"TrialNo",$A$1,"RepeatNo",M$1)&lt;&gt;0,2,0))</f>
        <v>#REF!</v>
      </c>
    </row>
    <row r="165" spans="1:14" x14ac:dyDescent="0.25">
      <c r="A165" s="12">
        <f>Patients!A162</f>
        <v>0</v>
      </c>
      <c r="B165" s="12" t="str">
        <f>Patients!B162&amp;" "&amp;Patients!C162</f>
        <v xml:space="preserve"> </v>
      </c>
      <c r="N165" s="14" t="e">
        <f>IF(GETPIVOTDATA("Value",StaticParametersPivot!$A$5,"PatientId",$A165,"Title",M$3,"Side","top","Eyes",$A$2,"Shoes",$A$3,"TrialNo",$A$1,"RepeatNo",M$1)&lt;&gt;0,1,IF(GETPIVOTDATA("Value",StaticParametersPivot!$A$5,"PatientId",$A165,"Title",M$3,"Side","bottom","Eyes",$A$2,"Shoes",$A$3,"TrialNo",$A$1,"RepeatNo",M$1)&lt;&gt;0,2,0))</f>
        <v>#REF!</v>
      </c>
    </row>
    <row r="166" spans="1:14" x14ac:dyDescent="0.25">
      <c r="A166" s="12">
        <f>Patients!A163</f>
        <v>0</v>
      </c>
      <c r="B166" s="12" t="str">
        <f>Patients!B163&amp;" "&amp;Patients!C163</f>
        <v xml:space="preserve"> </v>
      </c>
      <c r="N166" s="14" t="e">
        <f>IF(GETPIVOTDATA("Value",StaticParametersPivot!$A$5,"PatientId",$A166,"Title",M$3,"Side","top","Eyes",$A$2,"Shoes",$A$3,"TrialNo",$A$1,"RepeatNo",M$1)&lt;&gt;0,1,IF(GETPIVOTDATA("Value",StaticParametersPivot!$A$5,"PatientId",$A166,"Title",M$3,"Side","bottom","Eyes",$A$2,"Shoes",$A$3,"TrialNo",$A$1,"RepeatNo",M$1)&lt;&gt;0,2,0))</f>
        <v>#REF!</v>
      </c>
    </row>
    <row r="167" spans="1:14" x14ac:dyDescent="0.25">
      <c r="A167" s="12">
        <f>Patients!A164</f>
        <v>0</v>
      </c>
      <c r="B167" s="12" t="str">
        <f>Patients!B164&amp;" "&amp;Patients!C164</f>
        <v xml:space="preserve"> </v>
      </c>
      <c r="N167" s="14" t="e">
        <f>IF(GETPIVOTDATA("Value",StaticParametersPivot!$A$5,"PatientId",$A167,"Title",M$3,"Side","top","Eyes",$A$2,"Shoes",$A$3,"TrialNo",$A$1,"RepeatNo",M$1)&lt;&gt;0,1,IF(GETPIVOTDATA("Value",StaticParametersPivot!$A$5,"PatientId",$A167,"Title",M$3,"Side","bottom","Eyes",$A$2,"Shoes",$A$3,"TrialNo",$A$1,"RepeatNo",M$1)&lt;&gt;0,2,0))</f>
        <v>#REF!</v>
      </c>
    </row>
    <row r="168" spans="1:14" x14ac:dyDescent="0.25">
      <c r="A168" s="12">
        <f>Patients!A165</f>
        <v>0</v>
      </c>
      <c r="B168" s="12" t="str">
        <f>Patients!B165&amp;" "&amp;Patients!C165</f>
        <v xml:space="preserve"> </v>
      </c>
      <c r="N168" s="14" t="e">
        <f>IF(GETPIVOTDATA("Value",StaticParametersPivot!$A$5,"PatientId",$A168,"Title",M$3,"Side","top","Eyes",$A$2,"Shoes",$A$3,"TrialNo",$A$1,"RepeatNo",M$1)&lt;&gt;0,1,IF(GETPIVOTDATA("Value",StaticParametersPivot!$A$5,"PatientId",$A168,"Title",M$3,"Side","bottom","Eyes",$A$2,"Shoes",$A$3,"TrialNo",$A$1,"RepeatNo",M$1)&lt;&gt;0,2,0))</f>
        <v>#REF!</v>
      </c>
    </row>
    <row r="169" spans="1:14" x14ac:dyDescent="0.25">
      <c r="A169" s="12">
        <f>Patients!A166</f>
        <v>0</v>
      </c>
      <c r="B169" s="12" t="str">
        <f>Patients!B166&amp;" "&amp;Patients!C166</f>
        <v xml:space="preserve"> </v>
      </c>
      <c r="N169" s="14" t="e">
        <f>IF(GETPIVOTDATA("Value",StaticParametersPivot!$A$5,"PatientId",$A169,"Title",M$3,"Side","top","Eyes",$A$2,"Shoes",$A$3,"TrialNo",$A$1,"RepeatNo",M$1)&lt;&gt;0,1,IF(GETPIVOTDATA("Value",StaticParametersPivot!$A$5,"PatientId",$A169,"Title",M$3,"Side","bottom","Eyes",$A$2,"Shoes",$A$3,"TrialNo",$A$1,"RepeatNo",M$1)&lt;&gt;0,2,0))</f>
        <v>#REF!</v>
      </c>
    </row>
    <row r="170" spans="1:14" x14ac:dyDescent="0.25">
      <c r="A170" s="12">
        <f>Patients!A167</f>
        <v>0</v>
      </c>
      <c r="B170" s="12" t="str">
        <f>Patients!B167&amp;" "&amp;Patients!C167</f>
        <v xml:space="preserve"> </v>
      </c>
      <c r="N170" s="14" t="e">
        <f>IF(GETPIVOTDATA("Value",StaticParametersPivot!$A$5,"PatientId",$A170,"Title",M$3,"Side","top","Eyes",$A$2,"Shoes",$A$3,"TrialNo",$A$1,"RepeatNo",M$1)&lt;&gt;0,1,IF(GETPIVOTDATA("Value",StaticParametersPivot!$A$5,"PatientId",$A170,"Title",M$3,"Side","bottom","Eyes",$A$2,"Shoes",$A$3,"TrialNo",$A$1,"RepeatNo",M$1)&lt;&gt;0,2,0))</f>
        <v>#REF!</v>
      </c>
    </row>
    <row r="171" spans="1:14" x14ac:dyDescent="0.25">
      <c r="A171" s="12">
        <f>Patients!A168</f>
        <v>0</v>
      </c>
      <c r="B171" s="12" t="str">
        <f>Patients!B168&amp;" "&amp;Patients!C168</f>
        <v xml:space="preserve"> </v>
      </c>
      <c r="N171" s="14" t="e">
        <f>IF(GETPIVOTDATA("Value",StaticParametersPivot!$A$5,"PatientId",$A171,"Title",M$3,"Side","top","Eyes",$A$2,"Shoes",$A$3,"TrialNo",$A$1,"RepeatNo",M$1)&lt;&gt;0,1,IF(GETPIVOTDATA("Value",StaticParametersPivot!$A$5,"PatientId",$A171,"Title",M$3,"Side","bottom","Eyes",$A$2,"Shoes",$A$3,"TrialNo",$A$1,"RepeatNo",M$1)&lt;&gt;0,2,0))</f>
        <v>#REF!</v>
      </c>
    </row>
    <row r="172" spans="1:14" x14ac:dyDescent="0.25">
      <c r="A172" s="12">
        <f>Patients!A169</f>
        <v>0</v>
      </c>
      <c r="B172" s="12" t="str">
        <f>Patients!B169&amp;" "&amp;Patients!C169</f>
        <v xml:space="preserve"> </v>
      </c>
      <c r="N172" s="14" t="e">
        <f>IF(GETPIVOTDATA("Value",StaticParametersPivot!$A$5,"PatientId",$A172,"Title",M$3,"Side","top","Eyes",$A$2,"Shoes",$A$3,"TrialNo",$A$1,"RepeatNo",M$1)&lt;&gt;0,1,IF(GETPIVOTDATA("Value",StaticParametersPivot!$A$5,"PatientId",$A172,"Title",M$3,"Side","bottom","Eyes",$A$2,"Shoes",$A$3,"TrialNo",$A$1,"RepeatNo",M$1)&lt;&gt;0,2,0))</f>
        <v>#REF!</v>
      </c>
    </row>
    <row r="173" spans="1:14" x14ac:dyDescent="0.25">
      <c r="A173" s="12">
        <f>Patients!A170</f>
        <v>0</v>
      </c>
      <c r="B173" s="12" t="str">
        <f>Patients!B170&amp;" "&amp;Patients!C170</f>
        <v xml:space="preserve"> </v>
      </c>
      <c r="N173" s="14" t="e">
        <f>IF(GETPIVOTDATA("Value",StaticParametersPivot!$A$5,"PatientId",$A173,"Title",M$3,"Side","top","Eyes",$A$2,"Shoes",$A$3,"TrialNo",$A$1,"RepeatNo",M$1)&lt;&gt;0,1,IF(GETPIVOTDATA("Value",StaticParametersPivot!$A$5,"PatientId",$A173,"Title",M$3,"Side","bottom","Eyes",$A$2,"Shoes",$A$3,"TrialNo",$A$1,"RepeatNo",M$1)&lt;&gt;0,2,0))</f>
        <v>#REF!</v>
      </c>
    </row>
    <row r="174" spans="1:14" x14ac:dyDescent="0.25">
      <c r="A174" s="12">
        <f>Patients!A171</f>
        <v>0</v>
      </c>
      <c r="B174" s="12" t="str">
        <f>Patients!B171&amp;" "&amp;Patients!C171</f>
        <v xml:space="preserve"> </v>
      </c>
      <c r="N174" s="14" t="e">
        <f>IF(GETPIVOTDATA("Value",StaticParametersPivot!$A$5,"PatientId",$A174,"Title",M$3,"Side","top","Eyes",$A$2,"Shoes",$A$3,"TrialNo",$A$1,"RepeatNo",M$1)&lt;&gt;0,1,IF(GETPIVOTDATA("Value",StaticParametersPivot!$A$5,"PatientId",$A174,"Title",M$3,"Side","bottom","Eyes",$A$2,"Shoes",$A$3,"TrialNo",$A$1,"RepeatNo",M$1)&lt;&gt;0,2,0))</f>
        <v>#REF!</v>
      </c>
    </row>
    <row r="175" spans="1:14" x14ac:dyDescent="0.25">
      <c r="A175" s="12">
        <f>Patients!A172</f>
        <v>0</v>
      </c>
      <c r="B175" s="12" t="str">
        <f>Patients!B172&amp;" "&amp;Patients!C172</f>
        <v xml:space="preserve"> </v>
      </c>
      <c r="N175" s="14" t="e">
        <f>IF(GETPIVOTDATA("Value",StaticParametersPivot!$A$5,"PatientId",$A175,"Title",M$3,"Side","top","Eyes",$A$2,"Shoes",$A$3,"TrialNo",$A$1,"RepeatNo",M$1)&lt;&gt;0,1,IF(GETPIVOTDATA("Value",StaticParametersPivot!$A$5,"PatientId",$A175,"Title",M$3,"Side","bottom","Eyes",$A$2,"Shoes",$A$3,"TrialNo",$A$1,"RepeatNo",M$1)&lt;&gt;0,2,0))</f>
        <v>#REF!</v>
      </c>
    </row>
    <row r="176" spans="1:14" x14ac:dyDescent="0.25">
      <c r="A176" s="12">
        <f>Patients!A173</f>
        <v>0</v>
      </c>
      <c r="B176" s="12" t="str">
        <f>Patients!B173&amp;" "&amp;Patients!C173</f>
        <v xml:space="preserve"> </v>
      </c>
      <c r="N176" s="14" t="e">
        <f>IF(GETPIVOTDATA("Value",StaticParametersPivot!$A$5,"PatientId",$A176,"Title",M$3,"Side","top","Eyes",$A$2,"Shoes",$A$3,"TrialNo",$A$1,"RepeatNo",M$1)&lt;&gt;0,1,IF(GETPIVOTDATA("Value",StaticParametersPivot!$A$5,"PatientId",$A176,"Title",M$3,"Side","bottom","Eyes",$A$2,"Shoes",$A$3,"TrialNo",$A$1,"RepeatNo",M$1)&lt;&gt;0,2,0))</f>
        <v>#REF!</v>
      </c>
    </row>
    <row r="177" spans="1:14" x14ac:dyDescent="0.25">
      <c r="A177" s="12">
        <f>Patients!A174</f>
        <v>0</v>
      </c>
      <c r="B177" s="12" t="str">
        <f>Patients!B174&amp;" "&amp;Patients!C174</f>
        <v xml:space="preserve"> </v>
      </c>
      <c r="N177" s="14" t="e">
        <f>IF(GETPIVOTDATA("Value",StaticParametersPivot!$A$5,"PatientId",$A177,"Title",M$3,"Side","top","Eyes",$A$2,"Shoes",$A$3,"TrialNo",$A$1,"RepeatNo",M$1)&lt;&gt;0,1,IF(GETPIVOTDATA("Value",StaticParametersPivot!$A$5,"PatientId",$A177,"Title",M$3,"Side","bottom","Eyes",$A$2,"Shoes",$A$3,"TrialNo",$A$1,"RepeatNo",M$1)&lt;&gt;0,2,0))</f>
        <v>#REF!</v>
      </c>
    </row>
    <row r="178" spans="1:14" x14ac:dyDescent="0.25">
      <c r="A178" s="12">
        <f>Patients!A175</f>
        <v>0</v>
      </c>
      <c r="B178" s="12" t="str">
        <f>Patients!B175&amp;" "&amp;Patients!C175</f>
        <v xml:space="preserve"> </v>
      </c>
      <c r="N178" s="14" t="e">
        <f>IF(GETPIVOTDATA("Value",StaticParametersPivot!$A$5,"PatientId",$A178,"Title",M$3,"Side","top","Eyes",$A$2,"Shoes",$A$3,"TrialNo",$A$1,"RepeatNo",M$1)&lt;&gt;0,1,IF(GETPIVOTDATA("Value",StaticParametersPivot!$A$5,"PatientId",$A178,"Title",M$3,"Side","bottom","Eyes",$A$2,"Shoes",$A$3,"TrialNo",$A$1,"RepeatNo",M$1)&lt;&gt;0,2,0))</f>
        <v>#REF!</v>
      </c>
    </row>
    <row r="179" spans="1:14" x14ac:dyDescent="0.25">
      <c r="A179" s="12">
        <f>Patients!A176</f>
        <v>0</v>
      </c>
      <c r="B179" s="12" t="str">
        <f>Patients!B176&amp;" "&amp;Patients!C176</f>
        <v xml:space="preserve"> </v>
      </c>
      <c r="N179" s="14" t="e">
        <f>IF(GETPIVOTDATA("Value",StaticParametersPivot!$A$5,"PatientId",$A179,"Title",M$3,"Side","top","Eyes",$A$2,"Shoes",$A$3,"TrialNo",$A$1,"RepeatNo",M$1)&lt;&gt;0,1,IF(GETPIVOTDATA("Value",StaticParametersPivot!$A$5,"PatientId",$A179,"Title",M$3,"Side","bottom","Eyes",$A$2,"Shoes",$A$3,"TrialNo",$A$1,"RepeatNo",M$1)&lt;&gt;0,2,0))</f>
        <v>#REF!</v>
      </c>
    </row>
    <row r="180" spans="1:14" x14ac:dyDescent="0.25">
      <c r="A180" s="12">
        <f>Patients!A177</f>
        <v>0</v>
      </c>
      <c r="B180" s="12" t="str">
        <f>Patients!B177&amp;" "&amp;Patients!C177</f>
        <v xml:space="preserve"> </v>
      </c>
      <c r="N180" s="14" t="e">
        <f>IF(GETPIVOTDATA("Value",StaticParametersPivot!$A$5,"PatientId",$A180,"Title",M$3,"Side","top","Eyes",$A$2,"Shoes",$A$3,"TrialNo",$A$1,"RepeatNo",M$1)&lt;&gt;0,1,IF(GETPIVOTDATA("Value",StaticParametersPivot!$A$5,"PatientId",$A180,"Title",M$3,"Side","bottom","Eyes",$A$2,"Shoes",$A$3,"TrialNo",$A$1,"RepeatNo",M$1)&lt;&gt;0,2,0))</f>
        <v>#REF!</v>
      </c>
    </row>
    <row r="181" spans="1:14" x14ac:dyDescent="0.25">
      <c r="A181" s="12">
        <f>Patients!A178</f>
        <v>0</v>
      </c>
      <c r="B181" s="12" t="str">
        <f>Patients!B178&amp;" "&amp;Patients!C178</f>
        <v xml:space="preserve"> </v>
      </c>
      <c r="N181" s="14" t="e">
        <f>IF(GETPIVOTDATA("Value",StaticParametersPivot!$A$5,"PatientId",$A181,"Title",M$3,"Side","top","Eyes",$A$2,"Shoes",$A$3,"TrialNo",$A$1,"RepeatNo",M$1)&lt;&gt;0,1,IF(GETPIVOTDATA("Value",StaticParametersPivot!$A$5,"PatientId",$A181,"Title",M$3,"Side","bottom","Eyes",$A$2,"Shoes",$A$3,"TrialNo",$A$1,"RepeatNo",M$1)&lt;&gt;0,2,0))</f>
        <v>#REF!</v>
      </c>
    </row>
    <row r="182" spans="1:14" x14ac:dyDescent="0.25">
      <c r="A182" s="12">
        <f>Patients!A179</f>
        <v>0</v>
      </c>
      <c r="B182" s="12" t="str">
        <f>Patients!B179&amp;" "&amp;Patients!C179</f>
        <v xml:space="preserve"> </v>
      </c>
      <c r="N182" s="14" t="e">
        <f>IF(GETPIVOTDATA("Value",StaticParametersPivot!$A$5,"PatientId",$A182,"Title",M$3,"Side","top","Eyes",$A$2,"Shoes",$A$3,"TrialNo",$A$1,"RepeatNo",M$1)&lt;&gt;0,1,IF(GETPIVOTDATA("Value",StaticParametersPivot!$A$5,"PatientId",$A182,"Title",M$3,"Side","bottom","Eyes",$A$2,"Shoes",$A$3,"TrialNo",$A$1,"RepeatNo",M$1)&lt;&gt;0,2,0))</f>
        <v>#REF!</v>
      </c>
    </row>
    <row r="183" spans="1:14" x14ac:dyDescent="0.25">
      <c r="A183" s="12">
        <f>Patients!A180</f>
        <v>0</v>
      </c>
      <c r="B183" s="12" t="str">
        <f>Patients!B180&amp;" "&amp;Patients!C180</f>
        <v xml:space="preserve"> </v>
      </c>
      <c r="N183" s="14" t="e">
        <f>IF(GETPIVOTDATA("Value",StaticParametersPivot!$A$5,"PatientId",$A183,"Title",M$3,"Side","top","Eyes",$A$2,"Shoes",$A$3,"TrialNo",$A$1,"RepeatNo",M$1)&lt;&gt;0,1,IF(GETPIVOTDATA("Value",StaticParametersPivot!$A$5,"PatientId",$A183,"Title",M$3,"Side","bottom","Eyes",$A$2,"Shoes",$A$3,"TrialNo",$A$1,"RepeatNo",M$1)&lt;&gt;0,2,0))</f>
        <v>#REF!</v>
      </c>
    </row>
    <row r="184" spans="1:14" x14ac:dyDescent="0.25">
      <c r="A184" s="12">
        <f>Patients!A181</f>
        <v>0</v>
      </c>
      <c r="B184" s="12" t="str">
        <f>Patients!B181&amp;" "&amp;Patients!C181</f>
        <v xml:space="preserve"> </v>
      </c>
      <c r="N184" s="14" t="e">
        <f>IF(GETPIVOTDATA("Value",StaticParametersPivot!$A$5,"PatientId",$A184,"Title",M$3,"Side","top","Eyes",$A$2,"Shoes",$A$3,"TrialNo",$A$1,"RepeatNo",M$1)&lt;&gt;0,1,IF(GETPIVOTDATA("Value",StaticParametersPivot!$A$5,"PatientId",$A184,"Title",M$3,"Side","bottom","Eyes",$A$2,"Shoes",$A$3,"TrialNo",$A$1,"RepeatNo",M$1)&lt;&gt;0,2,0))</f>
        <v>#REF!</v>
      </c>
    </row>
    <row r="185" spans="1:14" x14ac:dyDescent="0.25">
      <c r="A185" s="12">
        <f>Patients!A182</f>
        <v>0</v>
      </c>
      <c r="B185" s="12" t="str">
        <f>Patients!B182&amp;" "&amp;Patients!C182</f>
        <v xml:space="preserve"> </v>
      </c>
      <c r="N185" s="14" t="e">
        <f>IF(GETPIVOTDATA("Value",StaticParametersPivot!$A$5,"PatientId",$A185,"Title",M$3,"Side","top","Eyes",$A$2,"Shoes",$A$3,"TrialNo",$A$1,"RepeatNo",M$1)&lt;&gt;0,1,IF(GETPIVOTDATA("Value",StaticParametersPivot!$A$5,"PatientId",$A185,"Title",M$3,"Side","bottom","Eyes",$A$2,"Shoes",$A$3,"TrialNo",$A$1,"RepeatNo",M$1)&lt;&gt;0,2,0))</f>
        <v>#REF!</v>
      </c>
    </row>
    <row r="186" spans="1:14" x14ac:dyDescent="0.25">
      <c r="A186" s="12">
        <f>Patients!A183</f>
        <v>0</v>
      </c>
      <c r="B186" s="12" t="str">
        <f>Patients!B183&amp;" "&amp;Patients!C183</f>
        <v xml:space="preserve"> </v>
      </c>
      <c r="N186" s="14" t="e">
        <f>IF(GETPIVOTDATA("Value",StaticParametersPivot!$A$5,"PatientId",$A186,"Title",M$3,"Side","top","Eyes",$A$2,"Shoes",$A$3,"TrialNo",$A$1,"RepeatNo",M$1)&lt;&gt;0,1,IF(GETPIVOTDATA("Value",StaticParametersPivot!$A$5,"PatientId",$A186,"Title",M$3,"Side","bottom","Eyes",$A$2,"Shoes",$A$3,"TrialNo",$A$1,"RepeatNo",M$1)&lt;&gt;0,2,0))</f>
        <v>#REF!</v>
      </c>
    </row>
    <row r="187" spans="1:14" x14ac:dyDescent="0.25">
      <c r="A187" s="12">
        <f>Patients!A184</f>
        <v>0</v>
      </c>
      <c r="B187" s="12" t="str">
        <f>Patients!B184&amp;" "&amp;Patients!C184</f>
        <v xml:space="preserve"> </v>
      </c>
      <c r="N187" s="14" t="e">
        <f>IF(GETPIVOTDATA("Value",StaticParametersPivot!$A$5,"PatientId",$A187,"Title",M$3,"Side","top","Eyes",$A$2,"Shoes",$A$3,"TrialNo",$A$1,"RepeatNo",M$1)&lt;&gt;0,1,IF(GETPIVOTDATA("Value",StaticParametersPivot!$A$5,"PatientId",$A187,"Title",M$3,"Side","bottom","Eyes",$A$2,"Shoes",$A$3,"TrialNo",$A$1,"RepeatNo",M$1)&lt;&gt;0,2,0))</f>
        <v>#REF!</v>
      </c>
    </row>
    <row r="188" spans="1:14" x14ac:dyDescent="0.25">
      <c r="A188" s="12">
        <f>Patients!A185</f>
        <v>0</v>
      </c>
      <c r="B188" s="12" t="str">
        <f>Patients!B185&amp;" "&amp;Patients!C185</f>
        <v xml:space="preserve"> </v>
      </c>
      <c r="N188" s="14" t="e">
        <f>IF(GETPIVOTDATA("Value",StaticParametersPivot!$A$5,"PatientId",$A188,"Title",M$3,"Side","top","Eyes",$A$2,"Shoes",$A$3,"TrialNo",$A$1,"RepeatNo",M$1)&lt;&gt;0,1,IF(GETPIVOTDATA("Value",StaticParametersPivot!$A$5,"PatientId",$A188,"Title",M$3,"Side","bottom","Eyes",$A$2,"Shoes",$A$3,"TrialNo",$A$1,"RepeatNo",M$1)&lt;&gt;0,2,0))</f>
        <v>#REF!</v>
      </c>
    </row>
    <row r="189" spans="1:14" x14ac:dyDescent="0.25">
      <c r="A189" s="12">
        <f>Patients!A186</f>
        <v>0</v>
      </c>
      <c r="B189" s="12" t="str">
        <f>Patients!B186&amp;" "&amp;Patients!C186</f>
        <v xml:space="preserve"> </v>
      </c>
      <c r="N189" s="14" t="e">
        <f>IF(GETPIVOTDATA("Value",StaticParametersPivot!$A$5,"PatientId",$A189,"Title",M$3,"Side","top","Eyes",$A$2,"Shoes",$A$3,"TrialNo",$A$1,"RepeatNo",M$1)&lt;&gt;0,1,IF(GETPIVOTDATA("Value",StaticParametersPivot!$A$5,"PatientId",$A189,"Title",M$3,"Side","bottom","Eyes",$A$2,"Shoes",$A$3,"TrialNo",$A$1,"RepeatNo",M$1)&lt;&gt;0,2,0))</f>
        <v>#REF!</v>
      </c>
    </row>
    <row r="190" spans="1:14" x14ac:dyDescent="0.25">
      <c r="A190" s="12">
        <f>Patients!A187</f>
        <v>0</v>
      </c>
      <c r="B190" s="12" t="str">
        <f>Patients!B187&amp;" "&amp;Patients!C187</f>
        <v xml:space="preserve"> </v>
      </c>
      <c r="N190" s="14" t="e">
        <f>IF(GETPIVOTDATA("Value",StaticParametersPivot!$A$5,"PatientId",$A190,"Title",M$3,"Side","top","Eyes",$A$2,"Shoes",$A$3,"TrialNo",$A$1,"RepeatNo",M$1)&lt;&gt;0,1,IF(GETPIVOTDATA("Value",StaticParametersPivot!$A$5,"PatientId",$A190,"Title",M$3,"Side","bottom","Eyes",$A$2,"Shoes",$A$3,"TrialNo",$A$1,"RepeatNo",M$1)&lt;&gt;0,2,0))</f>
        <v>#REF!</v>
      </c>
    </row>
    <row r="191" spans="1:14" x14ac:dyDescent="0.25">
      <c r="A191" s="12">
        <f>Patients!A188</f>
        <v>0</v>
      </c>
      <c r="B191" s="12" t="str">
        <f>Patients!B188&amp;" "&amp;Patients!C188</f>
        <v xml:space="preserve"> </v>
      </c>
      <c r="N191" s="14" t="e">
        <f>IF(GETPIVOTDATA("Value",StaticParametersPivot!$A$5,"PatientId",$A191,"Title",M$3,"Side","top","Eyes",$A$2,"Shoes",$A$3,"TrialNo",$A$1,"RepeatNo",M$1)&lt;&gt;0,1,IF(GETPIVOTDATA("Value",StaticParametersPivot!$A$5,"PatientId",$A191,"Title",M$3,"Side","bottom","Eyes",$A$2,"Shoes",$A$3,"TrialNo",$A$1,"RepeatNo",M$1)&lt;&gt;0,2,0))</f>
        <v>#REF!</v>
      </c>
    </row>
    <row r="192" spans="1:14" x14ac:dyDescent="0.25">
      <c r="A192" s="12">
        <f>Patients!A189</f>
        <v>0</v>
      </c>
      <c r="B192" s="12" t="str">
        <f>Patients!B189&amp;" "&amp;Patients!C189</f>
        <v xml:space="preserve"> </v>
      </c>
      <c r="N192" s="14" t="e">
        <f>IF(GETPIVOTDATA("Value",StaticParametersPivot!$A$5,"PatientId",$A192,"Title",M$3,"Side","top","Eyes",$A$2,"Shoes",$A$3,"TrialNo",$A$1,"RepeatNo",M$1)&lt;&gt;0,1,IF(GETPIVOTDATA("Value",StaticParametersPivot!$A$5,"PatientId",$A192,"Title",M$3,"Side","bottom","Eyes",$A$2,"Shoes",$A$3,"TrialNo",$A$1,"RepeatNo",M$1)&lt;&gt;0,2,0))</f>
        <v>#REF!</v>
      </c>
    </row>
    <row r="193" spans="1:14" x14ac:dyDescent="0.25">
      <c r="A193" s="12">
        <f>Patients!A190</f>
        <v>0</v>
      </c>
      <c r="B193" s="12" t="str">
        <f>Patients!B190&amp;" "&amp;Patients!C190</f>
        <v xml:space="preserve"> </v>
      </c>
      <c r="N193" s="14" t="e">
        <f>IF(GETPIVOTDATA("Value",StaticParametersPivot!$A$5,"PatientId",$A193,"Title",M$3,"Side","top","Eyes",$A$2,"Shoes",$A$3,"TrialNo",$A$1,"RepeatNo",M$1)&lt;&gt;0,1,IF(GETPIVOTDATA("Value",StaticParametersPivot!$A$5,"PatientId",$A193,"Title",M$3,"Side","bottom","Eyes",$A$2,"Shoes",$A$3,"TrialNo",$A$1,"RepeatNo",M$1)&lt;&gt;0,2,0))</f>
        <v>#REF!</v>
      </c>
    </row>
    <row r="194" spans="1:14" x14ac:dyDescent="0.25">
      <c r="A194" s="12">
        <f>Patients!A191</f>
        <v>0</v>
      </c>
      <c r="B194" s="12" t="str">
        <f>Patients!B191&amp;" "&amp;Patients!C191</f>
        <v xml:space="preserve"> </v>
      </c>
      <c r="N194" s="14" t="e">
        <f>IF(GETPIVOTDATA("Value",StaticParametersPivot!$A$5,"PatientId",$A194,"Title",M$3,"Side","top","Eyes",$A$2,"Shoes",$A$3,"TrialNo",$A$1,"RepeatNo",M$1)&lt;&gt;0,1,IF(GETPIVOTDATA("Value",StaticParametersPivot!$A$5,"PatientId",$A194,"Title",M$3,"Side","bottom","Eyes",$A$2,"Shoes",$A$3,"TrialNo",$A$1,"RepeatNo",M$1)&lt;&gt;0,2,0))</f>
        <v>#REF!</v>
      </c>
    </row>
    <row r="195" spans="1:14" x14ac:dyDescent="0.25">
      <c r="A195" s="12">
        <f>Patients!A192</f>
        <v>0</v>
      </c>
      <c r="B195" s="12" t="str">
        <f>Patients!B192&amp;" "&amp;Patients!C192</f>
        <v xml:space="preserve"> </v>
      </c>
      <c r="N195" s="14" t="e">
        <f>IF(GETPIVOTDATA("Value",StaticParametersPivot!$A$5,"PatientId",$A195,"Title",M$3,"Side","top","Eyes",$A$2,"Shoes",$A$3,"TrialNo",$A$1,"RepeatNo",M$1)&lt;&gt;0,1,IF(GETPIVOTDATA("Value",StaticParametersPivot!$A$5,"PatientId",$A195,"Title",M$3,"Side","bottom","Eyes",$A$2,"Shoes",$A$3,"TrialNo",$A$1,"RepeatNo",M$1)&lt;&gt;0,2,0))</f>
        <v>#REF!</v>
      </c>
    </row>
    <row r="196" spans="1:14" x14ac:dyDescent="0.25">
      <c r="A196" s="12">
        <f>Patients!A193</f>
        <v>0</v>
      </c>
      <c r="B196" s="12" t="str">
        <f>Patients!B193&amp;" "&amp;Patients!C193</f>
        <v xml:space="preserve"> </v>
      </c>
      <c r="N196" s="14" t="e">
        <f>IF(GETPIVOTDATA("Value",StaticParametersPivot!$A$5,"PatientId",$A196,"Title",M$3,"Side","top","Eyes",$A$2,"Shoes",$A$3,"TrialNo",$A$1,"RepeatNo",M$1)&lt;&gt;0,1,IF(GETPIVOTDATA("Value",StaticParametersPivot!$A$5,"PatientId",$A196,"Title",M$3,"Side","bottom","Eyes",$A$2,"Shoes",$A$3,"TrialNo",$A$1,"RepeatNo",M$1)&lt;&gt;0,2,0))</f>
        <v>#REF!</v>
      </c>
    </row>
    <row r="197" spans="1:14" x14ac:dyDescent="0.25">
      <c r="A197" s="12">
        <f>Patients!A194</f>
        <v>0</v>
      </c>
      <c r="B197" s="12" t="str">
        <f>Patients!B194&amp;" "&amp;Patients!C194</f>
        <v xml:space="preserve"> </v>
      </c>
      <c r="N197" s="14" t="e">
        <f>IF(GETPIVOTDATA("Value",StaticParametersPivot!$A$5,"PatientId",$A197,"Title",M$3,"Side","top","Eyes",$A$2,"Shoes",$A$3,"TrialNo",$A$1,"RepeatNo",M$1)&lt;&gt;0,1,IF(GETPIVOTDATA("Value",StaticParametersPivot!$A$5,"PatientId",$A197,"Title",M$3,"Side","bottom","Eyes",$A$2,"Shoes",$A$3,"TrialNo",$A$1,"RepeatNo",M$1)&lt;&gt;0,2,0))</f>
        <v>#REF!</v>
      </c>
    </row>
    <row r="198" spans="1:14" x14ac:dyDescent="0.25">
      <c r="A198" s="12">
        <f>Patients!A195</f>
        <v>0</v>
      </c>
      <c r="B198" s="12" t="str">
        <f>Patients!B195&amp;" "&amp;Patients!C195</f>
        <v xml:space="preserve"> </v>
      </c>
      <c r="N198" s="14" t="e">
        <f>IF(GETPIVOTDATA("Value",StaticParametersPivot!$A$5,"PatientId",$A198,"Title",M$3,"Side","top","Eyes",$A$2,"Shoes",$A$3,"TrialNo",$A$1,"RepeatNo",M$1)&lt;&gt;0,1,IF(GETPIVOTDATA("Value",StaticParametersPivot!$A$5,"PatientId",$A198,"Title",M$3,"Side","bottom","Eyes",$A$2,"Shoes",$A$3,"TrialNo",$A$1,"RepeatNo",M$1)&lt;&gt;0,2,0))</f>
        <v>#REF!</v>
      </c>
    </row>
    <row r="199" spans="1:14" x14ac:dyDescent="0.25">
      <c r="A199" s="12">
        <f>Patients!A196</f>
        <v>0</v>
      </c>
      <c r="B199" s="12" t="str">
        <f>Patients!B196&amp;" "&amp;Patients!C196</f>
        <v xml:space="preserve"> </v>
      </c>
      <c r="N199" s="14" t="e">
        <f>IF(GETPIVOTDATA("Value",StaticParametersPivot!$A$5,"PatientId",$A199,"Title",M$3,"Side","top","Eyes",$A$2,"Shoes",$A$3,"TrialNo",$A$1,"RepeatNo",M$1)&lt;&gt;0,1,IF(GETPIVOTDATA("Value",StaticParametersPivot!$A$5,"PatientId",$A199,"Title",M$3,"Side","bottom","Eyes",$A$2,"Shoes",$A$3,"TrialNo",$A$1,"RepeatNo",M$1)&lt;&gt;0,2,0))</f>
        <v>#REF!</v>
      </c>
    </row>
    <row r="200" spans="1:14" x14ac:dyDescent="0.25">
      <c r="A200" s="12">
        <f>Patients!A197</f>
        <v>0</v>
      </c>
      <c r="B200" s="12" t="str">
        <f>Patients!B197&amp;" "&amp;Patients!C197</f>
        <v xml:space="preserve"> </v>
      </c>
      <c r="N200" s="14" t="e">
        <f>IF(GETPIVOTDATA("Value",StaticParametersPivot!$A$5,"PatientId",$A200,"Title",M$3,"Side","top","Eyes",$A$2,"Shoes",$A$3,"TrialNo",$A$1,"RepeatNo",M$1)&lt;&gt;0,1,IF(GETPIVOTDATA("Value",StaticParametersPivot!$A$5,"PatientId",$A200,"Title",M$3,"Side","bottom","Eyes",$A$2,"Shoes",$A$3,"TrialNo",$A$1,"RepeatNo",M$1)&lt;&gt;0,2,0))</f>
        <v>#REF!</v>
      </c>
    </row>
    <row r="201" spans="1:14" x14ac:dyDescent="0.25">
      <c r="A201" s="12">
        <f>Patients!A198</f>
        <v>0</v>
      </c>
      <c r="B201" s="12" t="str">
        <f>Patients!B198&amp;" "&amp;Patients!C198</f>
        <v xml:space="preserve"> </v>
      </c>
      <c r="N201" s="14" t="e">
        <f>IF(GETPIVOTDATA("Value",StaticParametersPivot!$A$5,"PatientId",$A201,"Title",M$3,"Side","top","Eyes",$A$2,"Shoes",$A$3,"TrialNo",$A$1,"RepeatNo",M$1)&lt;&gt;0,1,IF(GETPIVOTDATA("Value",StaticParametersPivot!$A$5,"PatientId",$A201,"Title",M$3,"Side","bottom","Eyes",$A$2,"Shoes",$A$3,"TrialNo",$A$1,"RepeatNo",M$1)&lt;&gt;0,2,0))</f>
        <v>#REF!</v>
      </c>
    </row>
    <row r="202" spans="1:14" x14ac:dyDescent="0.25">
      <c r="A202" s="12">
        <f>Patients!A199</f>
        <v>0</v>
      </c>
      <c r="B202" s="12" t="str">
        <f>Patients!B199&amp;" "&amp;Patients!C199</f>
        <v xml:space="preserve"> </v>
      </c>
      <c r="N202" s="14" t="e">
        <f>IF(GETPIVOTDATA("Value",StaticParametersPivot!$A$5,"PatientId",$A202,"Title",M$3,"Side","top","Eyes",$A$2,"Shoes",$A$3,"TrialNo",$A$1,"RepeatNo",M$1)&lt;&gt;0,1,IF(GETPIVOTDATA("Value",StaticParametersPivot!$A$5,"PatientId",$A202,"Title",M$3,"Side","bottom","Eyes",$A$2,"Shoes",$A$3,"TrialNo",$A$1,"RepeatNo",M$1)&lt;&gt;0,2,0))</f>
        <v>#REF!</v>
      </c>
    </row>
    <row r="203" spans="1:14" x14ac:dyDescent="0.25">
      <c r="A203" s="12">
        <f>Patients!A200</f>
        <v>0</v>
      </c>
      <c r="B203" s="12" t="str">
        <f>Patients!B200&amp;" "&amp;Patients!C200</f>
        <v xml:space="preserve"> </v>
      </c>
      <c r="N203" s="14" t="e">
        <f>IF(GETPIVOTDATA("Value",StaticParametersPivot!$A$5,"PatientId",$A203,"Title",M$3,"Side","top","Eyes",$A$2,"Shoes",$A$3,"TrialNo",$A$1,"RepeatNo",M$1)&lt;&gt;0,1,IF(GETPIVOTDATA("Value",StaticParametersPivot!$A$5,"PatientId",$A203,"Title",M$3,"Side","bottom","Eyes",$A$2,"Shoes",$A$3,"TrialNo",$A$1,"RepeatNo",M$1)&lt;&gt;0,2,0))</f>
        <v>#REF!</v>
      </c>
    </row>
    <row r="204" spans="1:14" x14ac:dyDescent="0.25">
      <c r="A204" s="12">
        <f>Patients!A201</f>
        <v>0</v>
      </c>
      <c r="B204" s="12" t="str">
        <f>Patients!B201&amp;" "&amp;Patients!C201</f>
        <v xml:space="preserve"> </v>
      </c>
      <c r="N204" s="14" t="e">
        <f>IF(GETPIVOTDATA("Value",StaticParametersPivot!$A$5,"PatientId",$A204,"Title",M$3,"Side","top","Eyes",$A$2,"Shoes",$A$3,"TrialNo",$A$1,"RepeatNo",M$1)&lt;&gt;0,1,IF(GETPIVOTDATA("Value",StaticParametersPivot!$A$5,"PatientId",$A204,"Title",M$3,"Side","bottom","Eyes",$A$2,"Shoes",$A$3,"TrialNo",$A$1,"RepeatNo",M$1)&lt;&gt;0,2,0))</f>
        <v>#REF!</v>
      </c>
    </row>
    <row r="205" spans="1:14" x14ac:dyDescent="0.25">
      <c r="A205" s="12">
        <f>Patients!A202</f>
        <v>0</v>
      </c>
      <c r="B205" s="12" t="str">
        <f>Patients!B202&amp;" "&amp;Patients!C202</f>
        <v xml:space="preserve"> </v>
      </c>
      <c r="N205" s="14" t="e">
        <f>IF(GETPIVOTDATA("Value",StaticParametersPivot!$A$5,"PatientId",$A205,"Title",M$3,"Side","top","Eyes",$A$2,"Shoes",$A$3,"TrialNo",$A$1,"RepeatNo",M$1)&lt;&gt;0,1,IF(GETPIVOTDATA("Value",StaticParametersPivot!$A$5,"PatientId",$A205,"Title",M$3,"Side","bottom","Eyes",$A$2,"Shoes",$A$3,"TrialNo",$A$1,"RepeatNo",M$1)&lt;&gt;0,2,0))</f>
        <v>#REF!</v>
      </c>
    </row>
    <row r="206" spans="1:14" x14ac:dyDescent="0.25">
      <c r="A206" s="12">
        <f>Patients!A203</f>
        <v>0</v>
      </c>
      <c r="B206" s="12" t="str">
        <f>Patients!B203&amp;" "&amp;Patients!C203</f>
        <v xml:space="preserve"> </v>
      </c>
      <c r="N206" s="14" t="e">
        <f>IF(GETPIVOTDATA("Value",StaticParametersPivot!$A$5,"PatientId",$A206,"Title",M$3,"Side","top","Eyes",$A$2,"Shoes",$A$3,"TrialNo",$A$1,"RepeatNo",M$1)&lt;&gt;0,1,IF(GETPIVOTDATA("Value",StaticParametersPivot!$A$5,"PatientId",$A206,"Title",M$3,"Side","bottom","Eyes",$A$2,"Shoes",$A$3,"TrialNo",$A$1,"RepeatNo",M$1)&lt;&gt;0,2,0))</f>
        <v>#REF!</v>
      </c>
    </row>
    <row r="207" spans="1:14" x14ac:dyDescent="0.25">
      <c r="A207" s="12">
        <f>Patients!A204</f>
        <v>0</v>
      </c>
      <c r="B207" s="12" t="str">
        <f>Patients!B204&amp;" "&amp;Patients!C204</f>
        <v xml:space="preserve"> </v>
      </c>
      <c r="N207" s="14" t="e">
        <f>IF(GETPIVOTDATA("Value",StaticParametersPivot!$A$5,"PatientId",$A207,"Title",M$3,"Side","top","Eyes",$A$2,"Shoes",$A$3,"TrialNo",$A$1,"RepeatNo",M$1)&lt;&gt;0,1,IF(GETPIVOTDATA("Value",StaticParametersPivot!$A$5,"PatientId",$A207,"Title",M$3,"Side","bottom","Eyes",$A$2,"Shoes",$A$3,"TrialNo",$A$1,"RepeatNo",M$1)&lt;&gt;0,2,0))</f>
        <v>#REF!</v>
      </c>
    </row>
    <row r="208" spans="1:14" x14ac:dyDescent="0.25">
      <c r="A208" s="12">
        <f>Patients!A205</f>
        <v>0</v>
      </c>
      <c r="B208" s="12" t="str">
        <f>Patients!B205&amp;" "&amp;Patients!C205</f>
        <v xml:space="preserve"> </v>
      </c>
      <c r="N208" s="14" t="e">
        <f>IF(GETPIVOTDATA("Value",StaticParametersPivot!$A$5,"PatientId",$A208,"Title",M$3,"Side","top","Eyes",$A$2,"Shoes",$A$3,"TrialNo",$A$1,"RepeatNo",M$1)&lt;&gt;0,1,IF(GETPIVOTDATA("Value",StaticParametersPivot!$A$5,"PatientId",$A208,"Title",M$3,"Side","bottom","Eyes",$A$2,"Shoes",$A$3,"TrialNo",$A$1,"RepeatNo",M$1)&lt;&gt;0,2,0))</f>
        <v>#REF!</v>
      </c>
    </row>
    <row r="209" spans="1:14" x14ac:dyDescent="0.25">
      <c r="A209" s="12">
        <f>Patients!A206</f>
        <v>0</v>
      </c>
      <c r="B209" s="12" t="str">
        <f>Patients!B206&amp;" "&amp;Patients!C206</f>
        <v xml:space="preserve"> </v>
      </c>
      <c r="N209" s="14" t="e">
        <f>IF(GETPIVOTDATA("Value",StaticParametersPivot!$A$5,"PatientId",$A209,"Title",M$3,"Side","top","Eyes",$A$2,"Shoes",$A$3,"TrialNo",$A$1,"RepeatNo",M$1)&lt;&gt;0,1,IF(GETPIVOTDATA("Value",StaticParametersPivot!$A$5,"PatientId",$A209,"Title",M$3,"Side","bottom","Eyes",$A$2,"Shoes",$A$3,"TrialNo",$A$1,"RepeatNo",M$1)&lt;&gt;0,2,0))</f>
        <v>#REF!</v>
      </c>
    </row>
    <row r="210" spans="1:14" x14ac:dyDescent="0.25">
      <c r="A210" s="12">
        <f>Patients!A207</f>
        <v>0</v>
      </c>
      <c r="B210" s="12" t="str">
        <f>Patients!B207&amp;" "&amp;Patients!C207</f>
        <v xml:space="preserve"> </v>
      </c>
      <c r="N210" s="14" t="e">
        <f>IF(GETPIVOTDATA("Value",StaticParametersPivot!$A$5,"PatientId",$A210,"Title",M$3,"Side","top","Eyes",$A$2,"Shoes",$A$3,"TrialNo",$A$1,"RepeatNo",M$1)&lt;&gt;0,1,IF(GETPIVOTDATA("Value",StaticParametersPivot!$A$5,"PatientId",$A210,"Title",M$3,"Side","bottom","Eyes",$A$2,"Shoes",$A$3,"TrialNo",$A$1,"RepeatNo",M$1)&lt;&gt;0,2,0))</f>
        <v>#REF!</v>
      </c>
    </row>
    <row r="211" spans="1:14" x14ac:dyDescent="0.25">
      <c r="A211" s="12">
        <f>Patients!A208</f>
        <v>0</v>
      </c>
      <c r="B211" s="12" t="str">
        <f>Patients!B208&amp;" "&amp;Patients!C208</f>
        <v xml:space="preserve"> </v>
      </c>
      <c r="N211" s="14" t="e">
        <f>IF(GETPIVOTDATA("Value",StaticParametersPivot!$A$5,"PatientId",$A211,"Title",M$3,"Side","top","Eyes",$A$2,"Shoes",$A$3,"TrialNo",$A$1,"RepeatNo",M$1)&lt;&gt;0,1,IF(GETPIVOTDATA("Value",StaticParametersPivot!$A$5,"PatientId",$A211,"Title",M$3,"Side","bottom","Eyes",$A$2,"Shoes",$A$3,"TrialNo",$A$1,"RepeatNo",M$1)&lt;&gt;0,2,0))</f>
        <v>#REF!</v>
      </c>
    </row>
    <row r="212" spans="1:14" x14ac:dyDescent="0.25">
      <c r="A212" s="12">
        <f>Patients!A209</f>
        <v>0</v>
      </c>
      <c r="B212" s="12" t="str">
        <f>Patients!B209&amp;" "&amp;Patients!C209</f>
        <v xml:space="preserve"> </v>
      </c>
      <c r="N212" s="14" t="e">
        <f>IF(GETPIVOTDATA("Value",StaticParametersPivot!$A$5,"PatientId",$A212,"Title",M$3,"Side","top","Eyes",$A$2,"Shoes",$A$3,"TrialNo",$A$1,"RepeatNo",M$1)&lt;&gt;0,1,IF(GETPIVOTDATA("Value",StaticParametersPivot!$A$5,"PatientId",$A212,"Title",M$3,"Side","bottom","Eyes",$A$2,"Shoes",$A$3,"TrialNo",$A$1,"RepeatNo",M$1)&lt;&gt;0,2,0))</f>
        <v>#REF!</v>
      </c>
    </row>
    <row r="213" spans="1:14" x14ac:dyDescent="0.25">
      <c r="A213" s="12">
        <f>Patients!A210</f>
        <v>0</v>
      </c>
      <c r="B213" s="12" t="str">
        <f>Patients!B210&amp;" "&amp;Patients!C210</f>
        <v xml:space="preserve"> </v>
      </c>
      <c r="N213" s="14" t="e">
        <f>IF(GETPIVOTDATA("Value",StaticParametersPivot!$A$5,"PatientId",$A213,"Title",M$3,"Side","top","Eyes",$A$2,"Shoes",$A$3,"TrialNo",$A$1,"RepeatNo",M$1)&lt;&gt;0,1,IF(GETPIVOTDATA("Value",StaticParametersPivot!$A$5,"PatientId",$A213,"Title",M$3,"Side","bottom","Eyes",$A$2,"Shoes",$A$3,"TrialNo",$A$1,"RepeatNo",M$1)&lt;&gt;0,2,0))</f>
        <v>#REF!</v>
      </c>
    </row>
    <row r="214" spans="1:14" x14ac:dyDescent="0.25">
      <c r="A214" s="12">
        <f>Patients!A211</f>
        <v>0</v>
      </c>
      <c r="B214" s="12" t="str">
        <f>Patients!B211&amp;" "&amp;Patients!C211</f>
        <v xml:space="preserve"> </v>
      </c>
      <c r="N214" s="14" t="e">
        <f>IF(GETPIVOTDATA("Value",StaticParametersPivot!$A$5,"PatientId",$A214,"Title",M$3,"Side","top","Eyes",$A$2,"Shoes",$A$3,"TrialNo",$A$1,"RepeatNo",M$1)&lt;&gt;0,1,IF(GETPIVOTDATA("Value",StaticParametersPivot!$A$5,"PatientId",$A214,"Title",M$3,"Side","bottom","Eyes",$A$2,"Shoes",$A$3,"TrialNo",$A$1,"RepeatNo",M$1)&lt;&gt;0,2,0))</f>
        <v>#REF!</v>
      </c>
    </row>
    <row r="215" spans="1:14" x14ac:dyDescent="0.25">
      <c r="A215" s="12">
        <f>Patients!A212</f>
        <v>0</v>
      </c>
      <c r="B215" s="12" t="str">
        <f>Patients!B212&amp;" "&amp;Patients!C212</f>
        <v xml:space="preserve"> </v>
      </c>
      <c r="N215" s="14" t="e">
        <f>IF(GETPIVOTDATA("Value",StaticParametersPivot!$A$5,"PatientId",$A215,"Title",M$3,"Side","top","Eyes",$A$2,"Shoes",$A$3,"TrialNo",$A$1,"RepeatNo",M$1)&lt;&gt;0,1,IF(GETPIVOTDATA("Value",StaticParametersPivot!$A$5,"PatientId",$A215,"Title",M$3,"Side","bottom","Eyes",$A$2,"Shoes",$A$3,"TrialNo",$A$1,"RepeatNo",M$1)&lt;&gt;0,2,0))</f>
        <v>#REF!</v>
      </c>
    </row>
    <row r="216" spans="1:14" x14ac:dyDescent="0.25">
      <c r="A216" s="12">
        <f>Patients!A213</f>
        <v>0</v>
      </c>
      <c r="B216" s="12" t="str">
        <f>Patients!B213&amp;" "&amp;Patients!C213</f>
        <v xml:space="preserve"> </v>
      </c>
      <c r="N216" s="14" t="e">
        <f>IF(GETPIVOTDATA("Value",StaticParametersPivot!$A$5,"PatientId",$A216,"Title",M$3,"Side","top","Eyes",$A$2,"Shoes",$A$3,"TrialNo",$A$1,"RepeatNo",M$1)&lt;&gt;0,1,IF(GETPIVOTDATA("Value",StaticParametersPivot!$A$5,"PatientId",$A216,"Title",M$3,"Side","bottom","Eyes",$A$2,"Shoes",$A$3,"TrialNo",$A$1,"RepeatNo",M$1)&lt;&gt;0,2,0))</f>
        <v>#REF!</v>
      </c>
    </row>
    <row r="217" spans="1:14" x14ac:dyDescent="0.25">
      <c r="A217" s="12">
        <f>Patients!A214</f>
        <v>0</v>
      </c>
      <c r="B217" s="12" t="str">
        <f>Patients!B214&amp;" "&amp;Patients!C214</f>
        <v xml:space="preserve"> </v>
      </c>
      <c r="N217" s="14" t="e">
        <f>IF(GETPIVOTDATA("Value",StaticParametersPivot!$A$5,"PatientId",$A217,"Title",M$3,"Side","top","Eyes",$A$2,"Shoes",$A$3,"TrialNo",$A$1,"RepeatNo",M$1)&lt;&gt;0,1,IF(GETPIVOTDATA("Value",StaticParametersPivot!$A$5,"PatientId",$A217,"Title",M$3,"Side","bottom","Eyes",$A$2,"Shoes",$A$3,"TrialNo",$A$1,"RepeatNo",M$1)&lt;&gt;0,2,0))</f>
        <v>#REF!</v>
      </c>
    </row>
    <row r="218" spans="1:14" x14ac:dyDescent="0.25">
      <c r="A218" s="12">
        <f>Patients!A215</f>
        <v>0</v>
      </c>
      <c r="B218" s="12" t="str">
        <f>Patients!B215&amp;" "&amp;Patients!C215</f>
        <v xml:space="preserve"> </v>
      </c>
      <c r="N218" s="14" t="e">
        <f>IF(GETPIVOTDATA("Value",StaticParametersPivot!$A$5,"PatientId",$A218,"Title",M$3,"Side","top","Eyes",$A$2,"Shoes",$A$3,"TrialNo",$A$1,"RepeatNo",M$1)&lt;&gt;0,1,IF(GETPIVOTDATA("Value",StaticParametersPivot!$A$5,"PatientId",$A218,"Title",M$3,"Side","bottom","Eyes",$A$2,"Shoes",$A$3,"TrialNo",$A$1,"RepeatNo",M$1)&lt;&gt;0,2,0))</f>
        <v>#REF!</v>
      </c>
    </row>
    <row r="219" spans="1:14" x14ac:dyDescent="0.25">
      <c r="A219" s="12">
        <f>Patients!A216</f>
        <v>0</v>
      </c>
      <c r="B219" s="12" t="str">
        <f>Patients!B216&amp;" "&amp;Patients!C216</f>
        <v xml:space="preserve"> </v>
      </c>
      <c r="N219" s="14" t="e">
        <f>IF(GETPIVOTDATA("Value",StaticParametersPivot!$A$5,"PatientId",$A219,"Title",M$3,"Side","top","Eyes",$A$2,"Shoes",$A$3,"TrialNo",$A$1,"RepeatNo",M$1)&lt;&gt;0,1,IF(GETPIVOTDATA("Value",StaticParametersPivot!$A$5,"PatientId",$A219,"Title",M$3,"Side","bottom","Eyes",$A$2,"Shoes",$A$3,"TrialNo",$A$1,"RepeatNo",M$1)&lt;&gt;0,2,0))</f>
        <v>#REF!</v>
      </c>
    </row>
    <row r="220" spans="1:14" x14ac:dyDescent="0.25">
      <c r="A220" s="12">
        <f>Patients!A217</f>
        <v>0</v>
      </c>
      <c r="B220" s="12" t="str">
        <f>Patients!B217&amp;" "&amp;Patients!C217</f>
        <v xml:space="preserve"> </v>
      </c>
      <c r="N220" s="14" t="e">
        <f>IF(GETPIVOTDATA("Value",StaticParametersPivot!$A$5,"PatientId",$A220,"Title",M$3,"Side","top","Eyes",$A$2,"Shoes",$A$3,"TrialNo",$A$1,"RepeatNo",M$1)&lt;&gt;0,1,IF(GETPIVOTDATA("Value",StaticParametersPivot!$A$5,"PatientId",$A220,"Title",M$3,"Side","bottom","Eyes",$A$2,"Shoes",$A$3,"TrialNo",$A$1,"RepeatNo",M$1)&lt;&gt;0,2,0))</f>
        <v>#REF!</v>
      </c>
    </row>
    <row r="221" spans="1:14" x14ac:dyDescent="0.25">
      <c r="A221" s="12">
        <f>Patients!A218</f>
        <v>0</v>
      </c>
      <c r="B221" s="12" t="str">
        <f>Patients!B218&amp;" "&amp;Patients!C218</f>
        <v xml:space="preserve"> </v>
      </c>
      <c r="N221" s="14" t="e">
        <f>IF(GETPIVOTDATA("Value",StaticParametersPivot!$A$5,"PatientId",$A221,"Title",M$3,"Side","top","Eyes",$A$2,"Shoes",$A$3,"TrialNo",$A$1,"RepeatNo",M$1)&lt;&gt;0,1,IF(GETPIVOTDATA("Value",StaticParametersPivot!$A$5,"PatientId",$A221,"Title",M$3,"Side","bottom","Eyes",$A$2,"Shoes",$A$3,"TrialNo",$A$1,"RepeatNo",M$1)&lt;&gt;0,2,0))</f>
        <v>#REF!</v>
      </c>
    </row>
    <row r="222" spans="1:14" x14ac:dyDescent="0.25">
      <c r="A222" s="12">
        <f>Patients!A219</f>
        <v>0</v>
      </c>
      <c r="B222" s="12" t="str">
        <f>Patients!B219&amp;" "&amp;Patients!C219</f>
        <v xml:space="preserve"> </v>
      </c>
      <c r="N222" s="14" t="e">
        <f>IF(GETPIVOTDATA("Value",StaticParametersPivot!$A$5,"PatientId",$A222,"Title",M$3,"Side","top","Eyes",$A$2,"Shoes",$A$3,"TrialNo",$A$1,"RepeatNo",M$1)&lt;&gt;0,1,IF(GETPIVOTDATA("Value",StaticParametersPivot!$A$5,"PatientId",$A222,"Title",M$3,"Side","bottom","Eyes",$A$2,"Shoes",$A$3,"TrialNo",$A$1,"RepeatNo",M$1)&lt;&gt;0,2,0))</f>
        <v>#REF!</v>
      </c>
    </row>
    <row r="223" spans="1:14" x14ac:dyDescent="0.25">
      <c r="A223" s="12">
        <f>Patients!A220</f>
        <v>0</v>
      </c>
      <c r="B223" s="12" t="str">
        <f>Patients!B220&amp;" "&amp;Patients!C220</f>
        <v xml:space="preserve"> </v>
      </c>
      <c r="N223" s="14" t="e">
        <f>IF(GETPIVOTDATA("Value",StaticParametersPivot!$A$5,"PatientId",$A223,"Title",M$3,"Side","top","Eyes",$A$2,"Shoes",$A$3,"TrialNo",$A$1,"RepeatNo",M$1)&lt;&gt;0,1,IF(GETPIVOTDATA("Value",StaticParametersPivot!$A$5,"PatientId",$A223,"Title",M$3,"Side","bottom","Eyes",$A$2,"Shoes",$A$3,"TrialNo",$A$1,"RepeatNo",M$1)&lt;&gt;0,2,0))</f>
        <v>#REF!</v>
      </c>
    </row>
    <row r="224" spans="1:14" x14ac:dyDescent="0.25">
      <c r="A224" s="12">
        <f>Patients!A221</f>
        <v>0</v>
      </c>
      <c r="B224" s="12" t="str">
        <f>Patients!B221&amp;" "&amp;Patients!C221</f>
        <v xml:space="preserve"> </v>
      </c>
      <c r="N224" s="14" t="e">
        <f>IF(GETPIVOTDATA("Value",StaticParametersPivot!$A$5,"PatientId",$A224,"Title",M$3,"Side","top","Eyes",$A$2,"Shoes",$A$3,"TrialNo",$A$1,"RepeatNo",M$1)&lt;&gt;0,1,IF(GETPIVOTDATA("Value",StaticParametersPivot!$A$5,"PatientId",$A224,"Title",M$3,"Side","bottom","Eyes",$A$2,"Shoes",$A$3,"TrialNo",$A$1,"RepeatNo",M$1)&lt;&gt;0,2,0))</f>
        <v>#REF!</v>
      </c>
    </row>
    <row r="225" spans="1:14" x14ac:dyDescent="0.25">
      <c r="A225" s="12">
        <f>Patients!A222</f>
        <v>0</v>
      </c>
      <c r="B225" s="12" t="str">
        <f>Patients!B222&amp;" "&amp;Patients!C222</f>
        <v xml:space="preserve"> </v>
      </c>
      <c r="N225" s="14" t="e">
        <f>IF(GETPIVOTDATA("Value",StaticParametersPivot!$A$5,"PatientId",$A225,"Title",M$3,"Side","top","Eyes",$A$2,"Shoes",$A$3,"TrialNo",$A$1,"RepeatNo",M$1)&lt;&gt;0,1,IF(GETPIVOTDATA("Value",StaticParametersPivot!$A$5,"PatientId",$A225,"Title",M$3,"Side","bottom","Eyes",$A$2,"Shoes",$A$3,"TrialNo",$A$1,"RepeatNo",M$1)&lt;&gt;0,2,0))</f>
        <v>#REF!</v>
      </c>
    </row>
    <row r="226" spans="1:14" x14ac:dyDescent="0.25">
      <c r="A226" s="12">
        <f>Patients!A223</f>
        <v>0</v>
      </c>
      <c r="B226" s="12" t="str">
        <f>Patients!B223&amp;" "&amp;Patients!C223</f>
        <v xml:space="preserve"> </v>
      </c>
      <c r="N226" s="14" t="e">
        <f>IF(GETPIVOTDATA("Value",StaticParametersPivot!$A$5,"PatientId",$A226,"Title",M$3,"Side","top","Eyes",$A$2,"Shoes",$A$3,"TrialNo",$A$1,"RepeatNo",M$1)&lt;&gt;0,1,IF(GETPIVOTDATA("Value",StaticParametersPivot!$A$5,"PatientId",$A226,"Title",M$3,"Side","bottom","Eyes",$A$2,"Shoes",$A$3,"TrialNo",$A$1,"RepeatNo",M$1)&lt;&gt;0,2,0))</f>
        <v>#REF!</v>
      </c>
    </row>
    <row r="227" spans="1:14" x14ac:dyDescent="0.25">
      <c r="A227" s="12">
        <f>Patients!A224</f>
        <v>0</v>
      </c>
      <c r="B227" s="12" t="str">
        <f>Patients!B224&amp;" "&amp;Patients!C224</f>
        <v xml:space="preserve"> </v>
      </c>
      <c r="N227" s="14" t="e">
        <f>IF(GETPIVOTDATA("Value",StaticParametersPivot!$A$5,"PatientId",$A227,"Title",M$3,"Side","top","Eyes",$A$2,"Shoes",$A$3,"TrialNo",$A$1,"RepeatNo",M$1)&lt;&gt;0,1,IF(GETPIVOTDATA("Value",StaticParametersPivot!$A$5,"PatientId",$A227,"Title",M$3,"Side","bottom","Eyes",$A$2,"Shoes",$A$3,"TrialNo",$A$1,"RepeatNo",M$1)&lt;&gt;0,2,0))</f>
        <v>#REF!</v>
      </c>
    </row>
    <row r="228" spans="1:14" x14ac:dyDescent="0.25">
      <c r="A228" s="12">
        <f>Patients!A225</f>
        <v>0</v>
      </c>
      <c r="B228" s="12" t="str">
        <f>Patients!B225&amp;" "&amp;Patients!C225</f>
        <v xml:space="preserve"> </v>
      </c>
      <c r="N228" s="14" t="e">
        <f>IF(GETPIVOTDATA("Value",StaticParametersPivot!$A$5,"PatientId",$A228,"Title",M$3,"Side","top","Eyes",$A$2,"Shoes",$A$3,"TrialNo",$A$1,"RepeatNo",M$1)&lt;&gt;0,1,IF(GETPIVOTDATA("Value",StaticParametersPivot!$A$5,"PatientId",$A228,"Title",M$3,"Side","bottom","Eyes",$A$2,"Shoes",$A$3,"TrialNo",$A$1,"RepeatNo",M$1)&lt;&gt;0,2,0))</f>
        <v>#REF!</v>
      </c>
    </row>
    <row r="229" spans="1:14" x14ac:dyDescent="0.25">
      <c r="A229" s="12">
        <f>Patients!A226</f>
        <v>0</v>
      </c>
      <c r="B229" s="12" t="str">
        <f>Patients!B226&amp;" "&amp;Patients!C226</f>
        <v xml:space="preserve"> </v>
      </c>
      <c r="N229" s="14" t="e">
        <f>IF(GETPIVOTDATA("Value",StaticParametersPivot!$A$5,"PatientId",$A229,"Title",M$3,"Side","top","Eyes",$A$2,"Shoes",$A$3,"TrialNo",$A$1,"RepeatNo",M$1)&lt;&gt;0,1,IF(GETPIVOTDATA("Value",StaticParametersPivot!$A$5,"PatientId",$A229,"Title",M$3,"Side","bottom","Eyes",$A$2,"Shoes",$A$3,"TrialNo",$A$1,"RepeatNo",M$1)&lt;&gt;0,2,0))</f>
        <v>#REF!</v>
      </c>
    </row>
    <row r="230" spans="1:14" x14ac:dyDescent="0.25">
      <c r="A230" s="12">
        <f>Patients!A227</f>
        <v>0</v>
      </c>
      <c r="B230" s="12" t="str">
        <f>Patients!B227&amp;" "&amp;Patients!C227</f>
        <v xml:space="preserve"> </v>
      </c>
      <c r="N230" s="14" t="e">
        <f>IF(GETPIVOTDATA("Value",StaticParametersPivot!$A$5,"PatientId",$A230,"Title",M$3,"Side","top","Eyes",$A$2,"Shoes",$A$3,"TrialNo",$A$1,"RepeatNo",M$1)&lt;&gt;0,1,IF(GETPIVOTDATA("Value",StaticParametersPivot!$A$5,"PatientId",$A230,"Title",M$3,"Side","bottom","Eyes",$A$2,"Shoes",$A$3,"TrialNo",$A$1,"RepeatNo",M$1)&lt;&gt;0,2,0))</f>
        <v>#REF!</v>
      </c>
    </row>
    <row r="231" spans="1:14" x14ac:dyDescent="0.25">
      <c r="A231" s="12">
        <f>Patients!A228</f>
        <v>0</v>
      </c>
      <c r="B231" s="12" t="str">
        <f>Patients!B228&amp;" "&amp;Patients!C228</f>
        <v xml:space="preserve"> </v>
      </c>
      <c r="N231" s="14" t="e">
        <f>IF(GETPIVOTDATA("Value",StaticParametersPivot!$A$5,"PatientId",$A231,"Title",M$3,"Side","top","Eyes",$A$2,"Shoes",$A$3,"TrialNo",$A$1,"RepeatNo",M$1)&lt;&gt;0,1,IF(GETPIVOTDATA("Value",StaticParametersPivot!$A$5,"PatientId",$A231,"Title",M$3,"Side","bottom","Eyes",$A$2,"Shoes",$A$3,"TrialNo",$A$1,"RepeatNo",M$1)&lt;&gt;0,2,0))</f>
        <v>#REF!</v>
      </c>
    </row>
    <row r="232" spans="1:14" x14ac:dyDescent="0.25">
      <c r="A232" s="12">
        <f>Patients!A229</f>
        <v>0</v>
      </c>
      <c r="B232" s="12" t="str">
        <f>Patients!B229&amp;" "&amp;Patients!C229</f>
        <v xml:space="preserve"> </v>
      </c>
      <c r="N232" s="14" t="e">
        <f>IF(GETPIVOTDATA("Value",StaticParametersPivot!$A$5,"PatientId",$A232,"Title",M$3,"Side","top","Eyes",$A$2,"Shoes",$A$3,"TrialNo",$A$1,"RepeatNo",M$1)&lt;&gt;0,1,IF(GETPIVOTDATA("Value",StaticParametersPivot!$A$5,"PatientId",$A232,"Title",M$3,"Side","bottom","Eyes",$A$2,"Shoes",$A$3,"TrialNo",$A$1,"RepeatNo",M$1)&lt;&gt;0,2,0))</f>
        <v>#REF!</v>
      </c>
    </row>
    <row r="233" spans="1:14" x14ac:dyDescent="0.25">
      <c r="A233" s="12">
        <f>Patients!A230</f>
        <v>0</v>
      </c>
      <c r="B233" s="12" t="str">
        <f>Patients!B230&amp;" "&amp;Patients!C230</f>
        <v xml:space="preserve"> </v>
      </c>
      <c r="N233" s="14" t="e">
        <f>IF(GETPIVOTDATA("Value",StaticParametersPivot!$A$5,"PatientId",$A233,"Title",M$3,"Side","top","Eyes",$A$2,"Shoes",$A$3,"TrialNo",$A$1,"RepeatNo",M$1)&lt;&gt;0,1,IF(GETPIVOTDATA("Value",StaticParametersPivot!$A$5,"PatientId",$A233,"Title",M$3,"Side","bottom","Eyes",$A$2,"Shoes",$A$3,"TrialNo",$A$1,"RepeatNo",M$1)&lt;&gt;0,2,0))</f>
        <v>#REF!</v>
      </c>
    </row>
    <row r="234" spans="1:14" x14ac:dyDescent="0.25">
      <c r="A234" s="12">
        <f>Patients!A231</f>
        <v>0</v>
      </c>
      <c r="B234" s="12" t="str">
        <f>Patients!B231&amp;" "&amp;Patients!C231</f>
        <v xml:space="preserve"> </v>
      </c>
      <c r="N234" s="14" t="e">
        <f>IF(GETPIVOTDATA("Value",StaticParametersPivot!$A$5,"PatientId",$A234,"Title",M$3,"Side","top","Eyes",$A$2,"Shoes",$A$3,"TrialNo",$A$1,"RepeatNo",M$1)&lt;&gt;0,1,IF(GETPIVOTDATA("Value",StaticParametersPivot!$A$5,"PatientId",$A234,"Title",M$3,"Side","bottom","Eyes",$A$2,"Shoes",$A$3,"TrialNo",$A$1,"RepeatNo",M$1)&lt;&gt;0,2,0))</f>
        <v>#REF!</v>
      </c>
    </row>
    <row r="235" spans="1:14" x14ac:dyDescent="0.25">
      <c r="A235" s="12">
        <f>Patients!A232</f>
        <v>0</v>
      </c>
      <c r="B235" s="12" t="str">
        <f>Patients!B232&amp;" "&amp;Patients!C232</f>
        <v xml:space="preserve"> </v>
      </c>
      <c r="N235" s="14" t="e">
        <f>IF(GETPIVOTDATA("Value",StaticParametersPivot!$A$5,"PatientId",$A235,"Title",M$3,"Side","top","Eyes",$A$2,"Shoes",$A$3,"TrialNo",$A$1,"RepeatNo",M$1)&lt;&gt;0,1,IF(GETPIVOTDATA("Value",StaticParametersPivot!$A$5,"PatientId",$A235,"Title",M$3,"Side","bottom","Eyes",$A$2,"Shoes",$A$3,"TrialNo",$A$1,"RepeatNo",M$1)&lt;&gt;0,2,0))</f>
        <v>#REF!</v>
      </c>
    </row>
    <row r="236" spans="1:14" x14ac:dyDescent="0.25">
      <c r="A236" s="12">
        <f>Patients!A233</f>
        <v>0</v>
      </c>
      <c r="B236" s="12" t="str">
        <f>Patients!B233&amp;" "&amp;Patients!C233</f>
        <v xml:space="preserve"> </v>
      </c>
      <c r="N236" s="14" t="e">
        <f>IF(GETPIVOTDATA("Value",StaticParametersPivot!$A$5,"PatientId",$A236,"Title",M$3,"Side","top","Eyes",$A$2,"Shoes",$A$3,"TrialNo",$A$1,"RepeatNo",M$1)&lt;&gt;0,1,IF(GETPIVOTDATA("Value",StaticParametersPivot!$A$5,"PatientId",$A236,"Title",M$3,"Side","bottom","Eyes",$A$2,"Shoes",$A$3,"TrialNo",$A$1,"RepeatNo",M$1)&lt;&gt;0,2,0))</f>
        <v>#REF!</v>
      </c>
    </row>
    <row r="237" spans="1:14" x14ac:dyDescent="0.25">
      <c r="A237" s="12">
        <f>Patients!A234</f>
        <v>0</v>
      </c>
      <c r="B237" s="12" t="str">
        <f>Patients!B234&amp;" "&amp;Patients!C234</f>
        <v xml:space="preserve"> </v>
      </c>
      <c r="N237" s="14" t="e">
        <f>IF(GETPIVOTDATA("Value",StaticParametersPivot!$A$5,"PatientId",$A237,"Title",M$3,"Side","top","Eyes",$A$2,"Shoes",$A$3,"TrialNo",$A$1,"RepeatNo",M$1)&lt;&gt;0,1,IF(GETPIVOTDATA("Value",StaticParametersPivot!$A$5,"PatientId",$A237,"Title",M$3,"Side","bottom","Eyes",$A$2,"Shoes",$A$3,"TrialNo",$A$1,"RepeatNo",M$1)&lt;&gt;0,2,0))</f>
        <v>#REF!</v>
      </c>
    </row>
    <row r="238" spans="1:14" x14ac:dyDescent="0.25">
      <c r="A238" s="12">
        <f>Patients!A235</f>
        <v>0</v>
      </c>
      <c r="B238" s="12" t="str">
        <f>Patients!B235&amp;" "&amp;Patients!C235</f>
        <v xml:space="preserve"> </v>
      </c>
      <c r="N238" s="14" t="e">
        <f>IF(GETPIVOTDATA("Value",StaticParametersPivot!$A$5,"PatientId",$A238,"Title",M$3,"Side","top","Eyes",$A$2,"Shoes",$A$3,"TrialNo",$A$1,"RepeatNo",M$1)&lt;&gt;0,1,IF(GETPIVOTDATA("Value",StaticParametersPivot!$A$5,"PatientId",$A238,"Title",M$3,"Side","bottom","Eyes",$A$2,"Shoes",$A$3,"TrialNo",$A$1,"RepeatNo",M$1)&lt;&gt;0,2,0))</f>
        <v>#REF!</v>
      </c>
    </row>
    <row r="239" spans="1:14" x14ac:dyDescent="0.25">
      <c r="A239" s="12">
        <f>Patients!A236</f>
        <v>0</v>
      </c>
      <c r="B239" s="12" t="str">
        <f>Patients!B236&amp;" "&amp;Patients!C236</f>
        <v xml:space="preserve"> </v>
      </c>
      <c r="N239" s="14" t="e">
        <f>IF(GETPIVOTDATA("Value",StaticParametersPivot!$A$5,"PatientId",$A239,"Title",M$3,"Side","top","Eyes",$A$2,"Shoes",$A$3,"TrialNo",$A$1,"RepeatNo",M$1)&lt;&gt;0,1,IF(GETPIVOTDATA("Value",StaticParametersPivot!$A$5,"PatientId",$A239,"Title",M$3,"Side","bottom","Eyes",$A$2,"Shoes",$A$3,"TrialNo",$A$1,"RepeatNo",M$1)&lt;&gt;0,2,0))</f>
        <v>#REF!</v>
      </c>
    </row>
    <row r="240" spans="1:14" x14ac:dyDescent="0.25">
      <c r="A240" s="12">
        <f>Patients!A237</f>
        <v>0</v>
      </c>
      <c r="B240" s="12" t="str">
        <f>Patients!B237&amp;" "&amp;Patients!C237</f>
        <v xml:space="preserve"> </v>
      </c>
      <c r="N240" s="14" t="e">
        <f>IF(GETPIVOTDATA("Value",StaticParametersPivot!$A$5,"PatientId",$A240,"Title",M$3,"Side","top","Eyes",$A$2,"Shoes",$A$3,"TrialNo",$A$1,"RepeatNo",M$1)&lt;&gt;0,1,IF(GETPIVOTDATA("Value",StaticParametersPivot!$A$5,"PatientId",$A240,"Title",M$3,"Side","bottom","Eyes",$A$2,"Shoes",$A$3,"TrialNo",$A$1,"RepeatNo",M$1)&lt;&gt;0,2,0))</f>
        <v>#REF!</v>
      </c>
    </row>
    <row r="241" spans="1:14" x14ac:dyDescent="0.25">
      <c r="A241" s="12">
        <f>Patients!A238</f>
        <v>0</v>
      </c>
      <c r="B241" s="12" t="str">
        <f>Patients!B238&amp;" "&amp;Patients!C238</f>
        <v xml:space="preserve"> </v>
      </c>
      <c r="N241" s="14" t="e">
        <f>IF(GETPIVOTDATA("Value",StaticParametersPivot!$A$5,"PatientId",$A241,"Title",M$3,"Side","top","Eyes",$A$2,"Shoes",$A$3,"TrialNo",$A$1,"RepeatNo",M$1)&lt;&gt;0,1,IF(GETPIVOTDATA("Value",StaticParametersPivot!$A$5,"PatientId",$A241,"Title",M$3,"Side","bottom","Eyes",$A$2,"Shoes",$A$3,"TrialNo",$A$1,"RepeatNo",M$1)&lt;&gt;0,2,0))</f>
        <v>#REF!</v>
      </c>
    </row>
    <row r="242" spans="1:14" x14ac:dyDescent="0.25">
      <c r="A242" s="12">
        <f>Patients!A239</f>
        <v>0</v>
      </c>
      <c r="B242" s="12" t="str">
        <f>Patients!B239&amp;" "&amp;Patients!C239</f>
        <v xml:space="preserve"> </v>
      </c>
      <c r="N242" s="14" t="e">
        <f>IF(GETPIVOTDATA("Value",StaticParametersPivot!$A$5,"PatientId",$A242,"Title",M$3,"Side","top","Eyes",$A$2,"Shoes",$A$3,"TrialNo",$A$1,"RepeatNo",M$1)&lt;&gt;0,1,IF(GETPIVOTDATA("Value",StaticParametersPivot!$A$5,"PatientId",$A242,"Title",M$3,"Side","bottom","Eyes",$A$2,"Shoes",$A$3,"TrialNo",$A$1,"RepeatNo",M$1)&lt;&gt;0,2,0))</f>
        <v>#REF!</v>
      </c>
    </row>
    <row r="243" spans="1:14" x14ac:dyDescent="0.25">
      <c r="A243" s="12">
        <f>Patients!A240</f>
        <v>0</v>
      </c>
      <c r="B243" s="12" t="str">
        <f>Patients!B240&amp;" "&amp;Patients!C240</f>
        <v xml:space="preserve"> </v>
      </c>
      <c r="N243" s="14" t="e">
        <f>IF(GETPIVOTDATA("Value",StaticParametersPivot!$A$5,"PatientId",$A243,"Title",M$3,"Side","top","Eyes",$A$2,"Shoes",$A$3,"TrialNo",$A$1,"RepeatNo",M$1)&lt;&gt;0,1,IF(GETPIVOTDATA("Value",StaticParametersPivot!$A$5,"PatientId",$A243,"Title",M$3,"Side","bottom","Eyes",$A$2,"Shoes",$A$3,"TrialNo",$A$1,"RepeatNo",M$1)&lt;&gt;0,2,0))</f>
        <v>#REF!</v>
      </c>
    </row>
    <row r="244" spans="1:14" x14ac:dyDescent="0.25">
      <c r="A244" s="12">
        <f>Patients!A241</f>
        <v>0</v>
      </c>
      <c r="B244" s="12" t="str">
        <f>Patients!B241&amp;" "&amp;Patients!C241</f>
        <v xml:space="preserve"> </v>
      </c>
      <c r="N244" s="14" t="e">
        <f>IF(GETPIVOTDATA("Value",StaticParametersPivot!$A$5,"PatientId",$A244,"Title",M$3,"Side","top","Eyes",$A$2,"Shoes",$A$3,"TrialNo",$A$1,"RepeatNo",M$1)&lt;&gt;0,1,IF(GETPIVOTDATA("Value",StaticParametersPivot!$A$5,"PatientId",$A244,"Title",M$3,"Side","bottom","Eyes",$A$2,"Shoes",$A$3,"TrialNo",$A$1,"RepeatNo",M$1)&lt;&gt;0,2,0))</f>
        <v>#REF!</v>
      </c>
    </row>
    <row r="245" spans="1:14" x14ac:dyDescent="0.25">
      <c r="A245" s="12">
        <f>Patients!A242</f>
        <v>0</v>
      </c>
      <c r="B245" s="12" t="str">
        <f>Patients!B242&amp;" "&amp;Patients!C242</f>
        <v xml:space="preserve"> </v>
      </c>
      <c r="N245" s="14" t="e">
        <f>IF(GETPIVOTDATA("Value",StaticParametersPivot!$A$5,"PatientId",$A245,"Title",M$3,"Side","top","Eyes",$A$2,"Shoes",$A$3,"TrialNo",$A$1,"RepeatNo",M$1)&lt;&gt;0,1,IF(GETPIVOTDATA("Value",StaticParametersPivot!$A$5,"PatientId",$A245,"Title",M$3,"Side","bottom","Eyes",$A$2,"Shoes",$A$3,"TrialNo",$A$1,"RepeatNo",M$1)&lt;&gt;0,2,0))</f>
        <v>#REF!</v>
      </c>
    </row>
    <row r="246" spans="1:14" x14ac:dyDescent="0.25">
      <c r="A246" s="12">
        <f>Patients!A243</f>
        <v>0</v>
      </c>
      <c r="B246" s="12" t="str">
        <f>Patients!B243&amp;" "&amp;Patients!C243</f>
        <v xml:space="preserve"> </v>
      </c>
      <c r="N246" s="14" t="e">
        <f>IF(GETPIVOTDATA("Value",StaticParametersPivot!$A$5,"PatientId",$A246,"Title",M$3,"Side","top","Eyes",$A$2,"Shoes",$A$3,"TrialNo",$A$1,"RepeatNo",M$1)&lt;&gt;0,1,IF(GETPIVOTDATA("Value",StaticParametersPivot!$A$5,"PatientId",$A246,"Title",M$3,"Side","bottom","Eyes",$A$2,"Shoes",$A$3,"TrialNo",$A$1,"RepeatNo",M$1)&lt;&gt;0,2,0))</f>
        <v>#REF!</v>
      </c>
    </row>
    <row r="247" spans="1:14" x14ac:dyDescent="0.25">
      <c r="A247" s="12">
        <f>Patients!A244</f>
        <v>0</v>
      </c>
      <c r="B247" s="12" t="str">
        <f>Patients!B244&amp;" "&amp;Patients!C244</f>
        <v xml:space="preserve"> </v>
      </c>
      <c r="N247" s="14" t="e">
        <f>IF(GETPIVOTDATA("Value",StaticParametersPivot!$A$5,"PatientId",$A247,"Title",M$3,"Side","top","Eyes",$A$2,"Shoes",$A$3,"TrialNo",$A$1,"RepeatNo",M$1)&lt;&gt;0,1,IF(GETPIVOTDATA("Value",StaticParametersPivot!$A$5,"PatientId",$A247,"Title",M$3,"Side","bottom","Eyes",$A$2,"Shoes",$A$3,"TrialNo",$A$1,"RepeatNo",M$1)&lt;&gt;0,2,0))</f>
        <v>#REF!</v>
      </c>
    </row>
    <row r="248" spans="1:14" x14ac:dyDescent="0.25">
      <c r="A248" s="12">
        <f>Patients!A245</f>
        <v>0</v>
      </c>
      <c r="B248" s="12" t="str">
        <f>Patients!B245&amp;" "&amp;Patients!C245</f>
        <v xml:space="preserve"> </v>
      </c>
      <c r="N248" s="14" t="e">
        <f>IF(GETPIVOTDATA("Value",StaticParametersPivot!$A$5,"PatientId",$A248,"Title",M$3,"Side","top","Eyes",$A$2,"Shoes",$A$3,"TrialNo",$A$1,"RepeatNo",M$1)&lt;&gt;0,1,IF(GETPIVOTDATA("Value",StaticParametersPivot!$A$5,"PatientId",$A248,"Title",M$3,"Side","bottom","Eyes",$A$2,"Shoes",$A$3,"TrialNo",$A$1,"RepeatNo",M$1)&lt;&gt;0,2,0))</f>
        <v>#REF!</v>
      </c>
    </row>
    <row r="249" spans="1:14" x14ac:dyDescent="0.25">
      <c r="A249" s="12">
        <f>Patients!A246</f>
        <v>0</v>
      </c>
      <c r="B249" s="12" t="str">
        <f>Patients!B246&amp;" "&amp;Patients!C246</f>
        <v xml:space="preserve"> </v>
      </c>
      <c r="N249" s="14" t="e">
        <f>IF(GETPIVOTDATA("Value",StaticParametersPivot!$A$5,"PatientId",$A249,"Title",M$3,"Side","top","Eyes",$A$2,"Shoes",$A$3,"TrialNo",$A$1,"RepeatNo",M$1)&lt;&gt;0,1,IF(GETPIVOTDATA("Value",StaticParametersPivot!$A$5,"PatientId",$A249,"Title",M$3,"Side","bottom","Eyes",$A$2,"Shoes",$A$3,"TrialNo",$A$1,"RepeatNo",M$1)&lt;&gt;0,2,0))</f>
        <v>#REF!</v>
      </c>
    </row>
    <row r="250" spans="1:14" x14ac:dyDescent="0.25">
      <c r="A250" s="12">
        <f>Patients!A247</f>
        <v>0</v>
      </c>
      <c r="B250" s="12" t="str">
        <f>Patients!B247&amp;" "&amp;Patients!C247</f>
        <v xml:space="preserve"> </v>
      </c>
      <c r="N250" s="14" t="e">
        <f>IF(GETPIVOTDATA("Value",StaticParametersPivot!$A$5,"PatientId",$A250,"Title",M$3,"Side","top","Eyes",$A$2,"Shoes",$A$3,"TrialNo",$A$1,"RepeatNo",M$1)&lt;&gt;0,1,IF(GETPIVOTDATA("Value",StaticParametersPivot!$A$5,"PatientId",$A250,"Title",M$3,"Side","bottom","Eyes",$A$2,"Shoes",$A$3,"TrialNo",$A$1,"RepeatNo",M$1)&lt;&gt;0,2,0))</f>
        <v>#REF!</v>
      </c>
    </row>
    <row r="251" spans="1:14" x14ac:dyDescent="0.25">
      <c r="A251" s="12">
        <f>Patients!A248</f>
        <v>0</v>
      </c>
      <c r="B251" s="12" t="str">
        <f>Patients!B248&amp;" "&amp;Patients!C248</f>
        <v xml:space="preserve"> </v>
      </c>
      <c r="N251" s="14" t="e">
        <f>IF(GETPIVOTDATA("Value",StaticParametersPivot!$A$5,"PatientId",$A251,"Title",M$3,"Side","top","Eyes",$A$2,"Shoes",$A$3,"TrialNo",$A$1,"RepeatNo",M$1)&lt;&gt;0,1,IF(GETPIVOTDATA("Value",StaticParametersPivot!$A$5,"PatientId",$A251,"Title",M$3,"Side","bottom","Eyes",$A$2,"Shoes",$A$3,"TrialNo",$A$1,"RepeatNo",M$1)&lt;&gt;0,2,0))</f>
        <v>#REF!</v>
      </c>
    </row>
    <row r="252" spans="1:14" x14ac:dyDescent="0.25">
      <c r="A252" s="12">
        <f>Patients!A249</f>
        <v>0</v>
      </c>
      <c r="B252" s="12" t="str">
        <f>Patients!B249&amp;" "&amp;Patients!C249</f>
        <v xml:space="preserve"> </v>
      </c>
      <c r="N252" s="14" t="e">
        <f>IF(GETPIVOTDATA("Value",StaticParametersPivot!$A$5,"PatientId",$A252,"Title",M$3,"Side","top","Eyes",$A$2,"Shoes",$A$3,"TrialNo",$A$1,"RepeatNo",M$1)&lt;&gt;0,1,IF(GETPIVOTDATA("Value",StaticParametersPivot!$A$5,"PatientId",$A252,"Title",M$3,"Side","bottom","Eyes",$A$2,"Shoes",$A$3,"TrialNo",$A$1,"RepeatNo",M$1)&lt;&gt;0,2,0))</f>
        <v>#REF!</v>
      </c>
    </row>
    <row r="253" spans="1:14" x14ac:dyDescent="0.25">
      <c r="A253" s="12">
        <f>Patients!A250</f>
        <v>0</v>
      </c>
      <c r="B253" s="12" t="str">
        <f>Patients!B250&amp;" "&amp;Patients!C250</f>
        <v xml:space="preserve"> </v>
      </c>
      <c r="N253" s="14" t="e">
        <f>IF(GETPIVOTDATA("Value",StaticParametersPivot!$A$5,"PatientId",$A253,"Title",M$3,"Side","top","Eyes",$A$2,"Shoes",$A$3,"TrialNo",$A$1,"RepeatNo",M$1)&lt;&gt;0,1,IF(GETPIVOTDATA("Value",StaticParametersPivot!$A$5,"PatientId",$A253,"Title",M$3,"Side","bottom","Eyes",$A$2,"Shoes",$A$3,"TrialNo",$A$1,"RepeatNo",M$1)&lt;&gt;0,2,0))</f>
        <v>#REF!</v>
      </c>
    </row>
    <row r="254" spans="1:14" x14ac:dyDescent="0.25">
      <c r="A254" s="12">
        <f>Patients!A251</f>
        <v>0</v>
      </c>
      <c r="B254" s="12" t="str">
        <f>Patients!B251&amp;" "&amp;Patients!C251</f>
        <v xml:space="preserve"> </v>
      </c>
      <c r="N254" s="14" t="e">
        <f>IF(GETPIVOTDATA("Value",StaticParametersPivot!$A$5,"PatientId",$A254,"Title",M$3,"Side","top","Eyes",$A$2,"Shoes",$A$3,"TrialNo",$A$1,"RepeatNo",M$1)&lt;&gt;0,1,IF(GETPIVOTDATA("Value",StaticParametersPivot!$A$5,"PatientId",$A254,"Title",M$3,"Side","bottom","Eyes",$A$2,"Shoes",$A$3,"TrialNo",$A$1,"RepeatNo",M$1)&lt;&gt;0,2,0))</f>
        <v>#REF!</v>
      </c>
    </row>
    <row r="255" spans="1:14" x14ac:dyDescent="0.25">
      <c r="A255" s="12">
        <f>Patients!A252</f>
        <v>0</v>
      </c>
      <c r="B255" s="12" t="str">
        <f>Patients!B252&amp;" "&amp;Patients!C252</f>
        <v xml:space="preserve"> </v>
      </c>
      <c r="N255" s="14" t="e">
        <f>IF(GETPIVOTDATA("Value",StaticParametersPivot!$A$5,"PatientId",$A255,"Title",M$3,"Side","top","Eyes",$A$2,"Shoes",$A$3,"TrialNo",$A$1,"RepeatNo",M$1)&lt;&gt;0,1,IF(GETPIVOTDATA("Value",StaticParametersPivot!$A$5,"PatientId",$A255,"Title",M$3,"Side","bottom","Eyes",$A$2,"Shoes",$A$3,"TrialNo",$A$1,"RepeatNo",M$1)&lt;&gt;0,2,0))</f>
        <v>#REF!</v>
      </c>
    </row>
    <row r="256" spans="1:14" x14ac:dyDescent="0.25">
      <c r="A256" s="12">
        <f>Patients!A253</f>
        <v>0</v>
      </c>
      <c r="B256" s="12" t="str">
        <f>Patients!B253&amp;" "&amp;Patients!C253</f>
        <v xml:space="preserve"> </v>
      </c>
      <c r="N256" s="14" t="e">
        <f>IF(GETPIVOTDATA("Value",StaticParametersPivot!$A$5,"PatientId",$A256,"Title",M$3,"Side","top","Eyes",$A$2,"Shoes",$A$3,"TrialNo",$A$1,"RepeatNo",M$1)&lt;&gt;0,1,IF(GETPIVOTDATA("Value",StaticParametersPivot!$A$5,"PatientId",$A256,"Title",M$3,"Side","bottom","Eyes",$A$2,"Shoes",$A$3,"TrialNo",$A$1,"RepeatNo",M$1)&lt;&gt;0,2,0))</f>
        <v>#REF!</v>
      </c>
    </row>
    <row r="257" spans="1:14" x14ac:dyDescent="0.25">
      <c r="A257" s="12">
        <f>Patients!A254</f>
        <v>0</v>
      </c>
      <c r="B257" s="12" t="str">
        <f>Patients!B254&amp;" "&amp;Patients!C254</f>
        <v xml:space="preserve"> </v>
      </c>
      <c r="N257" s="14" t="e">
        <f>IF(GETPIVOTDATA("Value",StaticParametersPivot!$A$5,"PatientId",$A257,"Title",M$3,"Side","top","Eyes",$A$2,"Shoes",$A$3,"TrialNo",$A$1,"RepeatNo",M$1)&lt;&gt;0,1,IF(GETPIVOTDATA("Value",StaticParametersPivot!$A$5,"PatientId",$A257,"Title",M$3,"Side","bottom","Eyes",$A$2,"Shoes",$A$3,"TrialNo",$A$1,"RepeatNo",M$1)&lt;&gt;0,2,0))</f>
        <v>#REF!</v>
      </c>
    </row>
    <row r="258" spans="1:14" x14ac:dyDescent="0.25">
      <c r="A258" s="12">
        <f>Patients!A255</f>
        <v>0</v>
      </c>
      <c r="B258" s="12" t="str">
        <f>Patients!B255&amp;" "&amp;Patients!C255</f>
        <v xml:space="preserve"> </v>
      </c>
      <c r="N258" s="14" t="e">
        <f>IF(GETPIVOTDATA("Value",StaticParametersPivot!$A$5,"PatientId",$A258,"Title",M$3,"Side","top","Eyes",$A$2,"Shoes",$A$3,"TrialNo",$A$1,"RepeatNo",M$1)&lt;&gt;0,1,IF(GETPIVOTDATA("Value",StaticParametersPivot!$A$5,"PatientId",$A258,"Title",M$3,"Side","bottom","Eyes",$A$2,"Shoes",$A$3,"TrialNo",$A$1,"RepeatNo",M$1)&lt;&gt;0,2,0))</f>
        <v>#REF!</v>
      </c>
    </row>
    <row r="259" spans="1:14" x14ac:dyDescent="0.25">
      <c r="A259" s="12">
        <f>Patients!A256</f>
        <v>0</v>
      </c>
      <c r="B259" s="12" t="str">
        <f>Patients!B256&amp;" "&amp;Patients!C256</f>
        <v xml:space="preserve"> </v>
      </c>
      <c r="N259" s="14" t="e">
        <f>IF(GETPIVOTDATA("Value",StaticParametersPivot!$A$5,"PatientId",$A259,"Title",M$3,"Side","top","Eyes",$A$2,"Shoes",$A$3,"TrialNo",$A$1,"RepeatNo",M$1)&lt;&gt;0,1,IF(GETPIVOTDATA("Value",StaticParametersPivot!$A$5,"PatientId",$A259,"Title",M$3,"Side","bottom","Eyes",$A$2,"Shoes",$A$3,"TrialNo",$A$1,"RepeatNo",M$1)&lt;&gt;0,2,0))</f>
        <v>#REF!</v>
      </c>
    </row>
    <row r="260" spans="1:14" x14ac:dyDescent="0.25">
      <c r="A260" s="12">
        <f>Patients!A257</f>
        <v>0</v>
      </c>
      <c r="B260" s="12" t="str">
        <f>Patients!B257&amp;" "&amp;Patients!C257</f>
        <v xml:space="preserve"> </v>
      </c>
      <c r="N260" s="14" t="e">
        <f>IF(GETPIVOTDATA("Value",StaticParametersPivot!$A$5,"PatientId",$A260,"Title",M$3,"Side","top","Eyes",$A$2,"Shoes",$A$3,"TrialNo",$A$1,"RepeatNo",M$1)&lt;&gt;0,1,IF(GETPIVOTDATA("Value",StaticParametersPivot!$A$5,"PatientId",$A260,"Title",M$3,"Side","bottom","Eyes",$A$2,"Shoes",$A$3,"TrialNo",$A$1,"RepeatNo",M$1)&lt;&gt;0,2,0))</f>
        <v>#REF!</v>
      </c>
    </row>
    <row r="261" spans="1:14" x14ac:dyDescent="0.25">
      <c r="A261" s="12">
        <f>Patients!A258</f>
        <v>0</v>
      </c>
      <c r="B261" s="12" t="str">
        <f>Patients!B258&amp;" "&amp;Patients!C258</f>
        <v xml:space="preserve"> </v>
      </c>
      <c r="N261" s="14" t="e">
        <f>IF(GETPIVOTDATA("Value",StaticParametersPivot!$A$5,"PatientId",$A261,"Title",M$3,"Side","top","Eyes",$A$2,"Shoes",$A$3,"TrialNo",$A$1,"RepeatNo",M$1)&lt;&gt;0,1,IF(GETPIVOTDATA("Value",StaticParametersPivot!$A$5,"PatientId",$A261,"Title",M$3,"Side","bottom","Eyes",$A$2,"Shoes",$A$3,"TrialNo",$A$1,"RepeatNo",M$1)&lt;&gt;0,2,0))</f>
        <v>#REF!</v>
      </c>
    </row>
    <row r="262" spans="1:14" x14ac:dyDescent="0.25">
      <c r="A262" s="12">
        <f>Patients!A259</f>
        <v>0</v>
      </c>
      <c r="B262" s="12" t="str">
        <f>Patients!B259&amp;" "&amp;Patients!C259</f>
        <v xml:space="preserve"> </v>
      </c>
      <c r="N262" s="14" t="e">
        <f>IF(GETPIVOTDATA("Value",StaticParametersPivot!$A$5,"PatientId",$A262,"Title",M$3,"Side","top","Eyes",$A$2,"Shoes",$A$3,"TrialNo",$A$1,"RepeatNo",M$1)&lt;&gt;0,1,IF(GETPIVOTDATA("Value",StaticParametersPivot!$A$5,"PatientId",$A262,"Title",M$3,"Side","bottom","Eyes",$A$2,"Shoes",$A$3,"TrialNo",$A$1,"RepeatNo",M$1)&lt;&gt;0,2,0))</f>
        <v>#REF!</v>
      </c>
    </row>
    <row r="263" spans="1:14" x14ac:dyDescent="0.25">
      <c r="A263" s="12">
        <f>Patients!A260</f>
        <v>0</v>
      </c>
      <c r="B263" s="12" t="str">
        <f>Patients!B260&amp;" "&amp;Patients!C260</f>
        <v xml:space="preserve"> </v>
      </c>
      <c r="N263" s="14" t="e">
        <f>IF(GETPIVOTDATA("Value",StaticParametersPivot!$A$5,"PatientId",$A263,"Title",M$3,"Side","top","Eyes",$A$2,"Shoes",$A$3,"TrialNo",$A$1,"RepeatNo",M$1)&lt;&gt;0,1,IF(GETPIVOTDATA("Value",StaticParametersPivot!$A$5,"PatientId",$A263,"Title",M$3,"Side","bottom","Eyes",$A$2,"Shoes",$A$3,"TrialNo",$A$1,"RepeatNo",M$1)&lt;&gt;0,2,0))</f>
        <v>#REF!</v>
      </c>
    </row>
    <row r="264" spans="1:14" x14ac:dyDescent="0.25">
      <c r="A264" s="12">
        <f>Patients!A261</f>
        <v>0</v>
      </c>
      <c r="B264" s="12" t="str">
        <f>Patients!B261&amp;" "&amp;Patients!C261</f>
        <v xml:space="preserve"> </v>
      </c>
      <c r="N264" s="14" t="e">
        <f>IF(GETPIVOTDATA("Value",StaticParametersPivot!$A$5,"PatientId",$A264,"Title",M$3,"Side","top","Eyes",$A$2,"Shoes",$A$3,"TrialNo",$A$1,"RepeatNo",M$1)&lt;&gt;0,1,IF(GETPIVOTDATA("Value",StaticParametersPivot!$A$5,"PatientId",$A264,"Title",M$3,"Side","bottom","Eyes",$A$2,"Shoes",$A$3,"TrialNo",$A$1,"RepeatNo",M$1)&lt;&gt;0,2,0))</f>
        <v>#REF!</v>
      </c>
    </row>
    <row r="265" spans="1:14" x14ac:dyDescent="0.25">
      <c r="A265" s="12">
        <f>Patients!A262</f>
        <v>0</v>
      </c>
      <c r="B265" s="12" t="str">
        <f>Patients!B262&amp;" "&amp;Patients!C262</f>
        <v xml:space="preserve"> </v>
      </c>
      <c r="N265" s="14" t="e">
        <f>IF(GETPIVOTDATA("Value",StaticParametersPivot!$A$5,"PatientId",$A265,"Title",M$3,"Side","top","Eyes",$A$2,"Shoes",$A$3,"TrialNo",$A$1,"RepeatNo",M$1)&lt;&gt;0,1,IF(GETPIVOTDATA("Value",StaticParametersPivot!$A$5,"PatientId",$A265,"Title",M$3,"Side","bottom","Eyes",$A$2,"Shoes",$A$3,"TrialNo",$A$1,"RepeatNo",M$1)&lt;&gt;0,2,0))</f>
        <v>#REF!</v>
      </c>
    </row>
    <row r="266" spans="1:14" x14ac:dyDescent="0.25">
      <c r="A266" s="12">
        <f>Patients!A263</f>
        <v>0</v>
      </c>
      <c r="B266" s="12" t="str">
        <f>Patients!B263&amp;" "&amp;Patients!C263</f>
        <v xml:space="preserve"> </v>
      </c>
      <c r="N266" s="14" t="e">
        <f>IF(GETPIVOTDATA("Value",StaticParametersPivot!$A$5,"PatientId",$A266,"Title",M$3,"Side","top","Eyes",$A$2,"Shoes",$A$3,"TrialNo",$A$1,"RepeatNo",M$1)&lt;&gt;0,1,IF(GETPIVOTDATA("Value",StaticParametersPivot!$A$5,"PatientId",$A266,"Title",M$3,"Side","bottom","Eyes",$A$2,"Shoes",$A$3,"TrialNo",$A$1,"RepeatNo",M$1)&lt;&gt;0,2,0))</f>
        <v>#REF!</v>
      </c>
    </row>
    <row r="267" spans="1:14" x14ac:dyDescent="0.25">
      <c r="A267" s="12">
        <f>Patients!A264</f>
        <v>0</v>
      </c>
      <c r="B267" s="12" t="str">
        <f>Patients!B264&amp;" "&amp;Patients!C264</f>
        <v xml:space="preserve"> </v>
      </c>
      <c r="N267" s="14" t="e">
        <f>IF(GETPIVOTDATA("Value",StaticParametersPivot!$A$5,"PatientId",$A267,"Title",M$3,"Side","top","Eyes",$A$2,"Shoes",$A$3,"TrialNo",$A$1,"RepeatNo",M$1)&lt;&gt;0,1,IF(GETPIVOTDATA("Value",StaticParametersPivot!$A$5,"PatientId",$A267,"Title",M$3,"Side","bottom","Eyes",$A$2,"Shoes",$A$3,"TrialNo",$A$1,"RepeatNo",M$1)&lt;&gt;0,2,0))</f>
        <v>#REF!</v>
      </c>
    </row>
    <row r="268" spans="1:14" x14ac:dyDescent="0.25">
      <c r="A268" s="12">
        <f>Patients!A265</f>
        <v>0</v>
      </c>
      <c r="B268" s="12" t="str">
        <f>Patients!B265&amp;" "&amp;Patients!C265</f>
        <v xml:space="preserve"> </v>
      </c>
      <c r="N268" s="14" t="e">
        <f>IF(GETPIVOTDATA("Value",StaticParametersPivot!$A$5,"PatientId",$A268,"Title",M$3,"Side","top","Eyes",$A$2,"Shoes",$A$3,"TrialNo",$A$1,"RepeatNo",M$1)&lt;&gt;0,1,IF(GETPIVOTDATA("Value",StaticParametersPivot!$A$5,"PatientId",$A268,"Title",M$3,"Side","bottom","Eyes",$A$2,"Shoes",$A$3,"TrialNo",$A$1,"RepeatNo",M$1)&lt;&gt;0,2,0))</f>
        <v>#REF!</v>
      </c>
    </row>
    <row r="269" spans="1:14" x14ac:dyDescent="0.25">
      <c r="A269" s="12">
        <f>Patients!A266</f>
        <v>0</v>
      </c>
      <c r="B269" s="12" t="str">
        <f>Patients!B266&amp;" "&amp;Patients!C266</f>
        <v xml:space="preserve"> </v>
      </c>
      <c r="N269" s="14" t="e">
        <f>IF(GETPIVOTDATA("Value",StaticParametersPivot!$A$5,"PatientId",$A269,"Title",M$3,"Side","top","Eyes",$A$2,"Shoes",$A$3,"TrialNo",$A$1,"RepeatNo",M$1)&lt;&gt;0,1,IF(GETPIVOTDATA("Value",StaticParametersPivot!$A$5,"PatientId",$A269,"Title",M$3,"Side","bottom","Eyes",$A$2,"Shoes",$A$3,"TrialNo",$A$1,"RepeatNo",M$1)&lt;&gt;0,2,0))</f>
        <v>#REF!</v>
      </c>
    </row>
    <row r="270" spans="1:14" x14ac:dyDescent="0.25">
      <c r="A270" s="12">
        <f>Patients!A267</f>
        <v>0</v>
      </c>
      <c r="B270" s="12" t="str">
        <f>Patients!B267&amp;" "&amp;Patients!C267</f>
        <v xml:space="preserve"> </v>
      </c>
      <c r="N270" s="14" t="e">
        <f>IF(GETPIVOTDATA("Value",StaticParametersPivot!$A$5,"PatientId",$A270,"Title",M$3,"Side","top","Eyes",$A$2,"Shoes",$A$3,"TrialNo",$A$1,"RepeatNo",M$1)&lt;&gt;0,1,IF(GETPIVOTDATA("Value",StaticParametersPivot!$A$5,"PatientId",$A270,"Title",M$3,"Side","bottom","Eyes",$A$2,"Shoes",$A$3,"TrialNo",$A$1,"RepeatNo",M$1)&lt;&gt;0,2,0))</f>
        <v>#REF!</v>
      </c>
    </row>
    <row r="271" spans="1:14" x14ac:dyDescent="0.25">
      <c r="A271" s="12">
        <f>Patients!A268</f>
        <v>0</v>
      </c>
      <c r="B271" s="12" t="str">
        <f>Patients!B268&amp;" "&amp;Patients!C268</f>
        <v xml:space="preserve"> </v>
      </c>
      <c r="N271" s="14" t="e">
        <f>IF(GETPIVOTDATA("Value",StaticParametersPivot!$A$5,"PatientId",$A271,"Title",M$3,"Side","top","Eyes",$A$2,"Shoes",$A$3,"TrialNo",$A$1,"RepeatNo",M$1)&lt;&gt;0,1,IF(GETPIVOTDATA("Value",StaticParametersPivot!$A$5,"PatientId",$A271,"Title",M$3,"Side","bottom","Eyes",$A$2,"Shoes",$A$3,"TrialNo",$A$1,"RepeatNo",M$1)&lt;&gt;0,2,0))</f>
        <v>#REF!</v>
      </c>
    </row>
    <row r="272" spans="1:14" x14ac:dyDescent="0.25">
      <c r="A272" s="12">
        <f>Patients!A269</f>
        <v>0</v>
      </c>
      <c r="B272" s="12" t="str">
        <f>Patients!B269&amp;" "&amp;Patients!C269</f>
        <v xml:space="preserve"> </v>
      </c>
      <c r="N272" s="14" t="e">
        <f>IF(GETPIVOTDATA("Value",StaticParametersPivot!$A$5,"PatientId",$A272,"Title",M$3,"Side","top","Eyes",$A$2,"Shoes",$A$3,"TrialNo",$A$1,"RepeatNo",M$1)&lt;&gt;0,1,IF(GETPIVOTDATA("Value",StaticParametersPivot!$A$5,"PatientId",$A272,"Title",M$3,"Side","bottom","Eyes",$A$2,"Shoes",$A$3,"TrialNo",$A$1,"RepeatNo",M$1)&lt;&gt;0,2,0))</f>
        <v>#REF!</v>
      </c>
    </row>
    <row r="273" spans="1:14" x14ac:dyDescent="0.25">
      <c r="A273" s="12">
        <f>Patients!A270</f>
        <v>0</v>
      </c>
      <c r="B273" s="12" t="str">
        <f>Patients!B270&amp;" "&amp;Patients!C270</f>
        <v xml:space="preserve"> </v>
      </c>
      <c r="N273" s="14" t="e">
        <f>IF(GETPIVOTDATA("Value",StaticParametersPivot!$A$5,"PatientId",$A273,"Title",M$3,"Side","top","Eyes",$A$2,"Shoes",$A$3,"TrialNo",$A$1,"RepeatNo",M$1)&lt;&gt;0,1,IF(GETPIVOTDATA("Value",StaticParametersPivot!$A$5,"PatientId",$A273,"Title",M$3,"Side","bottom","Eyes",$A$2,"Shoes",$A$3,"TrialNo",$A$1,"RepeatNo",M$1)&lt;&gt;0,2,0))</f>
        <v>#REF!</v>
      </c>
    </row>
    <row r="274" spans="1:14" x14ac:dyDescent="0.25">
      <c r="A274" s="12">
        <f>Patients!A271</f>
        <v>0</v>
      </c>
      <c r="B274" s="12" t="str">
        <f>Patients!B271&amp;" "&amp;Patients!C271</f>
        <v xml:space="preserve"> </v>
      </c>
      <c r="N274" s="14" t="e">
        <f>IF(GETPIVOTDATA("Value",StaticParametersPivot!$A$5,"PatientId",$A274,"Title",M$3,"Side","top","Eyes",$A$2,"Shoes",$A$3,"TrialNo",$A$1,"RepeatNo",M$1)&lt;&gt;0,1,IF(GETPIVOTDATA("Value",StaticParametersPivot!$A$5,"PatientId",$A274,"Title",M$3,"Side","bottom","Eyes",$A$2,"Shoes",$A$3,"TrialNo",$A$1,"RepeatNo",M$1)&lt;&gt;0,2,0))</f>
        <v>#REF!</v>
      </c>
    </row>
    <row r="275" spans="1:14" x14ac:dyDescent="0.25">
      <c r="A275" s="12">
        <f>Patients!A272</f>
        <v>0</v>
      </c>
      <c r="B275" s="12" t="str">
        <f>Patients!B272&amp;" "&amp;Patients!C272</f>
        <v xml:space="preserve"> </v>
      </c>
      <c r="N275" s="14" t="e">
        <f>IF(GETPIVOTDATA("Value",StaticParametersPivot!$A$5,"PatientId",$A275,"Title",M$3,"Side","top","Eyes",$A$2,"Shoes",$A$3,"TrialNo",$A$1,"RepeatNo",M$1)&lt;&gt;0,1,IF(GETPIVOTDATA("Value",StaticParametersPivot!$A$5,"PatientId",$A275,"Title",M$3,"Side","bottom","Eyes",$A$2,"Shoes",$A$3,"TrialNo",$A$1,"RepeatNo",M$1)&lt;&gt;0,2,0))</f>
        <v>#REF!</v>
      </c>
    </row>
    <row r="276" spans="1:14" x14ac:dyDescent="0.25">
      <c r="A276" s="12">
        <f>Patients!A273</f>
        <v>0</v>
      </c>
      <c r="B276" s="12" t="str">
        <f>Patients!B273&amp;" "&amp;Patients!C273</f>
        <v xml:space="preserve"> </v>
      </c>
      <c r="N276" s="14" t="e">
        <f>IF(GETPIVOTDATA("Value",StaticParametersPivot!$A$5,"PatientId",$A276,"Title",M$3,"Side","top","Eyes",$A$2,"Shoes",$A$3,"TrialNo",$A$1,"RepeatNo",M$1)&lt;&gt;0,1,IF(GETPIVOTDATA("Value",StaticParametersPivot!$A$5,"PatientId",$A276,"Title",M$3,"Side","bottom","Eyes",$A$2,"Shoes",$A$3,"TrialNo",$A$1,"RepeatNo",M$1)&lt;&gt;0,2,0))</f>
        <v>#REF!</v>
      </c>
    </row>
    <row r="277" spans="1:14" x14ac:dyDescent="0.25">
      <c r="A277" s="12">
        <f>Patients!A274</f>
        <v>0</v>
      </c>
      <c r="B277" s="12" t="str">
        <f>Patients!B274&amp;" "&amp;Patients!C274</f>
        <v xml:space="preserve"> </v>
      </c>
      <c r="N277" s="14" t="e">
        <f>IF(GETPIVOTDATA("Value",StaticParametersPivot!$A$5,"PatientId",$A277,"Title",M$3,"Side","top","Eyes",$A$2,"Shoes",$A$3,"TrialNo",$A$1,"RepeatNo",M$1)&lt;&gt;0,1,IF(GETPIVOTDATA("Value",StaticParametersPivot!$A$5,"PatientId",$A277,"Title",M$3,"Side","bottom","Eyes",$A$2,"Shoes",$A$3,"TrialNo",$A$1,"RepeatNo",M$1)&lt;&gt;0,2,0))</f>
        <v>#REF!</v>
      </c>
    </row>
    <row r="278" spans="1:14" x14ac:dyDescent="0.25">
      <c r="A278" s="12">
        <f>Patients!A275</f>
        <v>0</v>
      </c>
      <c r="B278" s="12" t="str">
        <f>Patients!B275&amp;" "&amp;Patients!C275</f>
        <v xml:space="preserve"> </v>
      </c>
      <c r="N278" s="14" t="e">
        <f>IF(GETPIVOTDATA("Value",StaticParametersPivot!$A$5,"PatientId",$A278,"Title",M$3,"Side","top","Eyes",$A$2,"Shoes",$A$3,"TrialNo",$A$1,"RepeatNo",M$1)&lt;&gt;0,1,IF(GETPIVOTDATA("Value",StaticParametersPivot!$A$5,"PatientId",$A278,"Title",M$3,"Side","bottom","Eyes",$A$2,"Shoes",$A$3,"TrialNo",$A$1,"RepeatNo",M$1)&lt;&gt;0,2,0))</f>
        <v>#REF!</v>
      </c>
    </row>
    <row r="279" spans="1:14" x14ac:dyDescent="0.25">
      <c r="A279" s="12">
        <f>Patients!A276</f>
        <v>0</v>
      </c>
      <c r="B279" s="12" t="str">
        <f>Patients!B276&amp;" "&amp;Patients!C276</f>
        <v xml:space="preserve"> </v>
      </c>
      <c r="N279" s="14" t="e">
        <f>IF(GETPIVOTDATA("Value",StaticParametersPivot!$A$5,"PatientId",$A279,"Title",M$3,"Side","top","Eyes",$A$2,"Shoes",$A$3,"TrialNo",$A$1,"RepeatNo",M$1)&lt;&gt;0,1,IF(GETPIVOTDATA("Value",StaticParametersPivot!$A$5,"PatientId",$A279,"Title",M$3,"Side","bottom","Eyes",$A$2,"Shoes",$A$3,"TrialNo",$A$1,"RepeatNo",M$1)&lt;&gt;0,2,0))</f>
        <v>#REF!</v>
      </c>
    </row>
    <row r="280" spans="1:14" x14ac:dyDescent="0.25">
      <c r="A280" s="12">
        <f>Patients!A277</f>
        <v>0</v>
      </c>
      <c r="B280" s="12" t="str">
        <f>Patients!B277&amp;" "&amp;Patients!C277</f>
        <v xml:space="preserve"> </v>
      </c>
      <c r="N280" s="14" t="e">
        <f>IF(GETPIVOTDATA("Value",StaticParametersPivot!$A$5,"PatientId",$A280,"Title",M$3,"Side","top","Eyes",$A$2,"Shoes",$A$3,"TrialNo",$A$1,"RepeatNo",M$1)&lt;&gt;0,1,IF(GETPIVOTDATA("Value",StaticParametersPivot!$A$5,"PatientId",$A280,"Title",M$3,"Side","bottom","Eyes",$A$2,"Shoes",$A$3,"TrialNo",$A$1,"RepeatNo",M$1)&lt;&gt;0,2,0))</f>
        <v>#REF!</v>
      </c>
    </row>
    <row r="281" spans="1:14" x14ac:dyDescent="0.25">
      <c r="A281" s="12">
        <f>Patients!A278</f>
        <v>0</v>
      </c>
      <c r="B281" s="12" t="str">
        <f>Patients!B278&amp;" "&amp;Patients!C278</f>
        <v xml:space="preserve"> </v>
      </c>
      <c r="N281" s="14" t="e">
        <f>IF(GETPIVOTDATA("Value",StaticParametersPivot!$A$5,"PatientId",$A281,"Title",M$3,"Side","top","Eyes",$A$2,"Shoes",$A$3,"TrialNo",$A$1,"RepeatNo",M$1)&lt;&gt;0,1,IF(GETPIVOTDATA("Value",StaticParametersPivot!$A$5,"PatientId",$A281,"Title",M$3,"Side","bottom","Eyes",$A$2,"Shoes",$A$3,"TrialNo",$A$1,"RepeatNo",M$1)&lt;&gt;0,2,0))</f>
        <v>#REF!</v>
      </c>
    </row>
    <row r="282" spans="1:14" x14ac:dyDescent="0.25">
      <c r="A282" s="12">
        <f>Patients!A279</f>
        <v>0</v>
      </c>
      <c r="B282" s="12" t="str">
        <f>Patients!B279&amp;" "&amp;Patients!C279</f>
        <v xml:space="preserve"> </v>
      </c>
      <c r="N282" s="14" t="e">
        <f>IF(GETPIVOTDATA("Value",StaticParametersPivot!$A$5,"PatientId",$A282,"Title",M$3,"Side","top","Eyes",$A$2,"Shoes",$A$3,"TrialNo",$A$1,"RepeatNo",M$1)&lt;&gt;0,1,IF(GETPIVOTDATA("Value",StaticParametersPivot!$A$5,"PatientId",$A282,"Title",M$3,"Side","bottom","Eyes",$A$2,"Shoes",$A$3,"TrialNo",$A$1,"RepeatNo",M$1)&lt;&gt;0,2,0))</f>
        <v>#REF!</v>
      </c>
    </row>
    <row r="283" spans="1:14" x14ac:dyDescent="0.25">
      <c r="A283" s="12">
        <f>Patients!A280</f>
        <v>0</v>
      </c>
      <c r="B283" s="12" t="str">
        <f>Patients!B280&amp;" "&amp;Patients!C280</f>
        <v xml:space="preserve"> </v>
      </c>
      <c r="N283" s="14" t="e">
        <f>IF(GETPIVOTDATA("Value",StaticParametersPivot!$A$5,"PatientId",$A283,"Title",M$3,"Side","top","Eyes",$A$2,"Shoes",$A$3,"TrialNo",$A$1,"RepeatNo",M$1)&lt;&gt;0,1,IF(GETPIVOTDATA("Value",StaticParametersPivot!$A$5,"PatientId",$A283,"Title",M$3,"Side","bottom","Eyes",$A$2,"Shoes",$A$3,"TrialNo",$A$1,"RepeatNo",M$1)&lt;&gt;0,2,0))</f>
        <v>#REF!</v>
      </c>
    </row>
    <row r="284" spans="1:14" x14ac:dyDescent="0.25">
      <c r="A284" s="12">
        <f>Patients!A281</f>
        <v>0</v>
      </c>
      <c r="B284" s="12" t="str">
        <f>Patients!B281&amp;" "&amp;Patients!C281</f>
        <v xml:space="preserve"> </v>
      </c>
      <c r="N284" s="14" t="e">
        <f>IF(GETPIVOTDATA("Value",StaticParametersPivot!$A$5,"PatientId",$A284,"Title",M$3,"Side","top","Eyes",$A$2,"Shoes",$A$3,"TrialNo",$A$1,"RepeatNo",M$1)&lt;&gt;0,1,IF(GETPIVOTDATA("Value",StaticParametersPivot!$A$5,"PatientId",$A284,"Title",M$3,"Side","bottom","Eyes",$A$2,"Shoes",$A$3,"TrialNo",$A$1,"RepeatNo",M$1)&lt;&gt;0,2,0))</f>
        <v>#REF!</v>
      </c>
    </row>
    <row r="285" spans="1:14" x14ac:dyDescent="0.25">
      <c r="A285" s="12">
        <f>Patients!A282</f>
        <v>0</v>
      </c>
      <c r="B285" s="12" t="str">
        <f>Patients!B282&amp;" "&amp;Patients!C282</f>
        <v xml:space="preserve"> </v>
      </c>
      <c r="N285" s="14" t="e">
        <f>IF(GETPIVOTDATA("Value",StaticParametersPivot!$A$5,"PatientId",$A285,"Title",M$3,"Side","top","Eyes",$A$2,"Shoes",$A$3,"TrialNo",$A$1,"RepeatNo",M$1)&lt;&gt;0,1,IF(GETPIVOTDATA("Value",StaticParametersPivot!$A$5,"PatientId",$A285,"Title",M$3,"Side","bottom","Eyes",$A$2,"Shoes",$A$3,"TrialNo",$A$1,"RepeatNo",M$1)&lt;&gt;0,2,0))</f>
        <v>#REF!</v>
      </c>
    </row>
    <row r="286" spans="1:14" x14ac:dyDescent="0.25">
      <c r="A286" s="12">
        <f>Patients!A283</f>
        <v>0</v>
      </c>
      <c r="B286" s="12" t="str">
        <f>Patients!B283&amp;" "&amp;Patients!C283</f>
        <v xml:space="preserve"> </v>
      </c>
      <c r="N286" s="14" t="e">
        <f>IF(GETPIVOTDATA("Value",StaticParametersPivot!$A$5,"PatientId",$A286,"Title",M$3,"Side","top","Eyes",$A$2,"Shoes",$A$3,"TrialNo",$A$1,"RepeatNo",M$1)&lt;&gt;0,1,IF(GETPIVOTDATA("Value",StaticParametersPivot!$A$5,"PatientId",$A286,"Title",M$3,"Side","bottom","Eyes",$A$2,"Shoes",$A$3,"TrialNo",$A$1,"RepeatNo",M$1)&lt;&gt;0,2,0))</f>
        <v>#REF!</v>
      </c>
    </row>
    <row r="287" spans="1:14" x14ac:dyDescent="0.25">
      <c r="A287" s="12">
        <f>Patients!A284</f>
        <v>0</v>
      </c>
      <c r="B287" s="12" t="str">
        <f>Patients!B284&amp;" "&amp;Patients!C284</f>
        <v xml:space="preserve"> </v>
      </c>
      <c r="N287" s="14" t="e">
        <f>IF(GETPIVOTDATA("Value",StaticParametersPivot!$A$5,"PatientId",$A287,"Title",M$3,"Side","top","Eyes",$A$2,"Shoes",$A$3,"TrialNo",$A$1,"RepeatNo",M$1)&lt;&gt;0,1,IF(GETPIVOTDATA("Value",StaticParametersPivot!$A$5,"PatientId",$A287,"Title",M$3,"Side","bottom","Eyes",$A$2,"Shoes",$A$3,"TrialNo",$A$1,"RepeatNo",M$1)&lt;&gt;0,2,0))</f>
        <v>#REF!</v>
      </c>
    </row>
    <row r="288" spans="1:14" x14ac:dyDescent="0.25">
      <c r="A288" s="12">
        <f>Patients!A285</f>
        <v>0</v>
      </c>
      <c r="B288" s="12" t="str">
        <f>Patients!B285&amp;" "&amp;Patients!C285</f>
        <v xml:space="preserve"> </v>
      </c>
      <c r="N288" s="14" t="e">
        <f>IF(GETPIVOTDATA("Value",StaticParametersPivot!$A$5,"PatientId",$A288,"Title",M$3,"Side","top","Eyes",$A$2,"Shoes",$A$3,"TrialNo",$A$1,"RepeatNo",M$1)&lt;&gt;0,1,IF(GETPIVOTDATA("Value",StaticParametersPivot!$A$5,"PatientId",$A288,"Title",M$3,"Side","bottom","Eyes",$A$2,"Shoes",$A$3,"TrialNo",$A$1,"RepeatNo",M$1)&lt;&gt;0,2,0))</f>
        <v>#REF!</v>
      </c>
    </row>
    <row r="289" spans="1:14" x14ac:dyDescent="0.25">
      <c r="A289" s="12">
        <f>Patients!A286</f>
        <v>0</v>
      </c>
      <c r="B289" s="12" t="str">
        <f>Patients!B286&amp;" "&amp;Patients!C286</f>
        <v xml:space="preserve"> </v>
      </c>
      <c r="N289" s="14" t="e">
        <f>IF(GETPIVOTDATA("Value",StaticParametersPivot!$A$5,"PatientId",$A289,"Title",M$3,"Side","top","Eyes",$A$2,"Shoes",$A$3,"TrialNo",$A$1,"RepeatNo",M$1)&lt;&gt;0,1,IF(GETPIVOTDATA("Value",StaticParametersPivot!$A$5,"PatientId",$A289,"Title",M$3,"Side","bottom","Eyes",$A$2,"Shoes",$A$3,"TrialNo",$A$1,"RepeatNo",M$1)&lt;&gt;0,2,0))</f>
        <v>#REF!</v>
      </c>
    </row>
    <row r="290" spans="1:14" x14ac:dyDescent="0.25">
      <c r="A290" s="12">
        <f>Patients!A287</f>
        <v>0</v>
      </c>
      <c r="B290" s="12" t="str">
        <f>Patients!B287&amp;" "&amp;Patients!C287</f>
        <v xml:space="preserve"> </v>
      </c>
      <c r="N290" s="14" t="e">
        <f>IF(GETPIVOTDATA("Value",StaticParametersPivot!$A$5,"PatientId",$A290,"Title",M$3,"Side","top","Eyes",$A$2,"Shoes",$A$3,"TrialNo",$A$1,"RepeatNo",M$1)&lt;&gt;0,1,IF(GETPIVOTDATA("Value",StaticParametersPivot!$A$5,"PatientId",$A290,"Title",M$3,"Side","bottom","Eyes",$A$2,"Shoes",$A$3,"TrialNo",$A$1,"RepeatNo",M$1)&lt;&gt;0,2,0))</f>
        <v>#REF!</v>
      </c>
    </row>
    <row r="291" spans="1:14" x14ac:dyDescent="0.25">
      <c r="A291" s="12">
        <f>Patients!A288</f>
        <v>0</v>
      </c>
      <c r="B291" s="12" t="str">
        <f>Patients!B288&amp;" "&amp;Patients!C288</f>
        <v xml:space="preserve"> </v>
      </c>
      <c r="N291" s="14" t="e">
        <f>IF(GETPIVOTDATA("Value",StaticParametersPivot!$A$5,"PatientId",$A291,"Title",M$3,"Side","top","Eyes",$A$2,"Shoes",$A$3,"TrialNo",$A$1,"RepeatNo",M$1)&lt;&gt;0,1,IF(GETPIVOTDATA("Value",StaticParametersPivot!$A$5,"PatientId",$A291,"Title",M$3,"Side","bottom","Eyes",$A$2,"Shoes",$A$3,"TrialNo",$A$1,"RepeatNo",M$1)&lt;&gt;0,2,0))</f>
        <v>#REF!</v>
      </c>
    </row>
    <row r="292" spans="1:14" x14ac:dyDescent="0.25">
      <c r="A292" s="12">
        <f>Patients!A289</f>
        <v>0</v>
      </c>
      <c r="B292" s="12" t="str">
        <f>Patients!B289&amp;" "&amp;Patients!C289</f>
        <v xml:space="preserve"> </v>
      </c>
      <c r="N292" s="14" t="e">
        <f>IF(GETPIVOTDATA("Value",StaticParametersPivot!$A$5,"PatientId",$A292,"Title",M$3,"Side","top","Eyes",$A$2,"Shoes",$A$3,"TrialNo",$A$1,"RepeatNo",M$1)&lt;&gt;0,1,IF(GETPIVOTDATA("Value",StaticParametersPivot!$A$5,"PatientId",$A292,"Title",M$3,"Side","bottom","Eyes",$A$2,"Shoes",$A$3,"TrialNo",$A$1,"RepeatNo",M$1)&lt;&gt;0,2,0))</f>
        <v>#REF!</v>
      </c>
    </row>
    <row r="293" spans="1:14" x14ac:dyDescent="0.25">
      <c r="A293" s="12">
        <f>Patients!A290</f>
        <v>0</v>
      </c>
      <c r="B293" s="12" t="str">
        <f>Patients!B290&amp;" "&amp;Patients!C290</f>
        <v xml:space="preserve"> </v>
      </c>
      <c r="N293" s="14" t="e">
        <f>IF(GETPIVOTDATA("Value",StaticParametersPivot!$A$5,"PatientId",$A293,"Title",M$3,"Side","top","Eyes",$A$2,"Shoes",$A$3,"TrialNo",$A$1,"RepeatNo",M$1)&lt;&gt;0,1,IF(GETPIVOTDATA("Value",StaticParametersPivot!$A$5,"PatientId",$A293,"Title",M$3,"Side","bottom","Eyes",$A$2,"Shoes",$A$3,"TrialNo",$A$1,"RepeatNo",M$1)&lt;&gt;0,2,0))</f>
        <v>#REF!</v>
      </c>
    </row>
    <row r="294" spans="1:14" x14ac:dyDescent="0.25">
      <c r="A294" s="12">
        <f>Patients!A291</f>
        <v>0</v>
      </c>
      <c r="B294" s="12" t="str">
        <f>Patients!B291&amp;" "&amp;Patients!C291</f>
        <v xml:space="preserve"> </v>
      </c>
      <c r="N294" s="14" t="e">
        <f>IF(GETPIVOTDATA("Value",StaticParametersPivot!$A$5,"PatientId",$A294,"Title",M$3,"Side","top","Eyes",$A$2,"Shoes",$A$3,"TrialNo",$A$1,"RepeatNo",M$1)&lt;&gt;0,1,IF(GETPIVOTDATA("Value",StaticParametersPivot!$A$5,"PatientId",$A294,"Title",M$3,"Side","bottom","Eyes",$A$2,"Shoes",$A$3,"TrialNo",$A$1,"RepeatNo",M$1)&lt;&gt;0,2,0))</f>
        <v>#REF!</v>
      </c>
    </row>
    <row r="295" spans="1:14" x14ac:dyDescent="0.25">
      <c r="A295" s="12">
        <f>Patients!A292</f>
        <v>0</v>
      </c>
      <c r="B295" s="12" t="str">
        <f>Patients!B292&amp;" "&amp;Patients!C292</f>
        <v xml:space="preserve"> </v>
      </c>
      <c r="N295" s="14" t="e">
        <f>IF(GETPIVOTDATA("Value",StaticParametersPivot!$A$5,"PatientId",$A295,"Title",M$3,"Side","top","Eyes",$A$2,"Shoes",$A$3,"TrialNo",$A$1,"RepeatNo",M$1)&lt;&gt;0,1,IF(GETPIVOTDATA("Value",StaticParametersPivot!$A$5,"PatientId",$A295,"Title",M$3,"Side","bottom","Eyes",$A$2,"Shoes",$A$3,"TrialNo",$A$1,"RepeatNo",M$1)&lt;&gt;0,2,0))</f>
        <v>#REF!</v>
      </c>
    </row>
    <row r="296" spans="1:14" x14ac:dyDescent="0.25">
      <c r="A296" s="12">
        <f>Patients!A293</f>
        <v>0</v>
      </c>
      <c r="B296" s="12" t="str">
        <f>Patients!B293&amp;" "&amp;Patients!C293</f>
        <v xml:space="preserve"> </v>
      </c>
      <c r="N296" s="14" t="e">
        <f>IF(GETPIVOTDATA("Value",StaticParametersPivot!$A$5,"PatientId",$A296,"Title",M$3,"Side","top","Eyes",$A$2,"Shoes",$A$3,"TrialNo",$A$1,"RepeatNo",M$1)&lt;&gt;0,1,IF(GETPIVOTDATA("Value",StaticParametersPivot!$A$5,"PatientId",$A296,"Title",M$3,"Side","bottom","Eyes",$A$2,"Shoes",$A$3,"TrialNo",$A$1,"RepeatNo",M$1)&lt;&gt;0,2,0))</f>
        <v>#REF!</v>
      </c>
    </row>
    <row r="297" spans="1:14" x14ac:dyDescent="0.25">
      <c r="A297" s="12">
        <f>Patients!A294</f>
        <v>0</v>
      </c>
      <c r="B297" s="12" t="str">
        <f>Patients!B294&amp;" "&amp;Patients!C294</f>
        <v xml:space="preserve"> </v>
      </c>
      <c r="N297" s="14" t="e">
        <f>IF(GETPIVOTDATA("Value",StaticParametersPivot!$A$5,"PatientId",$A297,"Title",M$3,"Side","top","Eyes",$A$2,"Shoes",$A$3,"TrialNo",$A$1,"RepeatNo",M$1)&lt;&gt;0,1,IF(GETPIVOTDATA("Value",StaticParametersPivot!$A$5,"PatientId",$A297,"Title",M$3,"Side","bottom","Eyes",$A$2,"Shoes",$A$3,"TrialNo",$A$1,"RepeatNo",M$1)&lt;&gt;0,2,0))</f>
        <v>#REF!</v>
      </c>
    </row>
    <row r="298" spans="1:14" x14ac:dyDescent="0.25">
      <c r="A298" s="12">
        <f>Patients!A295</f>
        <v>0</v>
      </c>
      <c r="B298" s="12" t="str">
        <f>Patients!B295&amp;" "&amp;Patients!C295</f>
        <v xml:space="preserve"> </v>
      </c>
      <c r="N298" s="14" t="e">
        <f>IF(GETPIVOTDATA("Value",StaticParametersPivot!$A$5,"PatientId",$A298,"Title",M$3,"Side","top","Eyes",$A$2,"Shoes",$A$3,"TrialNo",$A$1,"RepeatNo",M$1)&lt;&gt;0,1,IF(GETPIVOTDATA("Value",StaticParametersPivot!$A$5,"PatientId",$A298,"Title",M$3,"Side","bottom","Eyes",$A$2,"Shoes",$A$3,"TrialNo",$A$1,"RepeatNo",M$1)&lt;&gt;0,2,0))</f>
        <v>#REF!</v>
      </c>
    </row>
    <row r="299" spans="1:14" x14ac:dyDescent="0.25">
      <c r="A299" s="12">
        <f>Patients!A296</f>
        <v>0</v>
      </c>
      <c r="B299" s="12" t="str">
        <f>Patients!B296&amp;" "&amp;Patients!C296</f>
        <v xml:space="preserve"> </v>
      </c>
      <c r="N299" s="14" t="e">
        <f>IF(GETPIVOTDATA("Value",StaticParametersPivot!$A$5,"PatientId",$A299,"Title",M$3,"Side","top","Eyes",$A$2,"Shoes",$A$3,"TrialNo",$A$1,"RepeatNo",M$1)&lt;&gt;0,1,IF(GETPIVOTDATA("Value",StaticParametersPivot!$A$5,"PatientId",$A299,"Title",M$3,"Side","bottom","Eyes",$A$2,"Shoes",$A$3,"TrialNo",$A$1,"RepeatNo",M$1)&lt;&gt;0,2,0))</f>
        <v>#REF!</v>
      </c>
    </row>
    <row r="300" spans="1:14" x14ac:dyDescent="0.25">
      <c r="A300" s="12">
        <f>Patients!A297</f>
        <v>0</v>
      </c>
      <c r="B300" s="12" t="str">
        <f>Patients!B297&amp;" "&amp;Patients!C297</f>
        <v xml:space="preserve"> </v>
      </c>
      <c r="N300" s="14" t="e">
        <f>IF(GETPIVOTDATA("Value",StaticParametersPivot!$A$5,"PatientId",$A300,"Title",M$3,"Side","top","Eyes",$A$2,"Shoes",$A$3,"TrialNo",$A$1,"RepeatNo",M$1)&lt;&gt;0,1,IF(GETPIVOTDATA("Value",StaticParametersPivot!$A$5,"PatientId",$A300,"Title",M$3,"Side","bottom","Eyes",$A$2,"Shoes",$A$3,"TrialNo",$A$1,"RepeatNo",M$1)&lt;&gt;0,2,0))</f>
        <v>#REF!</v>
      </c>
    </row>
    <row r="301" spans="1:14" x14ac:dyDescent="0.25">
      <c r="A301" s="12">
        <f>Patients!A298</f>
        <v>0</v>
      </c>
      <c r="B301" s="12" t="str">
        <f>Patients!B298&amp;" "&amp;Patients!C298</f>
        <v xml:space="preserve"> </v>
      </c>
      <c r="N301" s="14" t="e">
        <f>IF(GETPIVOTDATA("Value",StaticParametersPivot!$A$5,"PatientId",$A301,"Title",M$3,"Side","top","Eyes",$A$2,"Shoes",$A$3,"TrialNo",$A$1,"RepeatNo",M$1)&lt;&gt;0,1,IF(GETPIVOTDATA("Value",StaticParametersPivot!$A$5,"PatientId",$A301,"Title",M$3,"Side","bottom","Eyes",$A$2,"Shoes",$A$3,"TrialNo",$A$1,"RepeatNo",M$1)&lt;&gt;0,2,0))</f>
        <v>#REF!</v>
      </c>
    </row>
    <row r="302" spans="1:14" x14ac:dyDescent="0.25">
      <c r="A302" s="12">
        <f>Patients!A299</f>
        <v>0</v>
      </c>
      <c r="B302" s="12" t="str">
        <f>Patients!B299&amp;" "&amp;Patients!C299</f>
        <v xml:space="preserve"> </v>
      </c>
      <c r="N302" s="14" t="e">
        <f>IF(GETPIVOTDATA("Value",StaticParametersPivot!$A$5,"PatientId",$A302,"Title",M$3,"Side","top","Eyes",$A$2,"Shoes",$A$3,"TrialNo",$A$1,"RepeatNo",M$1)&lt;&gt;0,1,IF(GETPIVOTDATA("Value",StaticParametersPivot!$A$5,"PatientId",$A302,"Title",M$3,"Side","bottom","Eyes",$A$2,"Shoes",$A$3,"TrialNo",$A$1,"RepeatNo",M$1)&lt;&gt;0,2,0))</f>
        <v>#REF!</v>
      </c>
    </row>
    <row r="303" spans="1:14" x14ac:dyDescent="0.25">
      <c r="A303" s="12">
        <f>Patients!A300</f>
        <v>0</v>
      </c>
      <c r="B303" s="12" t="str">
        <f>Patients!B300&amp;" "&amp;Patients!C300</f>
        <v xml:space="preserve"> </v>
      </c>
      <c r="N303" s="14" t="e">
        <f>IF(GETPIVOTDATA("Value",StaticParametersPivot!$A$5,"PatientId",$A303,"Title",M$3,"Side","top","Eyes",$A$2,"Shoes",$A$3,"TrialNo",$A$1,"RepeatNo",M$1)&lt;&gt;0,1,IF(GETPIVOTDATA("Value",StaticParametersPivot!$A$5,"PatientId",$A303,"Title",M$3,"Side","bottom","Eyes",$A$2,"Shoes",$A$3,"TrialNo",$A$1,"RepeatNo",M$1)&lt;&gt;0,2,0))</f>
        <v>#REF!</v>
      </c>
    </row>
    <row r="304" spans="1:14" x14ac:dyDescent="0.25">
      <c r="A304" s="12">
        <f>Patients!A301</f>
        <v>0</v>
      </c>
      <c r="B304" s="12" t="str">
        <f>Patients!B301&amp;" "&amp;Patients!C301</f>
        <v xml:space="preserve"> </v>
      </c>
      <c r="N304" s="14" t="e">
        <f>IF(GETPIVOTDATA("Value",StaticParametersPivot!$A$5,"PatientId",$A304,"Title",M$3,"Side","top","Eyes",$A$2,"Shoes",$A$3,"TrialNo",$A$1,"RepeatNo",M$1)&lt;&gt;0,1,IF(GETPIVOTDATA("Value",StaticParametersPivot!$A$5,"PatientId",$A304,"Title",M$3,"Side","bottom","Eyes",$A$2,"Shoes",$A$3,"TrialNo",$A$1,"RepeatNo",M$1)&lt;&gt;0,2,0))</f>
        <v>#REF!</v>
      </c>
    </row>
    <row r="305" spans="1:14" x14ac:dyDescent="0.25">
      <c r="A305" s="12">
        <f>Patients!A302</f>
        <v>0</v>
      </c>
      <c r="B305" s="12" t="str">
        <f>Patients!B302&amp;" "&amp;Patients!C302</f>
        <v xml:space="preserve"> </v>
      </c>
      <c r="N305" s="14" t="e">
        <f>IF(GETPIVOTDATA("Value",StaticParametersPivot!$A$5,"PatientId",$A305,"Title",M$3,"Side","top","Eyes",$A$2,"Shoes",$A$3,"TrialNo",$A$1,"RepeatNo",M$1)&lt;&gt;0,1,IF(GETPIVOTDATA("Value",StaticParametersPivot!$A$5,"PatientId",$A305,"Title",M$3,"Side","bottom","Eyes",$A$2,"Shoes",$A$3,"TrialNo",$A$1,"RepeatNo",M$1)&lt;&gt;0,2,0))</f>
        <v>#REF!</v>
      </c>
    </row>
    <row r="306" spans="1:14" x14ac:dyDescent="0.25">
      <c r="A306" s="12">
        <f>Patients!A303</f>
        <v>0</v>
      </c>
      <c r="B306" s="12" t="str">
        <f>Patients!B303&amp;" "&amp;Patients!C303</f>
        <v xml:space="preserve"> </v>
      </c>
      <c r="N306" s="14" t="e">
        <f>IF(GETPIVOTDATA("Value",StaticParametersPivot!$A$5,"PatientId",$A306,"Title",M$3,"Side","top","Eyes",$A$2,"Shoes",$A$3,"TrialNo",$A$1,"RepeatNo",M$1)&lt;&gt;0,1,IF(GETPIVOTDATA("Value",StaticParametersPivot!$A$5,"PatientId",$A306,"Title",M$3,"Side","bottom","Eyes",$A$2,"Shoes",$A$3,"TrialNo",$A$1,"RepeatNo",M$1)&lt;&gt;0,2,0))</f>
        <v>#REF!</v>
      </c>
    </row>
    <row r="307" spans="1:14" x14ac:dyDescent="0.25">
      <c r="A307" s="12">
        <f>Patients!A304</f>
        <v>0</v>
      </c>
      <c r="B307" s="12" t="str">
        <f>Patients!B304&amp;" "&amp;Patients!C304</f>
        <v xml:space="preserve"> </v>
      </c>
      <c r="N307" s="14" t="e">
        <f>IF(GETPIVOTDATA("Value",StaticParametersPivot!$A$5,"PatientId",$A307,"Title",M$3,"Side","top","Eyes",$A$2,"Shoes",$A$3,"TrialNo",$A$1,"RepeatNo",M$1)&lt;&gt;0,1,IF(GETPIVOTDATA("Value",StaticParametersPivot!$A$5,"PatientId",$A307,"Title",M$3,"Side","bottom","Eyes",$A$2,"Shoes",$A$3,"TrialNo",$A$1,"RepeatNo",M$1)&lt;&gt;0,2,0))</f>
        <v>#REF!</v>
      </c>
    </row>
    <row r="308" spans="1:14" x14ac:dyDescent="0.25">
      <c r="A308" s="12">
        <f>Patients!A305</f>
        <v>0</v>
      </c>
      <c r="B308" s="12" t="str">
        <f>Patients!B305&amp;" "&amp;Patients!C305</f>
        <v xml:space="preserve"> </v>
      </c>
      <c r="N308" s="14" t="e">
        <f>IF(GETPIVOTDATA("Value",StaticParametersPivot!$A$5,"PatientId",$A308,"Title",M$3,"Side","top","Eyes",$A$2,"Shoes",$A$3,"TrialNo",$A$1,"RepeatNo",M$1)&lt;&gt;0,1,IF(GETPIVOTDATA("Value",StaticParametersPivot!$A$5,"PatientId",$A308,"Title",M$3,"Side","bottom","Eyes",$A$2,"Shoes",$A$3,"TrialNo",$A$1,"RepeatNo",M$1)&lt;&gt;0,2,0))</f>
        <v>#REF!</v>
      </c>
    </row>
    <row r="309" spans="1:14" x14ac:dyDescent="0.25">
      <c r="A309" s="12">
        <f>Patients!A306</f>
        <v>0</v>
      </c>
      <c r="B309" s="12" t="str">
        <f>Patients!B306&amp;" "&amp;Patients!C306</f>
        <v xml:space="preserve"> </v>
      </c>
      <c r="N309" s="14" t="e">
        <f>IF(GETPIVOTDATA("Value",StaticParametersPivot!$A$5,"PatientId",$A309,"Title",M$3,"Side","top","Eyes",$A$2,"Shoes",$A$3,"TrialNo",$A$1,"RepeatNo",M$1)&lt;&gt;0,1,IF(GETPIVOTDATA("Value",StaticParametersPivot!$A$5,"PatientId",$A309,"Title",M$3,"Side","bottom","Eyes",$A$2,"Shoes",$A$3,"TrialNo",$A$1,"RepeatNo",M$1)&lt;&gt;0,2,0))</f>
        <v>#REF!</v>
      </c>
    </row>
    <row r="310" spans="1:14" x14ac:dyDescent="0.25">
      <c r="A310" s="12">
        <f>Patients!A307</f>
        <v>0</v>
      </c>
      <c r="B310" s="12" t="str">
        <f>Patients!B307&amp;" "&amp;Patients!C307</f>
        <v xml:space="preserve"> </v>
      </c>
      <c r="N310" s="14" t="e">
        <f>IF(GETPIVOTDATA("Value",StaticParametersPivot!$A$5,"PatientId",$A310,"Title",M$3,"Side","top","Eyes",$A$2,"Shoes",$A$3,"TrialNo",$A$1,"RepeatNo",M$1)&lt;&gt;0,1,IF(GETPIVOTDATA("Value",StaticParametersPivot!$A$5,"PatientId",$A310,"Title",M$3,"Side","bottom","Eyes",$A$2,"Shoes",$A$3,"TrialNo",$A$1,"RepeatNo",M$1)&lt;&gt;0,2,0))</f>
        <v>#REF!</v>
      </c>
    </row>
    <row r="311" spans="1:14" x14ac:dyDescent="0.25">
      <c r="A311" s="12">
        <f>Patients!A308</f>
        <v>0</v>
      </c>
      <c r="B311" s="12" t="str">
        <f>Patients!B308&amp;" "&amp;Patients!C308</f>
        <v xml:space="preserve"> </v>
      </c>
      <c r="N311" s="14" t="e">
        <f>IF(GETPIVOTDATA("Value",StaticParametersPivot!$A$5,"PatientId",$A311,"Title",M$3,"Side","top","Eyes",$A$2,"Shoes",$A$3,"TrialNo",$A$1,"RepeatNo",M$1)&lt;&gt;0,1,IF(GETPIVOTDATA("Value",StaticParametersPivot!$A$5,"PatientId",$A311,"Title",M$3,"Side","bottom","Eyes",$A$2,"Shoes",$A$3,"TrialNo",$A$1,"RepeatNo",M$1)&lt;&gt;0,2,0))</f>
        <v>#REF!</v>
      </c>
    </row>
    <row r="312" spans="1:14" x14ac:dyDescent="0.25">
      <c r="A312" s="12">
        <f>Patients!A309</f>
        <v>0</v>
      </c>
      <c r="B312" s="12" t="str">
        <f>Patients!B309&amp;" "&amp;Patients!C309</f>
        <v xml:space="preserve"> </v>
      </c>
      <c r="N312" s="14" t="e">
        <f>IF(GETPIVOTDATA("Value",StaticParametersPivot!$A$5,"PatientId",$A312,"Title",M$3,"Side","top","Eyes",$A$2,"Shoes",$A$3,"TrialNo",$A$1,"RepeatNo",M$1)&lt;&gt;0,1,IF(GETPIVOTDATA("Value",StaticParametersPivot!$A$5,"PatientId",$A312,"Title",M$3,"Side","bottom","Eyes",$A$2,"Shoes",$A$3,"TrialNo",$A$1,"RepeatNo",M$1)&lt;&gt;0,2,0))</f>
        <v>#REF!</v>
      </c>
    </row>
    <row r="313" spans="1:14" x14ac:dyDescent="0.25">
      <c r="A313" s="12">
        <f>Patients!A310</f>
        <v>0</v>
      </c>
      <c r="B313" s="12" t="str">
        <f>Patients!B310&amp;" "&amp;Patients!C310</f>
        <v xml:space="preserve"> </v>
      </c>
      <c r="N313" s="14" t="e">
        <f>IF(GETPIVOTDATA("Value",StaticParametersPivot!$A$5,"PatientId",$A313,"Title",M$3,"Side","top","Eyes",$A$2,"Shoes",$A$3,"TrialNo",$A$1,"RepeatNo",M$1)&lt;&gt;0,1,IF(GETPIVOTDATA("Value",StaticParametersPivot!$A$5,"PatientId",$A313,"Title",M$3,"Side","bottom","Eyes",$A$2,"Shoes",$A$3,"TrialNo",$A$1,"RepeatNo",M$1)&lt;&gt;0,2,0))</f>
        <v>#REF!</v>
      </c>
    </row>
    <row r="314" spans="1:14" x14ac:dyDescent="0.25">
      <c r="A314" s="12">
        <f>Patients!A311</f>
        <v>0</v>
      </c>
      <c r="B314" s="12" t="str">
        <f>Patients!B311&amp;" "&amp;Patients!C311</f>
        <v xml:space="preserve"> </v>
      </c>
      <c r="N314" s="14" t="e">
        <f>IF(GETPIVOTDATA("Value",StaticParametersPivot!$A$5,"PatientId",$A314,"Title",M$3,"Side","top","Eyes",$A$2,"Shoes",$A$3,"TrialNo",$A$1,"RepeatNo",M$1)&lt;&gt;0,1,IF(GETPIVOTDATA("Value",StaticParametersPivot!$A$5,"PatientId",$A314,"Title",M$3,"Side","bottom","Eyes",$A$2,"Shoes",$A$3,"TrialNo",$A$1,"RepeatNo",M$1)&lt;&gt;0,2,0))</f>
        <v>#REF!</v>
      </c>
    </row>
    <row r="315" spans="1:14" x14ac:dyDescent="0.25">
      <c r="A315" s="12">
        <f>Patients!A312</f>
        <v>0</v>
      </c>
      <c r="B315" s="12" t="str">
        <f>Patients!B312&amp;" "&amp;Patients!C312</f>
        <v xml:space="preserve"> </v>
      </c>
      <c r="N315" s="14" t="e">
        <f>IF(GETPIVOTDATA("Value",StaticParametersPivot!$A$5,"PatientId",$A315,"Title",M$3,"Side","top","Eyes",$A$2,"Shoes",$A$3,"TrialNo",$A$1,"RepeatNo",M$1)&lt;&gt;0,1,IF(GETPIVOTDATA("Value",StaticParametersPivot!$A$5,"PatientId",$A315,"Title",M$3,"Side","bottom","Eyes",$A$2,"Shoes",$A$3,"TrialNo",$A$1,"RepeatNo",M$1)&lt;&gt;0,2,0))</f>
        <v>#REF!</v>
      </c>
    </row>
    <row r="316" spans="1:14" x14ac:dyDescent="0.25">
      <c r="A316" s="12">
        <f>Patients!A313</f>
        <v>0</v>
      </c>
      <c r="B316" s="12" t="str">
        <f>Patients!B313&amp;" "&amp;Patients!C313</f>
        <v xml:space="preserve"> </v>
      </c>
      <c r="N316" s="14" t="e">
        <f>IF(GETPIVOTDATA("Value",StaticParametersPivot!$A$5,"PatientId",$A316,"Title",M$3,"Side","top","Eyes",$A$2,"Shoes",$A$3,"TrialNo",$A$1,"RepeatNo",M$1)&lt;&gt;0,1,IF(GETPIVOTDATA("Value",StaticParametersPivot!$A$5,"PatientId",$A316,"Title",M$3,"Side","bottom","Eyes",$A$2,"Shoes",$A$3,"TrialNo",$A$1,"RepeatNo",M$1)&lt;&gt;0,2,0))</f>
        <v>#REF!</v>
      </c>
    </row>
    <row r="317" spans="1:14" x14ac:dyDescent="0.25">
      <c r="A317" s="12">
        <f>Patients!A314</f>
        <v>0</v>
      </c>
      <c r="B317" s="12" t="str">
        <f>Patients!B314&amp;" "&amp;Patients!C314</f>
        <v xml:space="preserve"> </v>
      </c>
      <c r="N317" s="14" t="e">
        <f>IF(GETPIVOTDATA("Value",StaticParametersPivot!$A$5,"PatientId",$A317,"Title",M$3,"Side","top","Eyes",$A$2,"Shoes",$A$3,"TrialNo",$A$1,"RepeatNo",M$1)&lt;&gt;0,1,IF(GETPIVOTDATA("Value",StaticParametersPivot!$A$5,"PatientId",$A317,"Title",M$3,"Side","bottom","Eyes",$A$2,"Shoes",$A$3,"TrialNo",$A$1,"RepeatNo",M$1)&lt;&gt;0,2,0))</f>
        <v>#REF!</v>
      </c>
    </row>
    <row r="318" spans="1:14" x14ac:dyDescent="0.25">
      <c r="A318" s="12">
        <f>Patients!A315</f>
        <v>0</v>
      </c>
      <c r="B318" s="12" t="str">
        <f>Patients!B315&amp;" "&amp;Patients!C315</f>
        <v xml:space="preserve"> </v>
      </c>
      <c r="N318" s="14" t="e">
        <f>IF(GETPIVOTDATA("Value",StaticParametersPivot!$A$5,"PatientId",$A318,"Title",M$3,"Side","top","Eyes",$A$2,"Shoes",$A$3,"TrialNo",$A$1,"RepeatNo",M$1)&lt;&gt;0,1,IF(GETPIVOTDATA("Value",StaticParametersPivot!$A$5,"PatientId",$A318,"Title",M$3,"Side","bottom","Eyes",$A$2,"Shoes",$A$3,"TrialNo",$A$1,"RepeatNo",M$1)&lt;&gt;0,2,0))</f>
        <v>#REF!</v>
      </c>
    </row>
    <row r="319" spans="1:14" x14ac:dyDescent="0.25">
      <c r="A319" s="12">
        <f>Patients!A316</f>
        <v>0</v>
      </c>
      <c r="B319" s="12" t="str">
        <f>Patients!B316&amp;" "&amp;Patients!C316</f>
        <v xml:space="preserve"> </v>
      </c>
      <c r="N319" s="14" t="e">
        <f>IF(GETPIVOTDATA("Value",StaticParametersPivot!$A$5,"PatientId",$A319,"Title",M$3,"Side","top","Eyes",$A$2,"Shoes",$A$3,"TrialNo",$A$1,"RepeatNo",M$1)&lt;&gt;0,1,IF(GETPIVOTDATA("Value",StaticParametersPivot!$A$5,"PatientId",$A319,"Title",M$3,"Side","bottom","Eyes",$A$2,"Shoes",$A$3,"TrialNo",$A$1,"RepeatNo",M$1)&lt;&gt;0,2,0))</f>
        <v>#REF!</v>
      </c>
    </row>
    <row r="320" spans="1:14" x14ac:dyDescent="0.25">
      <c r="A320" s="12">
        <f>Patients!A317</f>
        <v>0</v>
      </c>
      <c r="B320" s="12" t="str">
        <f>Patients!B317&amp;" "&amp;Patients!C317</f>
        <v xml:space="preserve"> </v>
      </c>
      <c r="N320" s="14" t="e">
        <f>IF(GETPIVOTDATA("Value",StaticParametersPivot!$A$5,"PatientId",$A320,"Title",M$3,"Side","top","Eyes",$A$2,"Shoes",$A$3,"TrialNo",$A$1,"RepeatNo",M$1)&lt;&gt;0,1,IF(GETPIVOTDATA("Value",StaticParametersPivot!$A$5,"PatientId",$A320,"Title",M$3,"Side","bottom","Eyes",$A$2,"Shoes",$A$3,"TrialNo",$A$1,"RepeatNo",M$1)&lt;&gt;0,2,0))</f>
        <v>#REF!</v>
      </c>
    </row>
    <row r="321" spans="1:14" x14ac:dyDescent="0.25">
      <c r="A321" s="12">
        <f>Patients!A318</f>
        <v>0</v>
      </c>
      <c r="B321" s="12" t="str">
        <f>Patients!B318&amp;" "&amp;Patients!C318</f>
        <v xml:space="preserve"> </v>
      </c>
      <c r="N321" s="14" t="e">
        <f>IF(GETPIVOTDATA("Value",StaticParametersPivot!$A$5,"PatientId",$A321,"Title",M$3,"Side","top","Eyes",$A$2,"Shoes",$A$3,"TrialNo",$A$1,"RepeatNo",M$1)&lt;&gt;0,1,IF(GETPIVOTDATA("Value",StaticParametersPivot!$A$5,"PatientId",$A321,"Title",M$3,"Side","bottom","Eyes",$A$2,"Shoes",$A$3,"TrialNo",$A$1,"RepeatNo",M$1)&lt;&gt;0,2,0))</f>
        <v>#REF!</v>
      </c>
    </row>
    <row r="322" spans="1:14" x14ac:dyDescent="0.25">
      <c r="A322" s="12">
        <f>Patients!A319</f>
        <v>0</v>
      </c>
      <c r="B322" s="12" t="str">
        <f>Patients!B319&amp;" "&amp;Patients!C319</f>
        <v xml:space="preserve"> </v>
      </c>
      <c r="N322" s="14" t="e">
        <f>IF(GETPIVOTDATA("Value",StaticParametersPivot!$A$5,"PatientId",$A322,"Title",M$3,"Side","top","Eyes",$A$2,"Shoes",$A$3,"TrialNo",$A$1,"RepeatNo",M$1)&lt;&gt;0,1,IF(GETPIVOTDATA("Value",StaticParametersPivot!$A$5,"PatientId",$A322,"Title",M$3,"Side","bottom","Eyes",$A$2,"Shoes",$A$3,"TrialNo",$A$1,"RepeatNo",M$1)&lt;&gt;0,2,0))</f>
        <v>#REF!</v>
      </c>
    </row>
    <row r="323" spans="1:14" x14ac:dyDescent="0.25">
      <c r="A323" s="12">
        <f>Patients!A320</f>
        <v>0</v>
      </c>
      <c r="B323" s="12" t="str">
        <f>Patients!B320&amp;" "&amp;Patients!C320</f>
        <v xml:space="preserve"> </v>
      </c>
      <c r="N323" s="14" t="e">
        <f>IF(GETPIVOTDATA("Value",StaticParametersPivot!$A$5,"PatientId",$A323,"Title",M$3,"Side","top","Eyes",$A$2,"Shoes",$A$3,"TrialNo",$A$1,"RepeatNo",M$1)&lt;&gt;0,1,IF(GETPIVOTDATA("Value",StaticParametersPivot!$A$5,"PatientId",$A323,"Title",M$3,"Side","bottom","Eyes",$A$2,"Shoes",$A$3,"TrialNo",$A$1,"RepeatNo",M$1)&lt;&gt;0,2,0))</f>
        <v>#REF!</v>
      </c>
    </row>
    <row r="324" spans="1:14" x14ac:dyDescent="0.25">
      <c r="A324" s="12">
        <f>Patients!A321</f>
        <v>0</v>
      </c>
      <c r="B324" s="12" t="str">
        <f>Patients!B321&amp;" "&amp;Patients!C321</f>
        <v xml:space="preserve"> </v>
      </c>
      <c r="N324" s="14" t="e">
        <f>IF(GETPIVOTDATA("Value",StaticParametersPivot!$A$5,"PatientId",$A324,"Title",M$3,"Side","top","Eyes",$A$2,"Shoes",$A$3,"TrialNo",$A$1,"RepeatNo",M$1)&lt;&gt;0,1,IF(GETPIVOTDATA("Value",StaticParametersPivot!$A$5,"PatientId",$A324,"Title",M$3,"Side","bottom","Eyes",$A$2,"Shoes",$A$3,"TrialNo",$A$1,"RepeatNo",M$1)&lt;&gt;0,2,0))</f>
        <v>#REF!</v>
      </c>
    </row>
    <row r="325" spans="1:14" x14ac:dyDescent="0.25">
      <c r="A325" s="12">
        <f>Patients!A322</f>
        <v>0</v>
      </c>
      <c r="B325" s="12" t="str">
        <f>Patients!B322&amp;" "&amp;Patients!C322</f>
        <v xml:space="preserve"> </v>
      </c>
      <c r="N325" s="14" t="e">
        <f>IF(GETPIVOTDATA("Value",StaticParametersPivot!$A$5,"PatientId",$A325,"Title",M$3,"Side","top","Eyes",$A$2,"Shoes",$A$3,"TrialNo",$A$1,"RepeatNo",M$1)&lt;&gt;0,1,IF(GETPIVOTDATA("Value",StaticParametersPivot!$A$5,"PatientId",$A325,"Title",M$3,"Side","bottom","Eyes",$A$2,"Shoes",$A$3,"TrialNo",$A$1,"RepeatNo",M$1)&lt;&gt;0,2,0))</f>
        <v>#REF!</v>
      </c>
    </row>
    <row r="326" spans="1:14" x14ac:dyDescent="0.25">
      <c r="A326" s="12">
        <f>Patients!A323</f>
        <v>0</v>
      </c>
      <c r="B326" s="12" t="str">
        <f>Patients!B323&amp;" "&amp;Patients!C323</f>
        <v xml:space="preserve"> </v>
      </c>
      <c r="N326" s="14" t="e">
        <f>IF(GETPIVOTDATA("Value",StaticParametersPivot!$A$5,"PatientId",$A326,"Title",M$3,"Side","top","Eyes",$A$2,"Shoes",$A$3,"TrialNo",$A$1,"RepeatNo",M$1)&lt;&gt;0,1,IF(GETPIVOTDATA("Value",StaticParametersPivot!$A$5,"PatientId",$A326,"Title",M$3,"Side","bottom","Eyes",$A$2,"Shoes",$A$3,"TrialNo",$A$1,"RepeatNo",M$1)&lt;&gt;0,2,0))</f>
        <v>#REF!</v>
      </c>
    </row>
    <row r="327" spans="1:14" x14ac:dyDescent="0.25">
      <c r="A327" s="12">
        <f>Patients!A324</f>
        <v>0</v>
      </c>
      <c r="B327" s="12" t="str">
        <f>Patients!B324&amp;" "&amp;Patients!C324</f>
        <v xml:space="preserve"> </v>
      </c>
      <c r="N327" s="14" t="e">
        <f>IF(GETPIVOTDATA("Value",StaticParametersPivot!$A$5,"PatientId",$A327,"Title",M$3,"Side","top","Eyes",$A$2,"Shoes",$A$3,"TrialNo",$A$1,"RepeatNo",M$1)&lt;&gt;0,1,IF(GETPIVOTDATA("Value",StaticParametersPivot!$A$5,"PatientId",$A327,"Title",M$3,"Side","bottom","Eyes",$A$2,"Shoes",$A$3,"TrialNo",$A$1,"RepeatNo",M$1)&lt;&gt;0,2,0))</f>
        <v>#REF!</v>
      </c>
    </row>
    <row r="328" spans="1:14" x14ac:dyDescent="0.25">
      <c r="A328" s="12">
        <f>Patients!A325</f>
        <v>0</v>
      </c>
      <c r="B328" s="12" t="str">
        <f>Patients!B325&amp;" "&amp;Patients!C325</f>
        <v xml:space="preserve"> </v>
      </c>
      <c r="N328" s="14" t="e">
        <f>IF(GETPIVOTDATA("Value",StaticParametersPivot!$A$5,"PatientId",$A328,"Title",M$3,"Side","top","Eyes",$A$2,"Shoes",$A$3,"TrialNo",$A$1,"RepeatNo",M$1)&lt;&gt;0,1,IF(GETPIVOTDATA("Value",StaticParametersPivot!$A$5,"PatientId",$A328,"Title",M$3,"Side","bottom","Eyes",$A$2,"Shoes",$A$3,"TrialNo",$A$1,"RepeatNo",M$1)&lt;&gt;0,2,0))</f>
        <v>#REF!</v>
      </c>
    </row>
    <row r="329" spans="1:14" x14ac:dyDescent="0.25">
      <c r="A329" s="12">
        <f>Patients!A326</f>
        <v>0</v>
      </c>
      <c r="B329" s="12" t="str">
        <f>Patients!B326&amp;" "&amp;Patients!C326</f>
        <v xml:space="preserve"> </v>
      </c>
      <c r="N329" s="14" t="e">
        <f>IF(GETPIVOTDATA("Value",StaticParametersPivot!$A$5,"PatientId",$A329,"Title",M$3,"Side","top","Eyes",$A$2,"Shoes",$A$3,"TrialNo",$A$1,"RepeatNo",M$1)&lt;&gt;0,1,IF(GETPIVOTDATA("Value",StaticParametersPivot!$A$5,"PatientId",$A329,"Title",M$3,"Side","bottom","Eyes",$A$2,"Shoes",$A$3,"TrialNo",$A$1,"RepeatNo",M$1)&lt;&gt;0,2,0))</f>
        <v>#REF!</v>
      </c>
    </row>
    <row r="330" spans="1:14" x14ac:dyDescent="0.25">
      <c r="A330" s="12">
        <f>Patients!A327</f>
        <v>0</v>
      </c>
      <c r="B330" s="12" t="str">
        <f>Patients!B327&amp;" "&amp;Patients!C327</f>
        <v xml:space="preserve"> </v>
      </c>
      <c r="N330" s="14" t="e">
        <f>IF(GETPIVOTDATA("Value",StaticParametersPivot!$A$5,"PatientId",$A330,"Title",M$3,"Side","top","Eyes",$A$2,"Shoes",$A$3,"TrialNo",$A$1,"RepeatNo",M$1)&lt;&gt;0,1,IF(GETPIVOTDATA("Value",StaticParametersPivot!$A$5,"PatientId",$A330,"Title",M$3,"Side","bottom","Eyes",$A$2,"Shoes",$A$3,"TrialNo",$A$1,"RepeatNo",M$1)&lt;&gt;0,2,0))</f>
        <v>#REF!</v>
      </c>
    </row>
    <row r="331" spans="1:14" x14ac:dyDescent="0.25">
      <c r="A331" s="12">
        <f>Patients!A328</f>
        <v>0</v>
      </c>
      <c r="B331" s="12" t="str">
        <f>Patients!B328&amp;" "&amp;Patients!C328</f>
        <v xml:space="preserve"> </v>
      </c>
      <c r="N331" s="14" t="e">
        <f>IF(GETPIVOTDATA("Value",StaticParametersPivot!$A$5,"PatientId",$A331,"Title",M$3,"Side","top","Eyes",$A$2,"Shoes",$A$3,"TrialNo",$A$1,"RepeatNo",M$1)&lt;&gt;0,1,IF(GETPIVOTDATA("Value",StaticParametersPivot!$A$5,"PatientId",$A331,"Title",M$3,"Side","bottom","Eyes",$A$2,"Shoes",$A$3,"TrialNo",$A$1,"RepeatNo",M$1)&lt;&gt;0,2,0))</f>
        <v>#REF!</v>
      </c>
    </row>
    <row r="332" spans="1:14" x14ac:dyDescent="0.25">
      <c r="A332" s="12">
        <f>Patients!A329</f>
        <v>0</v>
      </c>
      <c r="B332" s="12" t="str">
        <f>Patients!B329&amp;" "&amp;Patients!C329</f>
        <v xml:space="preserve"> </v>
      </c>
      <c r="N332" s="14" t="e">
        <f>IF(GETPIVOTDATA("Value",StaticParametersPivot!$A$5,"PatientId",$A332,"Title",M$3,"Side","top","Eyes",$A$2,"Shoes",$A$3,"TrialNo",$A$1,"RepeatNo",M$1)&lt;&gt;0,1,IF(GETPIVOTDATA("Value",StaticParametersPivot!$A$5,"PatientId",$A332,"Title",M$3,"Side","bottom","Eyes",$A$2,"Shoes",$A$3,"TrialNo",$A$1,"RepeatNo",M$1)&lt;&gt;0,2,0))</f>
        <v>#REF!</v>
      </c>
    </row>
    <row r="333" spans="1:14" x14ac:dyDescent="0.25">
      <c r="A333" s="12">
        <f>Patients!A330</f>
        <v>0</v>
      </c>
      <c r="B333" s="12" t="str">
        <f>Patients!B330&amp;" "&amp;Patients!C330</f>
        <v xml:space="preserve"> </v>
      </c>
      <c r="N333" s="14" t="e">
        <f>IF(GETPIVOTDATA("Value",StaticParametersPivot!$A$5,"PatientId",$A333,"Title",M$3,"Side","top","Eyes",$A$2,"Shoes",$A$3,"TrialNo",$A$1,"RepeatNo",M$1)&lt;&gt;0,1,IF(GETPIVOTDATA("Value",StaticParametersPivot!$A$5,"PatientId",$A333,"Title",M$3,"Side","bottom","Eyes",$A$2,"Shoes",$A$3,"TrialNo",$A$1,"RepeatNo",M$1)&lt;&gt;0,2,0))</f>
        <v>#REF!</v>
      </c>
    </row>
    <row r="334" spans="1:14" x14ac:dyDescent="0.25">
      <c r="A334" s="12">
        <f>Patients!A331</f>
        <v>0</v>
      </c>
      <c r="B334" s="12" t="str">
        <f>Patients!B331&amp;" "&amp;Patients!C331</f>
        <v xml:space="preserve"> </v>
      </c>
      <c r="N334" s="14" t="e">
        <f>IF(GETPIVOTDATA("Value",StaticParametersPivot!$A$5,"PatientId",$A334,"Title",M$3,"Side","top","Eyes",$A$2,"Shoes",$A$3,"TrialNo",$A$1,"RepeatNo",M$1)&lt;&gt;0,1,IF(GETPIVOTDATA("Value",StaticParametersPivot!$A$5,"PatientId",$A334,"Title",M$3,"Side","bottom","Eyes",$A$2,"Shoes",$A$3,"TrialNo",$A$1,"RepeatNo",M$1)&lt;&gt;0,2,0))</f>
        <v>#REF!</v>
      </c>
    </row>
    <row r="335" spans="1:14" x14ac:dyDescent="0.25">
      <c r="A335" s="12">
        <f>Patients!A332</f>
        <v>0</v>
      </c>
      <c r="B335" s="12" t="str">
        <f>Patients!B332&amp;" "&amp;Patients!C332</f>
        <v xml:space="preserve"> </v>
      </c>
      <c r="N335" s="14" t="e">
        <f>IF(GETPIVOTDATA("Value",StaticParametersPivot!$A$5,"PatientId",$A335,"Title",M$3,"Side","top","Eyes",$A$2,"Shoes",$A$3,"TrialNo",$A$1,"RepeatNo",M$1)&lt;&gt;0,1,IF(GETPIVOTDATA("Value",StaticParametersPivot!$A$5,"PatientId",$A335,"Title",M$3,"Side","bottom","Eyes",$A$2,"Shoes",$A$3,"TrialNo",$A$1,"RepeatNo",M$1)&lt;&gt;0,2,0))</f>
        <v>#REF!</v>
      </c>
    </row>
    <row r="336" spans="1:14" x14ac:dyDescent="0.25">
      <c r="A336" s="12">
        <f>Patients!A333</f>
        <v>0</v>
      </c>
      <c r="B336" s="12" t="str">
        <f>Patients!B333&amp;" "&amp;Patients!C333</f>
        <v xml:space="preserve"> </v>
      </c>
      <c r="N336" s="14" t="e">
        <f>IF(GETPIVOTDATA("Value",StaticParametersPivot!$A$5,"PatientId",$A336,"Title",M$3,"Side","top","Eyes",$A$2,"Shoes",$A$3,"TrialNo",$A$1,"RepeatNo",M$1)&lt;&gt;0,1,IF(GETPIVOTDATA("Value",StaticParametersPivot!$A$5,"PatientId",$A336,"Title",M$3,"Side","bottom","Eyes",$A$2,"Shoes",$A$3,"TrialNo",$A$1,"RepeatNo",M$1)&lt;&gt;0,2,0))</f>
        <v>#REF!</v>
      </c>
    </row>
    <row r="337" spans="1:14" x14ac:dyDescent="0.25">
      <c r="A337" s="12">
        <f>Patients!A334</f>
        <v>0</v>
      </c>
      <c r="B337" s="12" t="str">
        <f>Patients!B334&amp;" "&amp;Patients!C334</f>
        <v xml:space="preserve"> </v>
      </c>
      <c r="N337" s="14" t="e">
        <f>IF(GETPIVOTDATA("Value",StaticParametersPivot!$A$5,"PatientId",$A337,"Title",M$3,"Side","top","Eyes",$A$2,"Shoes",$A$3,"TrialNo",$A$1,"RepeatNo",M$1)&lt;&gt;0,1,IF(GETPIVOTDATA("Value",StaticParametersPivot!$A$5,"PatientId",$A337,"Title",M$3,"Side","bottom","Eyes",$A$2,"Shoes",$A$3,"TrialNo",$A$1,"RepeatNo",M$1)&lt;&gt;0,2,0))</f>
        <v>#REF!</v>
      </c>
    </row>
    <row r="338" spans="1:14" x14ac:dyDescent="0.25">
      <c r="A338" s="12">
        <f>Patients!A335</f>
        <v>0</v>
      </c>
      <c r="B338" s="12" t="str">
        <f>Patients!B335&amp;" "&amp;Patients!C335</f>
        <v xml:space="preserve"> </v>
      </c>
      <c r="N338" s="14" t="e">
        <f>IF(GETPIVOTDATA("Value",StaticParametersPivot!$A$5,"PatientId",$A338,"Title",M$3,"Side","top","Eyes",$A$2,"Shoes",$A$3,"TrialNo",$A$1,"RepeatNo",M$1)&lt;&gt;0,1,IF(GETPIVOTDATA("Value",StaticParametersPivot!$A$5,"PatientId",$A338,"Title",M$3,"Side","bottom","Eyes",$A$2,"Shoes",$A$3,"TrialNo",$A$1,"RepeatNo",M$1)&lt;&gt;0,2,0))</f>
        <v>#REF!</v>
      </c>
    </row>
    <row r="339" spans="1:14" x14ac:dyDescent="0.25">
      <c r="A339" s="12">
        <f>Patients!A336</f>
        <v>0</v>
      </c>
      <c r="B339" s="12" t="str">
        <f>Patients!B336&amp;" "&amp;Patients!C336</f>
        <v xml:space="preserve"> </v>
      </c>
      <c r="N339" s="14" t="e">
        <f>IF(GETPIVOTDATA("Value",StaticParametersPivot!$A$5,"PatientId",$A339,"Title",M$3,"Side","top","Eyes",$A$2,"Shoes",$A$3,"TrialNo",$A$1,"RepeatNo",M$1)&lt;&gt;0,1,IF(GETPIVOTDATA("Value",StaticParametersPivot!$A$5,"PatientId",$A339,"Title",M$3,"Side","bottom","Eyes",$A$2,"Shoes",$A$3,"TrialNo",$A$1,"RepeatNo",M$1)&lt;&gt;0,2,0))</f>
        <v>#REF!</v>
      </c>
    </row>
    <row r="340" spans="1:14" x14ac:dyDescent="0.25">
      <c r="A340" s="12">
        <f>Patients!A337</f>
        <v>0</v>
      </c>
      <c r="B340" s="12" t="str">
        <f>Patients!B337&amp;" "&amp;Patients!C337</f>
        <v xml:space="preserve"> </v>
      </c>
      <c r="N340" s="14" t="e">
        <f>IF(GETPIVOTDATA("Value",StaticParametersPivot!$A$5,"PatientId",$A340,"Title",M$3,"Side","top","Eyes",$A$2,"Shoes",$A$3,"TrialNo",$A$1,"RepeatNo",M$1)&lt;&gt;0,1,IF(GETPIVOTDATA("Value",StaticParametersPivot!$A$5,"PatientId",$A340,"Title",M$3,"Side","bottom","Eyes",$A$2,"Shoes",$A$3,"TrialNo",$A$1,"RepeatNo",M$1)&lt;&gt;0,2,0))</f>
        <v>#REF!</v>
      </c>
    </row>
    <row r="341" spans="1:14" x14ac:dyDescent="0.25">
      <c r="A341" s="12">
        <f>Patients!A338</f>
        <v>0</v>
      </c>
      <c r="B341" s="12" t="str">
        <f>Patients!B338&amp;" "&amp;Patients!C338</f>
        <v xml:space="preserve"> </v>
      </c>
      <c r="N341" s="14" t="e">
        <f>IF(GETPIVOTDATA("Value",StaticParametersPivot!$A$5,"PatientId",$A341,"Title",M$3,"Side","top","Eyes",$A$2,"Shoes",$A$3,"TrialNo",$A$1,"RepeatNo",M$1)&lt;&gt;0,1,IF(GETPIVOTDATA("Value",StaticParametersPivot!$A$5,"PatientId",$A341,"Title",M$3,"Side","bottom","Eyes",$A$2,"Shoes",$A$3,"TrialNo",$A$1,"RepeatNo",M$1)&lt;&gt;0,2,0))</f>
        <v>#REF!</v>
      </c>
    </row>
    <row r="342" spans="1:14" x14ac:dyDescent="0.25">
      <c r="A342" s="12">
        <f>Patients!A339</f>
        <v>0</v>
      </c>
      <c r="B342" s="12" t="str">
        <f>Patients!B339&amp;" "&amp;Patients!C339</f>
        <v xml:space="preserve"> </v>
      </c>
      <c r="N342" s="14" t="e">
        <f>IF(GETPIVOTDATA("Value",StaticParametersPivot!$A$5,"PatientId",$A342,"Title",M$3,"Side","top","Eyes",$A$2,"Shoes",$A$3,"TrialNo",$A$1,"RepeatNo",M$1)&lt;&gt;0,1,IF(GETPIVOTDATA("Value",StaticParametersPivot!$A$5,"PatientId",$A342,"Title",M$3,"Side","bottom","Eyes",$A$2,"Shoes",$A$3,"TrialNo",$A$1,"RepeatNo",M$1)&lt;&gt;0,2,0))</f>
        <v>#REF!</v>
      </c>
    </row>
    <row r="343" spans="1:14" x14ac:dyDescent="0.25">
      <c r="A343" s="12">
        <f>Patients!A340</f>
        <v>0</v>
      </c>
      <c r="B343" s="12" t="str">
        <f>Patients!B340&amp;" "&amp;Patients!C340</f>
        <v xml:space="preserve"> </v>
      </c>
      <c r="N343" s="14" t="e">
        <f>IF(GETPIVOTDATA("Value",StaticParametersPivot!$A$5,"PatientId",$A343,"Title",M$3,"Side","top","Eyes",$A$2,"Shoes",$A$3,"TrialNo",$A$1,"RepeatNo",M$1)&lt;&gt;0,1,IF(GETPIVOTDATA("Value",StaticParametersPivot!$A$5,"PatientId",$A343,"Title",M$3,"Side","bottom","Eyes",$A$2,"Shoes",$A$3,"TrialNo",$A$1,"RepeatNo",M$1)&lt;&gt;0,2,0))</f>
        <v>#REF!</v>
      </c>
    </row>
    <row r="344" spans="1:14" x14ac:dyDescent="0.25">
      <c r="A344" s="12">
        <f>Patients!A341</f>
        <v>0</v>
      </c>
      <c r="B344" s="12" t="str">
        <f>Patients!B341&amp;" "&amp;Patients!C341</f>
        <v xml:space="preserve"> </v>
      </c>
      <c r="N344" s="14" t="e">
        <f>IF(GETPIVOTDATA("Value",StaticParametersPivot!$A$5,"PatientId",$A344,"Title",M$3,"Side","top","Eyes",$A$2,"Shoes",$A$3,"TrialNo",$A$1,"RepeatNo",M$1)&lt;&gt;0,1,IF(GETPIVOTDATA("Value",StaticParametersPivot!$A$5,"PatientId",$A344,"Title",M$3,"Side","bottom","Eyes",$A$2,"Shoes",$A$3,"TrialNo",$A$1,"RepeatNo",M$1)&lt;&gt;0,2,0))</f>
        <v>#REF!</v>
      </c>
    </row>
    <row r="345" spans="1:14" x14ac:dyDescent="0.25">
      <c r="A345" s="12">
        <f>Patients!A342</f>
        <v>0</v>
      </c>
      <c r="B345" s="12" t="str">
        <f>Patients!B342&amp;" "&amp;Patients!C342</f>
        <v xml:space="preserve"> </v>
      </c>
      <c r="N345" s="14" t="e">
        <f>IF(GETPIVOTDATA("Value",StaticParametersPivot!$A$5,"PatientId",$A345,"Title",M$3,"Side","top","Eyes",$A$2,"Shoes",$A$3,"TrialNo",$A$1,"RepeatNo",M$1)&lt;&gt;0,1,IF(GETPIVOTDATA("Value",StaticParametersPivot!$A$5,"PatientId",$A345,"Title",M$3,"Side","bottom","Eyes",$A$2,"Shoes",$A$3,"TrialNo",$A$1,"RepeatNo",M$1)&lt;&gt;0,2,0))</f>
        <v>#REF!</v>
      </c>
    </row>
    <row r="346" spans="1:14" x14ac:dyDescent="0.25">
      <c r="A346" s="12">
        <f>Patients!A343</f>
        <v>0</v>
      </c>
      <c r="B346" s="12" t="str">
        <f>Patients!B343&amp;" "&amp;Patients!C343</f>
        <v xml:space="preserve"> </v>
      </c>
      <c r="N346" s="14" t="e">
        <f>IF(GETPIVOTDATA("Value",StaticParametersPivot!$A$5,"PatientId",$A346,"Title",M$3,"Side","top","Eyes",$A$2,"Shoes",$A$3,"TrialNo",$A$1,"RepeatNo",M$1)&lt;&gt;0,1,IF(GETPIVOTDATA("Value",StaticParametersPivot!$A$5,"PatientId",$A346,"Title",M$3,"Side","bottom","Eyes",$A$2,"Shoes",$A$3,"TrialNo",$A$1,"RepeatNo",M$1)&lt;&gt;0,2,0))</f>
        <v>#REF!</v>
      </c>
    </row>
    <row r="347" spans="1:14" x14ac:dyDescent="0.25">
      <c r="A347" s="12">
        <f>Patients!A344</f>
        <v>0</v>
      </c>
      <c r="B347" s="12" t="str">
        <f>Patients!B344&amp;" "&amp;Patients!C344</f>
        <v xml:space="preserve"> </v>
      </c>
      <c r="N347" s="14" t="e">
        <f>IF(GETPIVOTDATA("Value",StaticParametersPivot!$A$5,"PatientId",$A347,"Title",M$3,"Side","top","Eyes",$A$2,"Shoes",$A$3,"TrialNo",$A$1,"RepeatNo",M$1)&lt;&gt;0,1,IF(GETPIVOTDATA("Value",StaticParametersPivot!$A$5,"PatientId",$A347,"Title",M$3,"Side","bottom","Eyes",$A$2,"Shoes",$A$3,"TrialNo",$A$1,"RepeatNo",M$1)&lt;&gt;0,2,0))</f>
        <v>#REF!</v>
      </c>
    </row>
    <row r="348" spans="1:14" x14ac:dyDescent="0.25">
      <c r="A348" s="12">
        <f>Patients!A345</f>
        <v>0</v>
      </c>
      <c r="B348" s="12" t="str">
        <f>Patients!B345&amp;" "&amp;Patients!C345</f>
        <v xml:space="preserve"> </v>
      </c>
      <c r="N348" s="14" t="e">
        <f>IF(GETPIVOTDATA("Value",StaticParametersPivot!$A$5,"PatientId",$A348,"Title",M$3,"Side","top","Eyes",$A$2,"Shoes",$A$3,"TrialNo",$A$1,"RepeatNo",M$1)&lt;&gt;0,1,IF(GETPIVOTDATA("Value",StaticParametersPivot!$A$5,"PatientId",$A348,"Title",M$3,"Side","bottom","Eyes",$A$2,"Shoes",$A$3,"TrialNo",$A$1,"RepeatNo",M$1)&lt;&gt;0,2,0))</f>
        <v>#REF!</v>
      </c>
    </row>
    <row r="349" spans="1:14" x14ac:dyDescent="0.25">
      <c r="A349" s="12">
        <f>Patients!A346</f>
        <v>0</v>
      </c>
      <c r="B349" s="12" t="str">
        <f>Patients!B346&amp;" "&amp;Patients!C346</f>
        <v xml:space="preserve"> </v>
      </c>
      <c r="N349" s="14" t="e">
        <f>IF(GETPIVOTDATA("Value",StaticParametersPivot!$A$5,"PatientId",$A349,"Title",M$3,"Side","top","Eyes",$A$2,"Shoes",$A$3,"TrialNo",$A$1,"RepeatNo",M$1)&lt;&gt;0,1,IF(GETPIVOTDATA("Value",StaticParametersPivot!$A$5,"PatientId",$A349,"Title",M$3,"Side","bottom","Eyes",$A$2,"Shoes",$A$3,"TrialNo",$A$1,"RepeatNo",M$1)&lt;&gt;0,2,0))</f>
        <v>#REF!</v>
      </c>
    </row>
    <row r="350" spans="1:14" x14ac:dyDescent="0.25">
      <c r="A350" s="12">
        <f>Patients!A347</f>
        <v>0</v>
      </c>
      <c r="B350" s="12" t="str">
        <f>Patients!B347&amp;" "&amp;Patients!C347</f>
        <v xml:space="preserve"> </v>
      </c>
      <c r="N350" s="14" t="e">
        <f>IF(GETPIVOTDATA("Value",StaticParametersPivot!$A$5,"PatientId",$A350,"Title",M$3,"Side","top","Eyes",$A$2,"Shoes",$A$3,"TrialNo",$A$1,"RepeatNo",M$1)&lt;&gt;0,1,IF(GETPIVOTDATA("Value",StaticParametersPivot!$A$5,"PatientId",$A350,"Title",M$3,"Side","bottom","Eyes",$A$2,"Shoes",$A$3,"TrialNo",$A$1,"RepeatNo",M$1)&lt;&gt;0,2,0))</f>
        <v>#REF!</v>
      </c>
    </row>
    <row r="351" spans="1:14" x14ac:dyDescent="0.25">
      <c r="A351" s="12">
        <f>Patients!A348</f>
        <v>0</v>
      </c>
      <c r="B351" s="12" t="str">
        <f>Patients!B348&amp;" "&amp;Patients!C348</f>
        <v xml:space="preserve"> </v>
      </c>
      <c r="N351" s="14" t="e">
        <f>IF(GETPIVOTDATA("Value",StaticParametersPivot!$A$5,"PatientId",$A351,"Title",M$3,"Side","top","Eyes",$A$2,"Shoes",$A$3,"TrialNo",$A$1,"RepeatNo",M$1)&lt;&gt;0,1,IF(GETPIVOTDATA("Value",StaticParametersPivot!$A$5,"PatientId",$A351,"Title",M$3,"Side","bottom","Eyes",$A$2,"Shoes",$A$3,"TrialNo",$A$1,"RepeatNo",M$1)&lt;&gt;0,2,0))</f>
        <v>#REF!</v>
      </c>
    </row>
    <row r="352" spans="1:14" x14ac:dyDescent="0.25">
      <c r="A352" s="12">
        <f>Patients!A349</f>
        <v>0</v>
      </c>
      <c r="B352" s="12" t="str">
        <f>Patients!B349&amp;" "&amp;Patients!C349</f>
        <v xml:space="preserve"> </v>
      </c>
      <c r="N352" s="14" t="e">
        <f>IF(GETPIVOTDATA("Value",StaticParametersPivot!$A$5,"PatientId",$A352,"Title",M$3,"Side","top","Eyes",$A$2,"Shoes",$A$3,"TrialNo",$A$1,"RepeatNo",M$1)&lt;&gt;0,1,IF(GETPIVOTDATA("Value",StaticParametersPivot!$A$5,"PatientId",$A352,"Title",M$3,"Side","bottom","Eyes",$A$2,"Shoes",$A$3,"TrialNo",$A$1,"RepeatNo",M$1)&lt;&gt;0,2,0))</f>
        <v>#REF!</v>
      </c>
    </row>
    <row r="353" spans="1:14" x14ac:dyDescent="0.25">
      <c r="A353" s="12">
        <f>Patients!A350</f>
        <v>0</v>
      </c>
      <c r="B353" s="12" t="str">
        <f>Patients!B350&amp;" "&amp;Patients!C350</f>
        <v xml:space="preserve"> </v>
      </c>
      <c r="N353" s="14" t="e">
        <f>IF(GETPIVOTDATA("Value",StaticParametersPivot!$A$5,"PatientId",$A353,"Title",M$3,"Side","top","Eyes",$A$2,"Shoes",$A$3,"TrialNo",$A$1,"RepeatNo",M$1)&lt;&gt;0,1,IF(GETPIVOTDATA("Value",StaticParametersPivot!$A$5,"PatientId",$A353,"Title",M$3,"Side","bottom","Eyes",$A$2,"Shoes",$A$3,"TrialNo",$A$1,"RepeatNo",M$1)&lt;&gt;0,2,0))</f>
        <v>#REF!</v>
      </c>
    </row>
    <row r="354" spans="1:14" x14ac:dyDescent="0.25">
      <c r="A354" s="12">
        <f>Patients!A351</f>
        <v>0</v>
      </c>
      <c r="B354" s="12" t="str">
        <f>Patients!B351&amp;" "&amp;Patients!C351</f>
        <v xml:space="preserve"> </v>
      </c>
      <c r="N354" s="14" t="e">
        <f>IF(GETPIVOTDATA("Value",StaticParametersPivot!$A$5,"PatientId",$A354,"Title",M$3,"Side","top","Eyes",$A$2,"Shoes",$A$3,"TrialNo",$A$1,"RepeatNo",M$1)&lt;&gt;0,1,IF(GETPIVOTDATA("Value",StaticParametersPivot!$A$5,"PatientId",$A354,"Title",M$3,"Side","bottom","Eyes",$A$2,"Shoes",$A$3,"TrialNo",$A$1,"RepeatNo",M$1)&lt;&gt;0,2,0))</f>
        <v>#REF!</v>
      </c>
    </row>
    <row r="355" spans="1:14" x14ac:dyDescent="0.25">
      <c r="A355" s="12">
        <f>Patients!A352</f>
        <v>0</v>
      </c>
      <c r="B355" s="12" t="str">
        <f>Patients!B352&amp;" "&amp;Patients!C352</f>
        <v xml:space="preserve"> </v>
      </c>
      <c r="N355" s="14" t="e">
        <f>IF(GETPIVOTDATA("Value",StaticParametersPivot!$A$5,"PatientId",$A355,"Title",M$3,"Side","top","Eyes",$A$2,"Shoes",$A$3,"TrialNo",$A$1,"RepeatNo",M$1)&lt;&gt;0,1,IF(GETPIVOTDATA("Value",StaticParametersPivot!$A$5,"PatientId",$A355,"Title",M$3,"Side","bottom","Eyes",$A$2,"Shoes",$A$3,"TrialNo",$A$1,"RepeatNo",M$1)&lt;&gt;0,2,0))</f>
        <v>#REF!</v>
      </c>
    </row>
    <row r="356" spans="1:14" x14ac:dyDescent="0.25">
      <c r="A356" s="12">
        <f>Patients!A353</f>
        <v>0</v>
      </c>
      <c r="B356" s="12" t="str">
        <f>Patients!B353&amp;" "&amp;Patients!C353</f>
        <v xml:space="preserve"> </v>
      </c>
      <c r="N356" s="14" t="e">
        <f>IF(GETPIVOTDATA("Value",StaticParametersPivot!$A$5,"PatientId",$A356,"Title",M$3,"Side","top","Eyes",$A$2,"Shoes",$A$3,"TrialNo",$A$1,"RepeatNo",M$1)&lt;&gt;0,1,IF(GETPIVOTDATA("Value",StaticParametersPivot!$A$5,"PatientId",$A356,"Title",M$3,"Side","bottom","Eyes",$A$2,"Shoes",$A$3,"TrialNo",$A$1,"RepeatNo",M$1)&lt;&gt;0,2,0))</f>
        <v>#REF!</v>
      </c>
    </row>
    <row r="357" spans="1:14" x14ac:dyDescent="0.25">
      <c r="A357" s="12">
        <f>Patients!A354</f>
        <v>0</v>
      </c>
      <c r="B357" s="12" t="str">
        <f>Patients!B354&amp;" "&amp;Patients!C354</f>
        <v xml:space="preserve"> </v>
      </c>
      <c r="N357" s="14" t="e">
        <f>IF(GETPIVOTDATA("Value",StaticParametersPivot!$A$5,"PatientId",$A357,"Title",M$3,"Side","top","Eyes",$A$2,"Shoes",$A$3,"TrialNo",$A$1,"RepeatNo",M$1)&lt;&gt;0,1,IF(GETPIVOTDATA("Value",StaticParametersPivot!$A$5,"PatientId",$A357,"Title",M$3,"Side","bottom","Eyes",$A$2,"Shoes",$A$3,"TrialNo",$A$1,"RepeatNo",M$1)&lt;&gt;0,2,0))</f>
        <v>#REF!</v>
      </c>
    </row>
    <row r="358" spans="1:14" x14ac:dyDescent="0.25">
      <c r="A358" s="12">
        <f>Patients!A355</f>
        <v>0</v>
      </c>
      <c r="B358" s="12" t="str">
        <f>Patients!B355&amp;" "&amp;Patients!C355</f>
        <v xml:space="preserve"> </v>
      </c>
      <c r="N358" s="14" t="e">
        <f>IF(GETPIVOTDATA("Value",StaticParametersPivot!$A$5,"PatientId",$A358,"Title",M$3,"Side","top","Eyes",$A$2,"Shoes",$A$3,"TrialNo",$A$1,"RepeatNo",M$1)&lt;&gt;0,1,IF(GETPIVOTDATA("Value",StaticParametersPivot!$A$5,"PatientId",$A358,"Title",M$3,"Side","bottom","Eyes",$A$2,"Shoes",$A$3,"TrialNo",$A$1,"RepeatNo",M$1)&lt;&gt;0,2,0))</f>
        <v>#REF!</v>
      </c>
    </row>
    <row r="359" spans="1:14" x14ac:dyDescent="0.25">
      <c r="A359" s="12">
        <f>Patients!A356</f>
        <v>0</v>
      </c>
      <c r="B359" s="12" t="str">
        <f>Patients!B356&amp;" "&amp;Patients!C356</f>
        <v xml:space="preserve"> </v>
      </c>
      <c r="N359" s="14" t="e">
        <f>IF(GETPIVOTDATA("Value",StaticParametersPivot!$A$5,"PatientId",$A359,"Title",M$3,"Side","top","Eyes",$A$2,"Shoes",$A$3,"TrialNo",$A$1,"RepeatNo",M$1)&lt;&gt;0,1,IF(GETPIVOTDATA("Value",StaticParametersPivot!$A$5,"PatientId",$A359,"Title",M$3,"Side","bottom","Eyes",$A$2,"Shoes",$A$3,"TrialNo",$A$1,"RepeatNo",M$1)&lt;&gt;0,2,0))</f>
        <v>#REF!</v>
      </c>
    </row>
    <row r="360" spans="1:14" x14ac:dyDescent="0.25">
      <c r="A360" s="12">
        <f>Patients!A357</f>
        <v>0</v>
      </c>
      <c r="B360" s="12" t="str">
        <f>Patients!B357&amp;" "&amp;Patients!C357</f>
        <v xml:space="preserve"> </v>
      </c>
      <c r="N360" s="14" t="e">
        <f>IF(GETPIVOTDATA("Value",StaticParametersPivot!$A$5,"PatientId",$A360,"Title",M$3,"Side","top","Eyes",$A$2,"Shoes",$A$3,"TrialNo",$A$1,"RepeatNo",M$1)&lt;&gt;0,1,IF(GETPIVOTDATA("Value",StaticParametersPivot!$A$5,"PatientId",$A360,"Title",M$3,"Side","bottom","Eyes",$A$2,"Shoes",$A$3,"TrialNo",$A$1,"RepeatNo",M$1)&lt;&gt;0,2,0))</f>
        <v>#REF!</v>
      </c>
    </row>
    <row r="361" spans="1:14" x14ac:dyDescent="0.25">
      <c r="A361" s="12">
        <f>Patients!A358</f>
        <v>0</v>
      </c>
      <c r="B361" s="12" t="str">
        <f>Patients!B358&amp;" "&amp;Patients!C358</f>
        <v xml:space="preserve"> </v>
      </c>
      <c r="N361" s="14" t="e">
        <f>IF(GETPIVOTDATA("Value",StaticParametersPivot!$A$5,"PatientId",$A361,"Title",M$3,"Side","top","Eyes",$A$2,"Shoes",$A$3,"TrialNo",$A$1,"RepeatNo",M$1)&lt;&gt;0,1,IF(GETPIVOTDATA("Value",StaticParametersPivot!$A$5,"PatientId",$A361,"Title",M$3,"Side","bottom","Eyes",$A$2,"Shoes",$A$3,"TrialNo",$A$1,"RepeatNo",M$1)&lt;&gt;0,2,0))</f>
        <v>#REF!</v>
      </c>
    </row>
    <row r="362" spans="1:14" x14ac:dyDescent="0.25">
      <c r="A362" s="12">
        <f>Patients!A359</f>
        <v>0</v>
      </c>
      <c r="B362" s="12" t="str">
        <f>Patients!B359&amp;" "&amp;Patients!C359</f>
        <v xml:space="preserve"> </v>
      </c>
      <c r="N362" s="14" t="e">
        <f>IF(GETPIVOTDATA("Value",StaticParametersPivot!$A$5,"PatientId",$A362,"Title",M$3,"Side","top","Eyes",$A$2,"Shoes",$A$3,"TrialNo",$A$1,"RepeatNo",M$1)&lt;&gt;0,1,IF(GETPIVOTDATA("Value",StaticParametersPivot!$A$5,"PatientId",$A362,"Title",M$3,"Side","bottom","Eyes",$A$2,"Shoes",$A$3,"TrialNo",$A$1,"RepeatNo",M$1)&lt;&gt;0,2,0))</f>
        <v>#REF!</v>
      </c>
    </row>
    <row r="363" spans="1:14" x14ac:dyDescent="0.25">
      <c r="A363" s="12">
        <f>Patients!A360</f>
        <v>0</v>
      </c>
      <c r="B363" s="12" t="str">
        <f>Patients!B360&amp;" "&amp;Patients!C360</f>
        <v xml:space="preserve"> </v>
      </c>
      <c r="N363" s="14" t="e">
        <f>IF(GETPIVOTDATA("Value",StaticParametersPivot!$A$5,"PatientId",$A363,"Title",M$3,"Side","top","Eyes",$A$2,"Shoes",$A$3,"TrialNo",$A$1,"RepeatNo",M$1)&lt;&gt;0,1,IF(GETPIVOTDATA("Value",StaticParametersPivot!$A$5,"PatientId",$A363,"Title",M$3,"Side","bottom","Eyes",$A$2,"Shoes",$A$3,"TrialNo",$A$1,"RepeatNo",M$1)&lt;&gt;0,2,0))</f>
        <v>#REF!</v>
      </c>
    </row>
    <row r="364" spans="1:14" x14ac:dyDescent="0.25">
      <c r="A364" s="12">
        <f>Patients!A361</f>
        <v>0</v>
      </c>
      <c r="B364" s="12" t="str">
        <f>Patients!B361&amp;" "&amp;Patients!C361</f>
        <v xml:space="preserve"> </v>
      </c>
      <c r="N364" s="14" t="e">
        <f>IF(GETPIVOTDATA("Value",StaticParametersPivot!$A$5,"PatientId",$A364,"Title",M$3,"Side","top","Eyes",$A$2,"Shoes",$A$3,"TrialNo",$A$1,"RepeatNo",M$1)&lt;&gt;0,1,IF(GETPIVOTDATA("Value",StaticParametersPivot!$A$5,"PatientId",$A364,"Title",M$3,"Side","bottom","Eyes",$A$2,"Shoes",$A$3,"TrialNo",$A$1,"RepeatNo",M$1)&lt;&gt;0,2,0))</f>
        <v>#REF!</v>
      </c>
    </row>
    <row r="365" spans="1:14" x14ac:dyDescent="0.25">
      <c r="A365" s="12">
        <f>Patients!A362</f>
        <v>0</v>
      </c>
      <c r="B365" s="12" t="str">
        <f>Patients!B362&amp;" "&amp;Patients!C362</f>
        <v xml:space="preserve"> </v>
      </c>
      <c r="N365" s="14" t="e">
        <f>IF(GETPIVOTDATA("Value",StaticParametersPivot!$A$5,"PatientId",$A365,"Title",M$3,"Side","top","Eyes",$A$2,"Shoes",$A$3,"TrialNo",$A$1,"RepeatNo",M$1)&lt;&gt;0,1,IF(GETPIVOTDATA("Value",StaticParametersPivot!$A$5,"PatientId",$A365,"Title",M$3,"Side","bottom","Eyes",$A$2,"Shoes",$A$3,"TrialNo",$A$1,"RepeatNo",M$1)&lt;&gt;0,2,0))</f>
        <v>#REF!</v>
      </c>
    </row>
    <row r="366" spans="1:14" x14ac:dyDescent="0.25">
      <c r="A366" s="12">
        <f>Patients!A363</f>
        <v>0</v>
      </c>
      <c r="B366" s="12" t="str">
        <f>Patients!B363&amp;" "&amp;Patients!C363</f>
        <v xml:space="preserve"> </v>
      </c>
      <c r="N366" s="14" t="e">
        <f>IF(GETPIVOTDATA("Value",StaticParametersPivot!$A$5,"PatientId",$A366,"Title",M$3,"Side","top","Eyes",$A$2,"Shoes",$A$3,"TrialNo",$A$1,"RepeatNo",M$1)&lt;&gt;0,1,IF(GETPIVOTDATA("Value",StaticParametersPivot!$A$5,"PatientId",$A366,"Title",M$3,"Side","bottom","Eyes",$A$2,"Shoes",$A$3,"TrialNo",$A$1,"RepeatNo",M$1)&lt;&gt;0,2,0))</f>
        <v>#REF!</v>
      </c>
    </row>
    <row r="367" spans="1:14" x14ac:dyDescent="0.25">
      <c r="A367" s="12">
        <f>Patients!A364</f>
        <v>0</v>
      </c>
      <c r="B367" s="12" t="str">
        <f>Patients!B364&amp;" "&amp;Patients!C364</f>
        <v xml:space="preserve"> </v>
      </c>
      <c r="N367" s="14" t="e">
        <f>IF(GETPIVOTDATA("Value",StaticParametersPivot!$A$5,"PatientId",$A367,"Title",M$3,"Side","top","Eyes",$A$2,"Shoes",$A$3,"TrialNo",$A$1,"RepeatNo",M$1)&lt;&gt;0,1,IF(GETPIVOTDATA("Value",StaticParametersPivot!$A$5,"PatientId",$A367,"Title",M$3,"Side","bottom","Eyes",$A$2,"Shoes",$A$3,"TrialNo",$A$1,"RepeatNo",M$1)&lt;&gt;0,2,0))</f>
        <v>#REF!</v>
      </c>
    </row>
    <row r="368" spans="1:14" x14ac:dyDescent="0.25">
      <c r="A368" s="12">
        <f>Patients!A365</f>
        <v>0</v>
      </c>
      <c r="B368" s="12" t="str">
        <f>Patients!B365&amp;" "&amp;Patients!C365</f>
        <v xml:space="preserve"> </v>
      </c>
      <c r="N368" s="14" t="e">
        <f>IF(GETPIVOTDATA("Value",StaticParametersPivot!$A$5,"PatientId",$A368,"Title",M$3,"Side","top","Eyes",$A$2,"Shoes",$A$3,"TrialNo",$A$1,"RepeatNo",M$1)&lt;&gt;0,1,IF(GETPIVOTDATA("Value",StaticParametersPivot!$A$5,"PatientId",$A368,"Title",M$3,"Side","bottom","Eyes",$A$2,"Shoes",$A$3,"TrialNo",$A$1,"RepeatNo",M$1)&lt;&gt;0,2,0))</f>
        <v>#REF!</v>
      </c>
    </row>
    <row r="369" spans="1:14" x14ac:dyDescent="0.25">
      <c r="A369" s="12">
        <f>Patients!A366</f>
        <v>0</v>
      </c>
      <c r="B369" s="12" t="str">
        <f>Patients!B366&amp;" "&amp;Patients!C366</f>
        <v xml:space="preserve"> </v>
      </c>
      <c r="N369" s="14" t="e">
        <f>IF(GETPIVOTDATA("Value",StaticParametersPivot!$A$5,"PatientId",$A369,"Title",M$3,"Side","top","Eyes",$A$2,"Shoes",$A$3,"TrialNo",$A$1,"RepeatNo",M$1)&lt;&gt;0,1,IF(GETPIVOTDATA("Value",StaticParametersPivot!$A$5,"PatientId",$A369,"Title",M$3,"Side","bottom","Eyes",$A$2,"Shoes",$A$3,"TrialNo",$A$1,"RepeatNo",M$1)&lt;&gt;0,2,0))</f>
        <v>#REF!</v>
      </c>
    </row>
    <row r="370" spans="1:14" x14ac:dyDescent="0.25">
      <c r="A370" s="12">
        <f>Patients!A367</f>
        <v>0</v>
      </c>
      <c r="B370" s="12" t="str">
        <f>Patients!B367&amp;" "&amp;Patients!C367</f>
        <v xml:space="preserve"> </v>
      </c>
      <c r="N370" s="14" t="e">
        <f>IF(GETPIVOTDATA("Value",StaticParametersPivot!$A$5,"PatientId",$A370,"Title",M$3,"Side","top","Eyes",$A$2,"Shoes",$A$3,"TrialNo",$A$1,"RepeatNo",M$1)&lt;&gt;0,1,IF(GETPIVOTDATA("Value",StaticParametersPivot!$A$5,"PatientId",$A370,"Title",M$3,"Side","bottom","Eyes",$A$2,"Shoes",$A$3,"TrialNo",$A$1,"RepeatNo",M$1)&lt;&gt;0,2,0))</f>
        <v>#REF!</v>
      </c>
    </row>
    <row r="371" spans="1:14" x14ac:dyDescent="0.25">
      <c r="A371" s="12">
        <f>Patients!A368</f>
        <v>0</v>
      </c>
      <c r="B371" s="12" t="str">
        <f>Patients!B368&amp;" "&amp;Patients!C368</f>
        <v xml:space="preserve"> </v>
      </c>
      <c r="N371" s="14" t="e">
        <f>IF(GETPIVOTDATA("Value",StaticParametersPivot!$A$5,"PatientId",$A371,"Title",M$3,"Side","top","Eyes",$A$2,"Shoes",$A$3,"TrialNo",$A$1,"RepeatNo",M$1)&lt;&gt;0,1,IF(GETPIVOTDATA("Value",StaticParametersPivot!$A$5,"PatientId",$A371,"Title",M$3,"Side","bottom","Eyes",$A$2,"Shoes",$A$3,"TrialNo",$A$1,"RepeatNo",M$1)&lt;&gt;0,2,0))</f>
        <v>#REF!</v>
      </c>
    </row>
    <row r="372" spans="1:14" x14ac:dyDescent="0.25">
      <c r="A372" s="12">
        <f>Patients!A369</f>
        <v>0</v>
      </c>
      <c r="B372" s="12" t="str">
        <f>Patients!B369&amp;" "&amp;Patients!C369</f>
        <v xml:space="preserve"> </v>
      </c>
      <c r="N372" s="14" t="e">
        <f>IF(GETPIVOTDATA("Value",StaticParametersPivot!$A$5,"PatientId",$A372,"Title",M$3,"Side","top","Eyes",$A$2,"Shoes",$A$3,"TrialNo",$A$1,"RepeatNo",M$1)&lt;&gt;0,1,IF(GETPIVOTDATA("Value",StaticParametersPivot!$A$5,"PatientId",$A372,"Title",M$3,"Side","bottom","Eyes",$A$2,"Shoes",$A$3,"TrialNo",$A$1,"RepeatNo",M$1)&lt;&gt;0,2,0))</f>
        <v>#REF!</v>
      </c>
    </row>
    <row r="373" spans="1:14" x14ac:dyDescent="0.25">
      <c r="A373" s="12">
        <f>Patients!A370</f>
        <v>0</v>
      </c>
      <c r="B373" s="12" t="str">
        <f>Patients!B370&amp;" "&amp;Patients!C370</f>
        <v xml:space="preserve"> </v>
      </c>
      <c r="N373" s="14" t="e">
        <f>IF(GETPIVOTDATA("Value",StaticParametersPivot!$A$5,"PatientId",$A373,"Title",M$3,"Side","top","Eyes",$A$2,"Shoes",$A$3,"TrialNo",$A$1,"RepeatNo",M$1)&lt;&gt;0,1,IF(GETPIVOTDATA("Value",StaticParametersPivot!$A$5,"PatientId",$A373,"Title",M$3,"Side","bottom","Eyes",$A$2,"Shoes",$A$3,"TrialNo",$A$1,"RepeatNo",M$1)&lt;&gt;0,2,0))</f>
        <v>#REF!</v>
      </c>
    </row>
    <row r="374" spans="1:14" x14ac:dyDescent="0.25">
      <c r="A374" s="12">
        <f>Patients!A371</f>
        <v>0</v>
      </c>
      <c r="B374" s="12" t="str">
        <f>Patients!B371&amp;" "&amp;Patients!C371</f>
        <v xml:space="preserve"> </v>
      </c>
      <c r="N374" s="14" t="e">
        <f>IF(GETPIVOTDATA("Value",StaticParametersPivot!$A$5,"PatientId",$A374,"Title",M$3,"Side","top","Eyes",$A$2,"Shoes",$A$3,"TrialNo",$A$1,"RepeatNo",M$1)&lt;&gt;0,1,IF(GETPIVOTDATA("Value",StaticParametersPivot!$A$5,"PatientId",$A374,"Title",M$3,"Side","bottom","Eyes",$A$2,"Shoes",$A$3,"TrialNo",$A$1,"RepeatNo",M$1)&lt;&gt;0,2,0))</f>
        <v>#REF!</v>
      </c>
    </row>
    <row r="375" spans="1:14" x14ac:dyDescent="0.25">
      <c r="A375" s="12">
        <f>Patients!A372</f>
        <v>0</v>
      </c>
      <c r="B375" s="12" t="str">
        <f>Patients!B372&amp;" "&amp;Patients!C372</f>
        <v xml:space="preserve"> </v>
      </c>
      <c r="N375" s="14" t="e">
        <f>IF(GETPIVOTDATA("Value",StaticParametersPivot!$A$5,"PatientId",$A375,"Title",M$3,"Side","top","Eyes",$A$2,"Shoes",$A$3,"TrialNo",$A$1,"RepeatNo",M$1)&lt;&gt;0,1,IF(GETPIVOTDATA("Value",StaticParametersPivot!$A$5,"PatientId",$A375,"Title",M$3,"Side","bottom","Eyes",$A$2,"Shoes",$A$3,"TrialNo",$A$1,"RepeatNo",M$1)&lt;&gt;0,2,0))</f>
        <v>#REF!</v>
      </c>
    </row>
    <row r="376" spans="1:14" x14ac:dyDescent="0.25">
      <c r="A376" s="12">
        <f>Patients!A373</f>
        <v>0</v>
      </c>
      <c r="B376" s="12" t="str">
        <f>Patients!B373&amp;" "&amp;Patients!C373</f>
        <v xml:space="preserve"> </v>
      </c>
      <c r="N376" s="14" t="e">
        <f>IF(GETPIVOTDATA("Value",StaticParametersPivot!$A$5,"PatientId",$A376,"Title",M$3,"Side","top","Eyes",$A$2,"Shoes",$A$3,"TrialNo",$A$1,"RepeatNo",M$1)&lt;&gt;0,1,IF(GETPIVOTDATA("Value",StaticParametersPivot!$A$5,"PatientId",$A376,"Title",M$3,"Side","bottom","Eyes",$A$2,"Shoes",$A$3,"TrialNo",$A$1,"RepeatNo",M$1)&lt;&gt;0,2,0))</f>
        <v>#REF!</v>
      </c>
    </row>
    <row r="377" spans="1:14" x14ac:dyDescent="0.25">
      <c r="A377" s="12">
        <f>Patients!A374</f>
        <v>0</v>
      </c>
      <c r="B377" s="12" t="str">
        <f>Patients!B374&amp;" "&amp;Patients!C374</f>
        <v xml:space="preserve"> </v>
      </c>
      <c r="N377" s="14" t="e">
        <f>IF(GETPIVOTDATA("Value",StaticParametersPivot!$A$5,"PatientId",$A377,"Title",M$3,"Side","top","Eyes",$A$2,"Shoes",$A$3,"TrialNo",$A$1,"RepeatNo",M$1)&lt;&gt;0,1,IF(GETPIVOTDATA("Value",StaticParametersPivot!$A$5,"PatientId",$A377,"Title",M$3,"Side","bottom","Eyes",$A$2,"Shoes",$A$3,"TrialNo",$A$1,"RepeatNo",M$1)&lt;&gt;0,2,0))</f>
        <v>#REF!</v>
      </c>
    </row>
    <row r="378" spans="1:14" x14ac:dyDescent="0.25">
      <c r="A378" s="12">
        <f>Patients!A375</f>
        <v>0</v>
      </c>
      <c r="B378" s="12" t="str">
        <f>Patients!B375&amp;" "&amp;Patients!C375</f>
        <v xml:space="preserve"> </v>
      </c>
      <c r="N378" s="14" t="e">
        <f>IF(GETPIVOTDATA("Value",StaticParametersPivot!$A$5,"PatientId",$A378,"Title",M$3,"Side","top","Eyes",$A$2,"Shoes",$A$3,"TrialNo",$A$1,"RepeatNo",M$1)&lt;&gt;0,1,IF(GETPIVOTDATA("Value",StaticParametersPivot!$A$5,"PatientId",$A378,"Title",M$3,"Side","bottom","Eyes",$A$2,"Shoes",$A$3,"TrialNo",$A$1,"RepeatNo",M$1)&lt;&gt;0,2,0))</f>
        <v>#REF!</v>
      </c>
    </row>
    <row r="379" spans="1:14" x14ac:dyDescent="0.25">
      <c r="A379" s="12">
        <f>Patients!A376</f>
        <v>0</v>
      </c>
      <c r="B379" s="12" t="str">
        <f>Patients!B376&amp;" "&amp;Patients!C376</f>
        <v xml:space="preserve"> </v>
      </c>
      <c r="N379" s="14" t="e">
        <f>IF(GETPIVOTDATA("Value",StaticParametersPivot!$A$5,"PatientId",$A379,"Title",M$3,"Side","top","Eyes",$A$2,"Shoes",$A$3,"TrialNo",$A$1,"RepeatNo",M$1)&lt;&gt;0,1,IF(GETPIVOTDATA("Value",StaticParametersPivot!$A$5,"PatientId",$A379,"Title",M$3,"Side","bottom","Eyes",$A$2,"Shoes",$A$3,"TrialNo",$A$1,"RepeatNo",M$1)&lt;&gt;0,2,0))</f>
        <v>#REF!</v>
      </c>
    </row>
    <row r="380" spans="1:14" x14ac:dyDescent="0.25">
      <c r="A380" s="12">
        <f>Patients!A377</f>
        <v>0</v>
      </c>
      <c r="B380" s="12" t="str">
        <f>Patients!B377&amp;" "&amp;Patients!C377</f>
        <v xml:space="preserve"> </v>
      </c>
      <c r="N380" s="14" t="e">
        <f>IF(GETPIVOTDATA("Value",StaticParametersPivot!$A$5,"PatientId",$A380,"Title",M$3,"Side","top","Eyes",$A$2,"Shoes",$A$3,"TrialNo",$A$1,"RepeatNo",M$1)&lt;&gt;0,1,IF(GETPIVOTDATA("Value",StaticParametersPivot!$A$5,"PatientId",$A380,"Title",M$3,"Side","bottom","Eyes",$A$2,"Shoes",$A$3,"TrialNo",$A$1,"RepeatNo",M$1)&lt;&gt;0,2,0))</f>
        <v>#REF!</v>
      </c>
    </row>
    <row r="381" spans="1:14" x14ac:dyDescent="0.25">
      <c r="A381" s="12">
        <f>Patients!A378</f>
        <v>0</v>
      </c>
      <c r="B381" s="12" t="str">
        <f>Patients!B378&amp;" "&amp;Patients!C378</f>
        <v xml:space="preserve"> </v>
      </c>
      <c r="N381" s="14" t="e">
        <f>IF(GETPIVOTDATA("Value",StaticParametersPivot!$A$5,"PatientId",$A381,"Title",M$3,"Side","top","Eyes",$A$2,"Shoes",$A$3,"TrialNo",$A$1,"RepeatNo",M$1)&lt;&gt;0,1,IF(GETPIVOTDATA("Value",StaticParametersPivot!$A$5,"PatientId",$A381,"Title",M$3,"Side","bottom","Eyes",$A$2,"Shoes",$A$3,"TrialNo",$A$1,"RepeatNo",M$1)&lt;&gt;0,2,0))</f>
        <v>#REF!</v>
      </c>
    </row>
    <row r="382" spans="1:14" x14ac:dyDescent="0.25">
      <c r="A382" s="12">
        <f>Patients!A379</f>
        <v>0</v>
      </c>
      <c r="B382" s="12" t="str">
        <f>Patients!B379&amp;" "&amp;Patients!C379</f>
        <v xml:space="preserve"> </v>
      </c>
      <c r="N382" s="14" t="e">
        <f>IF(GETPIVOTDATA("Value",StaticParametersPivot!$A$5,"PatientId",$A382,"Title",M$3,"Side","top","Eyes",$A$2,"Shoes",$A$3,"TrialNo",$A$1,"RepeatNo",M$1)&lt;&gt;0,1,IF(GETPIVOTDATA("Value",StaticParametersPivot!$A$5,"PatientId",$A382,"Title",M$3,"Side","bottom","Eyes",$A$2,"Shoes",$A$3,"TrialNo",$A$1,"RepeatNo",M$1)&lt;&gt;0,2,0))</f>
        <v>#REF!</v>
      </c>
    </row>
    <row r="383" spans="1:14" x14ac:dyDescent="0.25">
      <c r="A383" s="12">
        <f>Patients!A380</f>
        <v>0</v>
      </c>
      <c r="B383" s="12" t="str">
        <f>Patients!B380&amp;" "&amp;Patients!C380</f>
        <v xml:space="preserve"> </v>
      </c>
      <c r="N383" s="14" t="e">
        <f>IF(GETPIVOTDATA("Value",StaticParametersPivot!$A$5,"PatientId",$A383,"Title",M$3,"Side","top","Eyes",$A$2,"Shoes",$A$3,"TrialNo",$A$1,"RepeatNo",M$1)&lt;&gt;0,1,IF(GETPIVOTDATA("Value",StaticParametersPivot!$A$5,"PatientId",$A383,"Title",M$3,"Side","bottom","Eyes",$A$2,"Shoes",$A$3,"TrialNo",$A$1,"RepeatNo",M$1)&lt;&gt;0,2,0))</f>
        <v>#REF!</v>
      </c>
    </row>
    <row r="384" spans="1:14" x14ac:dyDescent="0.25">
      <c r="A384" s="12">
        <f>Patients!A381</f>
        <v>0</v>
      </c>
      <c r="B384" s="12" t="str">
        <f>Patients!B381&amp;" "&amp;Patients!C381</f>
        <v xml:space="preserve"> </v>
      </c>
      <c r="N384" s="14" t="e">
        <f>IF(GETPIVOTDATA("Value",StaticParametersPivot!$A$5,"PatientId",$A384,"Title",M$3,"Side","top","Eyes",$A$2,"Shoes",$A$3,"TrialNo",$A$1,"RepeatNo",M$1)&lt;&gt;0,1,IF(GETPIVOTDATA("Value",StaticParametersPivot!$A$5,"PatientId",$A384,"Title",M$3,"Side","bottom","Eyes",$A$2,"Shoes",$A$3,"TrialNo",$A$1,"RepeatNo",M$1)&lt;&gt;0,2,0))</f>
        <v>#REF!</v>
      </c>
    </row>
    <row r="385" spans="1:14" x14ac:dyDescent="0.25">
      <c r="A385" s="12">
        <f>Patients!A382</f>
        <v>0</v>
      </c>
      <c r="B385" s="12" t="str">
        <f>Patients!B382&amp;" "&amp;Patients!C382</f>
        <v xml:space="preserve"> </v>
      </c>
      <c r="N385" s="14" t="e">
        <f>IF(GETPIVOTDATA("Value",StaticParametersPivot!$A$5,"PatientId",$A385,"Title",M$3,"Side","top","Eyes",$A$2,"Shoes",$A$3,"TrialNo",$A$1,"RepeatNo",M$1)&lt;&gt;0,1,IF(GETPIVOTDATA("Value",StaticParametersPivot!$A$5,"PatientId",$A385,"Title",M$3,"Side","bottom","Eyes",$A$2,"Shoes",$A$3,"TrialNo",$A$1,"RepeatNo",M$1)&lt;&gt;0,2,0))</f>
        <v>#REF!</v>
      </c>
    </row>
    <row r="386" spans="1:14" x14ac:dyDescent="0.25">
      <c r="A386" s="12">
        <f>Patients!A383</f>
        <v>0</v>
      </c>
      <c r="B386" s="12" t="str">
        <f>Patients!B383&amp;" "&amp;Patients!C383</f>
        <v xml:space="preserve"> </v>
      </c>
      <c r="N386" s="14" t="e">
        <f>IF(GETPIVOTDATA("Value",StaticParametersPivot!$A$5,"PatientId",$A386,"Title",M$3,"Side","top","Eyes",$A$2,"Shoes",$A$3,"TrialNo",$A$1,"RepeatNo",M$1)&lt;&gt;0,1,IF(GETPIVOTDATA("Value",StaticParametersPivot!$A$5,"PatientId",$A386,"Title",M$3,"Side","bottom","Eyes",$A$2,"Shoes",$A$3,"TrialNo",$A$1,"RepeatNo",M$1)&lt;&gt;0,2,0))</f>
        <v>#REF!</v>
      </c>
    </row>
    <row r="387" spans="1:14" x14ac:dyDescent="0.25">
      <c r="A387" s="12">
        <f>Patients!A384</f>
        <v>0</v>
      </c>
      <c r="B387" s="12" t="str">
        <f>Patients!B384&amp;" "&amp;Patients!C384</f>
        <v xml:space="preserve"> </v>
      </c>
      <c r="N387" s="14" t="e">
        <f>IF(GETPIVOTDATA("Value",StaticParametersPivot!$A$5,"PatientId",$A387,"Title",M$3,"Side","top","Eyes",$A$2,"Shoes",$A$3,"TrialNo",$A$1,"RepeatNo",M$1)&lt;&gt;0,1,IF(GETPIVOTDATA("Value",StaticParametersPivot!$A$5,"PatientId",$A387,"Title",M$3,"Side","bottom","Eyes",$A$2,"Shoes",$A$3,"TrialNo",$A$1,"RepeatNo",M$1)&lt;&gt;0,2,0))</f>
        <v>#REF!</v>
      </c>
    </row>
    <row r="388" spans="1:14" x14ac:dyDescent="0.25">
      <c r="A388" s="12">
        <f>Patients!A385</f>
        <v>0</v>
      </c>
      <c r="B388" s="12" t="str">
        <f>Patients!B385&amp;" "&amp;Patients!C385</f>
        <v xml:space="preserve"> </v>
      </c>
      <c r="N388" s="14" t="e">
        <f>IF(GETPIVOTDATA("Value",StaticParametersPivot!$A$5,"PatientId",$A388,"Title",M$3,"Side","top","Eyes",$A$2,"Shoes",$A$3,"TrialNo",$A$1,"RepeatNo",M$1)&lt;&gt;0,1,IF(GETPIVOTDATA("Value",StaticParametersPivot!$A$5,"PatientId",$A388,"Title",M$3,"Side","bottom","Eyes",$A$2,"Shoes",$A$3,"TrialNo",$A$1,"RepeatNo",M$1)&lt;&gt;0,2,0))</f>
        <v>#REF!</v>
      </c>
    </row>
    <row r="389" spans="1:14" x14ac:dyDescent="0.25">
      <c r="A389" s="12">
        <f>Patients!A386</f>
        <v>0</v>
      </c>
      <c r="B389" s="12" t="str">
        <f>Patients!B386&amp;" "&amp;Patients!C386</f>
        <v xml:space="preserve"> </v>
      </c>
      <c r="N389" s="14" t="e">
        <f>IF(GETPIVOTDATA("Value",StaticParametersPivot!$A$5,"PatientId",$A389,"Title",M$3,"Side","top","Eyes",$A$2,"Shoes",$A$3,"TrialNo",$A$1,"RepeatNo",M$1)&lt;&gt;0,1,IF(GETPIVOTDATA("Value",StaticParametersPivot!$A$5,"PatientId",$A389,"Title",M$3,"Side","bottom","Eyes",$A$2,"Shoes",$A$3,"TrialNo",$A$1,"RepeatNo",M$1)&lt;&gt;0,2,0))</f>
        <v>#REF!</v>
      </c>
    </row>
    <row r="390" spans="1:14" x14ac:dyDescent="0.25">
      <c r="A390" s="12">
        <f>Patients!A387</f>
        <v>0</v>
      </c>
      <c r="B390" s="12" t="str">
        <f>Patients!B387&amp;" "&amp;Patients!C387</f>
        <v xml:space="preserve"> </v>
      </c>
      <c r="N390" s="14" t="e">
        <f>IF(GETPIVOTDATA("Value",StaticParametersPivot!$A$5,"PatientId",$A390,"Title",M$3,"Side","top","Eyes",$A$2,"Shoes",$A$3,"TrialNo",$A$1,"RepeatNo",M$1)&lt;&gt;0,1,IF(GETPIVOTDATA("Value",StaticParametersPivot!$A$5,"PatientId",$A390,"Title",M$3,"Side","bottom","Eyes",$A$2,"Shoes",$A$3,"TrialNo",$A$1,"RepeatNo",M$1)&lt;&gt;0,2,0))</f>
        <v>#REF!</v>
      </c>
    </row>
    <row r="391" spans="1:14" x14ac:dyDescent="0.25">
      <c r="A391" s="12">
        <f>Patients!A388</f>
        <v>0</v>
      </c>
      <c r="B391" s="12" t="str">
        <f>Patients!B388&amp;" "&amp;Patients!C388</f>
        <v xml:space="preserve"> </v>
      </c>
      <c r="N391" s="14" t="e">
        <f>IF(GETPIVOTDATA("Value",StaticParametersPivot!$A$5,"PatientId",$A391,"Title",M$3,"Side","top","Eyes",$A$2,"Shoes",$A$3,"TrialNo",$A$1,"RepeatNo",M$1)&lt;&gt;0,1,IF(GETPIVOTDATA("Value",StaticParametersPivot!$A$5,"PatientId",$A391,"Title",M$3,"Side","bottom","Eyes",$A$2,"Shoes",$A$3,"TrialNo",$A$1,"RepeatNo",M$1)&lt;&gt;0,2,0))</f>
        <v>#REF!</v>
      </c>
    </row>
    <row r="392" spans="1:14" x14ac:dyDescent="0.25">
      <c r="A392" s="12">
        <f>Patients!A389</f>
        <v>0</v>
      </c>
      <c r="B392" s="12" t="str">
        <f>Patients!B389&amp;" "&amp;Patients!C389</f>
        <v xml:space="preserve"> </v>
      </c>
      <c r="N392" s="14" t="e">
        <f>IF(GETPIVOTDATA("Value",StaticParametersPivot!$A$5,"PatientId",$A392,"Title",M$3,"Side","top","Eyes",$A$2,"Shoes",$A$3,"TrialNo",$A$1,"RepeatNo",M$1)&lt;&gt;0,1,IF(GETPIVOTDATA("Value",StaticParametersPivot!$A$5,"PatientId",$A392,"Title",M$3,"Side","bottom","Eyes",$A$2,"Shoes",$A$3,"TrialNo",$A$1,"RepeatNo",M$1)&lt;&gt;0,2,0))</f>
        <v>#REF!</v>
      </c>
    </row>
    <row r="393" spans="1:14" x14ac:dyDescent="0.25">
      <c r="A393" s="12">
        <f>Patients!A390</f>
        <v>0</v>
      </c>
      <c r="B393" s="12" t="str">
        <f>Patients!B390&amp;" "&amp;Patients!C390</f>
        <v xml:space="preserve"> </v>
      </c>
      <c r="N393" s="14" t="e">
        <f>IF(GETPIVOTDATA("Value",StaticParametersPivot!$A$5,"PatientId",$A393,"Title",M$3,"Side","top","Eyes",$A$2,"Shoes",$A$3,"TrialNo",$A$1,"RepeatNo",M$1)&lt;&gt;0,1,IF(GETPIVOTDATA("Value",StaticParametersPivot!$A$5,"PatientId",$A393,"Title",M$3,"Side","bottom","Eyes",$A$2,"Shoes",$A$3,"TrialNo",$A$1,"RepeatNo",M$1)&lt;&gt;0,2,0))</f>
        <v>#REF!</v>
      </c>
    </row>
    <row r="394" spans="1:14" x14ac:dyDescent="0.25">
      <c r="A394" s="12">
        <f>Patients!A391</f>
        <v>0</v>
      </c>
      <c r="B394" s="12" t="str">
        <f>Patients!B391&amp;" "&amp;Patients!C391</f>
        <v xml:space="preserve"> </v>
      </c>
      <c r="N394" s="14" t="e">
        <f>IF(GETPIVOTDATA("Value",StaticParametersPivot!$A$5,"PatientId",$A394,"Title",M$3,"Side","top","Eyes",$A$2,"Shoes",$A$3,"TrialNo",$A$1,"RepeatNo",M$1)&lt;&gt;0,1,IF(GETPIVOTDATA("Value",StaticParametersPivot!$A$5,"PatientId",$A394,"Title",M$3,"Side","bottom","Eyes",$A$2,"Shoes",$A$3,"TrialNo",$A$1,"RepeatNo",M$1)&lt;&gt;0,2,0))</f>
        <v>#REF!</v>
      </c>
    </row>
    <row r="395" spans="1:14" x14ac:dyDescent="0.25">
      <c r="A395" s="12">
        <f>Patients!A392</f>
        <v>0</v>
      </c>
      <c r="B395" s="12" t="str">
        <f>Patients!B392&amp;" "&amp;Patients!C392</f>
        <v xml:space="preserve"> </v>
      </c>
      <c r="N395" s="14" t="e">
        <f>IF(GETPIVOTDATA("Value",StaticParametersPivot!$A$5,"PatientId",$A395,"Title",M$3,"Side","top","Eyes",$A$2,"Shoes",$A$3,"TrialNo",$A$1,"RepeatNo",M$1)&lt;&gt;0,1,IF(GETPIVOTDATA("Value",StaticParametersPivot!$A$5,"PatientId",$A395,"Title",M$3,"Side","bottom","Eyes",$A$2,"Shoes",$A$3,"TrialNo",$A$1,"RepeatNo",M$1)&lt;&gt;0,2,0))</f>
        <v>#REF!</v>
      </c>
    </row>
    <row r="396" spans="1:14" x14ac:dyDescent="0.25">
      <c r="A396" s="12">
        <f>Patients!A393</f>
        <v>0</v>
      </c>
      <c r="B396" s="12" t="str">
        <f>Patients!B393&amp;" "&amp;Patients!C393</f>
        <v xml:space="preserve"> </v>
      </c>
      <c r="N396" s="14" t="e">
        <f>IF(GETPIVOTDATA("Value",StaticParametersPivot!$A$5,"PatientId",$A396,"Title",M$3,"Side","top","Eyes",$A$2,"Shoes",$A$3,"TrialNo",$A$1,"RepeatNo",M$1)&lt;&gt;0,1,IF(GETPIVOTDATA("Value",StaticParametersPivot!$A$5,"PatientId",$A396,"Title",M$3,"Side","bottom","Eyes",$A$2,"Shoes",$A$3,"TrialNo",$A$1,"RepeatNo",M$1)&lt;&gt;0,2,0))</f>
        <v>#REF!</v>
      </c>
    </row>
    <row r="397" spans="1:14" x14ac:dyDescent="0.25">
      <c r="A397" s="12">
        <f>Patients!A394</f>
        <v>0</v>
      </c>
      <c r="B397" s="12" t="str">
        <f>Patients!B394&amp;" "&amp;Patients!C394</f>
        <v xml:space="preserve"> </v>
      </c>
      <c r="N397" s="14" t="e">
        <f>IF(GETPIVOTDATA("Value",StaticParametersPivot!$A$5,"PatientId",$A397,"Title",M$3,"Side","top","Eyes",$A$2,"Shoes",$A$3,"TrialNo",$A$1,"RepeatNo",M$1)&lt;&gt;0,1,IF(GETPIVOTDATA("Value",StaticParametersPivot!$A$5,"PatientId",$A397,"Title",M$3,"Side","bottom","Eyes",$A$2,"Shoes",$A$3,"TrialNo",$A$1,"RepeatNo",M$1)&lt;&gt;0,2,0))</f>
        <v>#REF!</v>
      </c>
    </row>
    <row r="398" spans="1:14" x14ac:dyDescent="0.25">
      <c r="A398" s="12">
        <f>Patients!A395</f>
        <v>0</v>
      </c>
      <c r="B398" s="12" t="str">
        <f>Patients!B395&amp;" "&amp;Patients!C395</f>
        <v xml:space="preserve"> </v>
      </c>
      <c r="N398" s="14" t="e">
        <f>IF(GETPIVOTDATA("Value",StaticParametersPivot!$A$5,"PatientId",$A398,"Title",M$3,"Side","top","Eyes",$A$2,"Shoes",$A$3,"TrialNo",$A$1,"RepeatNo",M$1)&lt;&gt;0,1,IF(GETPIVOTDATA("Value",StaticParametersPivot!$A$5,"PatientId",$A398,"Title",M$3,"Side","bottom","Eyes",$A$2,"Shoes",$A$3,"TrialNo",$A$1,"RepeatNo",M$1)&lt;&gt;0,2,0))</f>
        <v>#REF!</v>
      </c>
    </row>
    <row r="399" spans="1:14" x14ac:dyDescent="0.25">
      <c r="A399" s="12">
        <f>Patients!A396</f>
        <v>0</v>
      </c>
      <c r="B399" s="12" t="str">
        <f>Patients!B396&amp;" "&amp;Patients!C396</f>
        <v xml:space="preserve"> </v>
      </c>
      <c r="N399" s="14" t="e">
        <f>IF(GETPIVOTDATA("Value",StaticParametersPivot!$A$5,"PatientId",$A399,"Title",M$3,"Side","top","Eyes",$A$2,"Shoes",$A$3,"TrialNo",$A$1,"RepeatNo",M$1)&lt;&gt;0,1,IF(GETPIVOTDATA("Value",StaticParametersPivot!$A$5,"PatientId",$A399,"Title",M$3,"Side","bottom","Eyes",$A$2,"Shoes",$A$3,"TrialNo",$A$1,"RepeatNo",M$1)&lt;&gt;0,2,0))</f>
        <v>#REF!</v>
      </c>
    </row>
    <row r="400" spans="1:14" x14ac:dyDescent="0.25">
      <c r="A400" s="12">
        <f>Patients!A397</f>
        <v>0</v>
      </c>
      <c r="B400" s="12" t="str">
        <f>Patients!B397&amp;" "&amp;Patients!C397</f>
        <v xml:space="preserve"> </v>
      </c>
      <c r="N400" s="14" t="e">
        <f>IF(GETPIVOTDATA("Value",StaticParametersPivot!$A$5,"PatientId",$A400,"Title",M$3,"Side","top","Eyes",$A$2,"Shoes",$A$3,"TrialNo",$A$1,"RepeatNo",M$1)&lt;&gt;0,1,IF(GETPIVOTDATA("Value",StaticParametersPivot!$A$5,"PatientId",$A400,"Title",M$3,"Side","bottom","Eyes",$A$2,"Shoes",$A$3,"TrialNo",$A$1,"RepeatNo",M$1)&lt;&gt;0,2,0))</f>
        <v>#REF!</v>
      </c>
    </row>
    <row r="401" spans="1:14" x14ac:dyDescent="0.25">
      <c r="A401" s="12">
        <f>Patients!A398</f>
        <v>0</v>
      </c>
      <c r="B401" s="12" t="str">
        <f>Patients!B398&amp;" "&amp;Patients!C398</f>
        <v xml:space="preserve"> </v>
      </c>
      <c r="N401" s="14" t="e">
        <f>IF(GETPIVOTDATA("Value",StaticParametersPivot!$A$5,"PatientId",$A401,"Title",M$3,"Side","top","Eyes",$A$2,"Shoes",$A$3,"TrialNo",$A$1,"RepeatNo",M$1)&lt;&gt;0,1,IF(GETPIVOTDATA("Value",StaticParametersPivot!$A$5,"PatientId",$A401,"Title",M$3,"Side","bottom","Eyes",$A$2,"Shoes",$A$3,"TrialNo",$A$1,"RepeatNo",M$1)&lt;&gt;0,2,0))</f>
        <v>#REF!</v>
      </c>
    </row>
    <row r="402" spans="1:14" x14ac:dyDescent="0.25">
      <c r="A402" s="12">
        <f>Patients!A399</f>
        <v>0</v>
      </c>
      <c r="B402" s="12" t="str">
        <f>Patients!B399&amp;" "&amp;Patients!C399</f>
        <v xml:space="preserve"> </v>
      </c>
      <c r="N402" s="14" t="e">
        <f>IF(GETPIVOTDATA("Value",StaticParametersPivot!$A$5,"PatientId",$A402,"Title",M$3,"Side","top","Eyes",$A$2,"Shoes",$A$3,"TrialNo",$A$1,"RepeatNo",M$1)&lt;&gt;0,1,IF(GETPIVOTDATA("Value",StaticParametersPivot!$A$5,"PatientId",$A402,"Title",M$3,"Side","bottom","Eyes",$A$2,"Shoes",$A$3,"TrialNo",$A$1,"RepeatNo",M$1)&lt;&gt;0,2,0))</f>
        <v>#REF!</v>
      </c>
    </row>
    <row r="403" spans="1:14" x14ac:dyDescent="0.25">
      <c r="A403" s="12">
        <f>Patients!A400</f>
        <v>0</v>
      </c>
      <c r="B403" s="12" t="str">
        <f>Patients!B400&amp;" "&amp;Patients!C400</f>
        <v xml:space="preserve"> </v>
      </c>
      <c r="N403" s="14" t="e">
        <f>IF(GETPIVOTDATA("Value",StaticParametersPivot!$A$5,"PatientId",$A403,"Title",M$3,"Side","top","Eyes",$A$2,"Shoes",$A$3,"TrialNo",$A$1,"RepeatNo",M$1)&lt;&gt;0,1,IF(GETPIVOTDATA("Value",StaticParametersPivot!$A$5,"PatientId",$A403,"Title",M$3,"Side","bottom","Eyes",$A$2,"Shoes",$A$3,"TrialNo",$A$1,"RepeatNo",M$1)&lt;&gt;0,2,0))</f>
        <v>#REF!</v>
      </c>
    </row>
    <row r="404" spans="1:14" x14ac:dyDescent="0.25">
      <c r="A404" s="12">
        <f>Patients!A401</f>
        <v>0</v>
      </c>
      <c r="B404" s="12" t="str">
        <f>Patients!B401&amp;" "&amp;Patients!C401</f>
        <v xml:space="preserve"> </v>
      </c>
      <c r="N404" s="14" t="e">
        <f>IF(GETPIVOTDATA("Value",StaticParametersPivot!$A$5,"PatientId",$A404,"Title",M$3,"Side","top","Eyes",$A$2,"Shoes",$A$3,"TrialNo",$A$1,"RepeatNo",M$1)&lt;&gt;0,1,IF(GETPIVOTDATA("Value",StaticParametersPivot!$A$5,"PatientId",$A404,"Title",M$3,"Side","bottom","Eyes",$A$2,"Shoes",$A$3,"TrialNo",$A$1,"RepeatNo",M$1)&lt;&gt;0,2,0))</f>
        <v>#REF!</v>
      </c>
    </row>
    <row r="405" spans="1:14" x14ac:dyDescent="0.25">
      <c r="A405" s="12">
        <f>Patients!A402</f>
        <v>0</v>
      </c>
      <c r="B405" s="12" t="str">
        <f>Patients!B402&amp;" "&amp;Patients!C402</f>
        <v xml:space="preserve"> </v>
      </c>
      <c r="N405" s="14" t="e">
        <f>IF(GETPIVOTDATA("Value",StaticParametersPivot!$A$5,"PatientId",$A405,"Title",M$3,"Side","top","Eyes",$A$2,"Shoes",$A$3,"TrialNo",$A$1,"RepeatNo",M$1)&lt;&gt;0,1,IF(GETPIVOTDATA("Value",StaticParametersPivot!$A$5,"PatientId",$A405,"Title",M$3,"Side","bottom","Eyes",$A$2,"Shoes",$A$3,"TrialNo",$A$1,"RepeatNo",M$1)&lt;&gt;0,2,0))</f>
        <v>#REF!</v>
      </c>
    </row>
    <row r="406" spans="1:14" x14ac:dyDescent="0.25">
      <c r="A406" s="12">
        <f>Patients!A403</f>
        <v>0</v>
      </c>
      <c r="B406" s="12" t="str">
        <f>Patients!B403&amp;" "&amp;Patients!C403</f>
        <v xml:space="preserve"> </v>
      </c>
      <c r="N406" s="14" t="e">
        <f>IF(GETPIVOTDATA("Value",StaticParametersPivot!$A$5,"PatientId",$A406,"Title",M$3,"Side","top","Eyes",$A$2,"Shoes",$A$3,"TrialNo",$A$1,"RepeatNo",M$1)&lt;&gt;0,1,IF(GETPIVOTDATA("Value",StaticParametersPivot!$A$5,"PatientId",$A406,"Title",M$3,"Side","bottom","Eyes",$A$2,"Shoes",$A$3,"TrialNo",$A$1,"RepeatNo",M$1)&lt;&gt;0,2,0))</f>
        <v>#REF!</v>
      </c>
    </row>
    <row r="407" spans="1:14" x14ac:dyDescent="0.25">
      <c r="A407" s="12">
        <f>Patients!A404</f>
        <v>0</v>
      </c>
      <c r="B407" s="12" t="str">
        <f>Patients!B404&amp;" "&amp;Patients!C404</f>
        <v xml:space="preserve"> </v>
      </c>
      <c r="N407" s="14" t="e">
        <f>IF(GETPIVOTDATA("Value",StaticParametersPivot!$A$5,"PatientId",$A407,"Title",M$3,"Side","top","Eyes",$A$2,"Shoes",$A$3,"TrialNo",$A$1,"RepeatNo",M$1)&lt;&gt;0,1,IF(GETPIVOTDATA("Value",StaticParametersPivot!$A$5,"PatientId",$A407,"Title",M$3,"Side","bottom","Eyes",$A$2,"Shoes",$A$3,"TrialNo",$A$1,"RepeatNo",M$1)&lt;&gt;0,2,0))</f>
        <v>#REF!</v>
      </c>
    </row>
    <row r="408" spans="1:14" x14ac:dyDescent="0.25">
      <c r="A408" s="12">
        <f>Patients!A405</f>
        <v>0</v>
      </c>
      <c r="B408" s="12" t="str">
        <f>Patients!B405&amp;" "&amp;Patients!C405</f>
        <v xml:space="preserve"> </v>
      </c>
      <c r="N408" s="14" t="e">
        <f>IF(GETPIVOTDATA("Value",StaticParametersPivot!$A$5,"PatientId",$A408,"Title",M$3,"Side","top","Eyes",$A$2,"Shoes",$A$3,"TrialNo",$A$1,"RepeatNo",M$1)&lt;&gt;0,1,IF(GETPIVOTDATA("Value",StaticParametersPivot!$A$5,"PatientId",$A408,"Title",M$3,"Side","bottom","Eyes",$A$2,"Shoes",$A$3,"TrialNo",$A$1,"RepeatNo",M$1)&lt;&gt;0,2,0))</f>
        <v>#REF!</v>
      </c>
    </row>
    <row r="409" spans="1:14" x14ac:dyDescent="0.25">
      <c r="A409" s="12">
        <f>Patients!A406</f>
        <v>0</v>
      </c>
      <c r="B409" s="12" t="str">
        <f>Patients!B406&amp;" "&amp;Patients!C406</f>
        <v xml:space="preserve"> </v>
      </c>
      <c r="N409" s="14" t="e">
        <f>IF(GETPIVOTDATA("Value",StaticParametersPivot!$A$5,"PatientId",$A409,"Title",M$3,"Side","top","Eyes",$A$2,"Shoes",$A$3,"TrialNo",$A$1,"RepeatNo",M$1)&lt;&gt;0,1,IF(GETPIVOTDATA("Value",StaticParametersPivot!$A$5,"PatientId",$A409,"Title",M$3,"Side","bottom","Eyes",$A$2,"Shoes",$A$3,"TrialNo",$A$1,"RepeatNo",M$1)&lt;&gt;0,2,0))</f>
        <v>#REF!</v>
      </c>
    </row>
    <row r="410" spans="1:14" x14ac:dyDescent="0.25">
      <c r="A410" s="12">
        <f>Patients!A407</f>
        <v>0</v>
      </c>
      <c r="B410" s="12" t="str">
        <f>Patients!B407&amp;" "&amp;Patients!C407</f>
        <v xml:space="preserve"> </v>
      </c>
      <c r="N410" s="14" t="e">
        <f>IF(GETPIVOTDATA("Value",StaticParametersPivot!$A$5,"PatientId",$A410,"Title",M$3,"Side","top","Eyes",$A$2,"Shoes",$A$3,"TrialNo",$A$1,"RepeatNo",M$1)&lt;&gt;0,1,IF(GETPIVOTDATA("Value",StaticParametersPivot!$A$5,"PatientId",$A410,"Title",M$3,"Side","bottom","Eyes",$A$2,"Shoes",$A$3,"TrialNo",$A$1,"RepeatNo",M$1)&lt;&gt;0,2,0))</f>
        <v>#REF!</v>
      </c>
    </row>
    <row r="411" spans="1:14" x14ac:dyDescent="0.25">
      <c r="A411" s="12">
        <f>Patients!A408</f>
        <v>0</v>
      </c>
      <c r="B411" s="12" t="str">
        <f>Patients!B408&amp;" "&amp;Patients!C408</f>
        <v xml:space="preserve"> </v>
      </c>
      <c r="N411" s="14" t="e">
        <f>IF(GETPIVOTDATA("Value",StaticParametersPivot!$A$5,"PatientId",$A411,"Title",M$3,"Side","top","Eyes",$A$2,"Shoes",$A$3,"TrialNo",$A$1,"RepeatNo",M$1)&lt;&gt;0,1,IF(GETPIVOTDATA("Value",StaticParametersPivot!$A$5,"PatientId",$A411,"Title",M$3,"Side","bottom","Eyes",$A$2,"Shoes",$A$3,"TrialNo",$A$1,"RepeatNo",M$1)&lt;&gt;0,2,0))</f>
        <v>#REF!</v>
      </c>
    </row>
    <row r="412" spans="1:14" x14ac:dyDescent="0.25">
      <c r="A412" s="12">
        <f>Patients!A409</f>
        <v>0</v>
      </c>
      <c r="B412" s="12" t="str">
        <f>Patients!B409&amp;" "&amp;Patients!C409</f>
        <v xml:space="preserve"> </v>
      </c>
      <c r="N412" s="14" t="e">
        <f>IF(GETPIVOTDATA("Value",StaticParametersPivot!$A$5,"PatientId",$A412,"Title",M$3,"Side","top","Eyes",$A$2,"Shoes",$A$3,"TrialNo",$A$1,"RepeatNo",M$1)&lt;&gt;0,1,IF(GETPIVOTDATA("Value",StaticParametersPivot!$A$5,"PatientId",$A412,"Title",M$3,"Side","bottom","Eyes",$A$2,"Shoes",$A$3,"TrialNo",$A$1,"RepeatNo",M$1)&lt;&gt;0,2,0))</f>
        <v>#REF!</v>
      </c>
    </row>
    <row r="413" spans="1:14" x14ac:dyDescent="0.25">
      <c r="A413" s="12">
        <f>Patients!A410</f>
        <v>0</v>
      </c>
      <c r="B413" s="12" t="str">
        <f>Patients!B410&amp;" "&amp;Patients!C410</f>
        <v xml:space="preserve"> </v>
      </c>
      <c r="N413" s="14" t="e">
        <f>IF(GETPIVOTDATA("Value",StaticParametersPivot!$A$5,"PatientId",$A413,"Title",M$3,"Side","top","Eyes",$A$2,"Shoes",$A$3,"TrialNo",$A$1,"RepeatNo",M$1)&lt;&gt;0,1,IF(GETPIVOTDATA("Value",StaticParametersPivot!$A$5,"PatientId",$A413,"Title",M$3,"Side","bottom","Eyes",$A$2,"Shoes",$A$3,"TrialNo",$A$1,"RepeatNo",M$1)&lt;&gt;0,2,0))</f>
        <v>#REF!</v>
      </c>
    </row>
    <row r="414" spans="1:14" x14ac:dyDescent="0.25">
      <c r="A414" s="12">
        <f>Patients!A411</f>
        <v>0</v>
      </c>
      <c r="B414" s="12" t="str">
        <f>Patients!B411&amp;" "&amp;Patients!C411</f>
        <v xml:space="preserve"> </v>
      </c>
      <c r="N414" s="14" t="e">
        <f>IF(GETPIVOTDATA("Value",StaticParametersPivot!$A$5,"PatientId",$A414,"Title",M$3,"Side","top","Eyes",$A$2,"Shoes",$A$3,"TrialNo",$A$1,"RepeatNo",M$1)&lt;&gt;0,1,IF(GETPIVOTDATA("Value",StaticParametersPivot!$A$5,"PatientId",$A414,"Title",M$3,"Side","bottom","Eyes",$A$2,"Shoes",$A$3,"TrialNo",$A$1,"RepeatNo",M$1)&lt;&gt;0,2,0))</f>
        <v>#REF!</v>
      </c>
    </row>
    <row r="415" spans="1:14" x14ac:dyDescent="0.25">
      <c r="A415" s="12">
        <f>Patients!A412</f>
        <v>0</v>
      </c>
      <c r="B415" s="12" t="str">
        <f>Patients!B412&amp;" "&amp;Patients!C412</f>
        <v xml:space="preserve"> </v>
      </c>
      <c r="N415" s="14" t="e">
        <f>IF(GETPIVOTDATA("Value",StaticParametersPivot!$A$5,"PatientId",$A415,"Title",M$3,"Side","top","Eyes",$A$2,"Shoes",$A$3,"TrialNo",$A$1,"RepeatNo",M$1)&lt;&gt;0,1,IF(GETPIVOTDATA("Value",StaticParametersPivot!$A$5,"PatientId",$A415,"Title",M$3,"Side","bottom","Eyes",$A$2,"Shoes",$A$3,"TrialNo",$A$1,"RepeatNo",M$1)&lt;&gt;0,2,0))</f>
        <v>#REF!</v>
      </c>
    </row>
    <row r="416" spans="1:14" x14ac:dyDescent="0.25">
      <c r="A416" s="12">
        <f>Patients!A413</f>
        <v>0</v>
      </c>
      <c r="B416" s="12" t="str">
        <f>Patients!B413&amp;" "&amp;Patients!C413</f>
        <v xml:space="preserve"> </v>
      </c>
      <c r="N416" s="14" t="e">
        <f>IF(GETPIVOTDATA("Value",StaticParametersPivot!$A$5,"PatientId",$A416,"Title",M$3,"Side","top","Eyes",$A$2,"Shoes",$A$3,"TrialNo",$A$1,"RepeatNo",M$1)&lt;&gt;0,1,IF(GETPIVOTDATA("Value",StaticParametersPivot!$A$5,"PatientId",$A416,"Title",M$3,"Side","bottom","Eyes",$A$2,"Shoes",$A$3,"TrialNo",$A$1,"RepeatNo",M$1)&lt;&gt;0,2,0))</f>
        <v>#REF!</v>
      </c>
    </row>
    <row r="417" spans="1:14" x14ac:dyDescent="0.25">
      <c r="A417" s="12">
        <f>Patients!A414</f>
        <v>0</v>
      </c>
      <c r="B417" s="12" t="str">
        <f>Patients!B414&amp;" "&amp;Patients!C414</f>
        <v xml:space="preserve"> </v>
      </c>
      <c r="N417" s="14" t="e">
        <f>IF(GETPIVOTDATA("Value",StaticParametersPivot!$A$5,"PatientId",$A417,"Title",M$3,"Side","top","Eyes",$A$2,"Shoes",$A$3,"TrialNo",$A$1,"RepeatNo",M$1)&lt;&gt;0,1,IF(GETPIVOTDATA("Value",StaticParametersPivot!$A$5,"PatientId",$A417,"Title",M$3,"Side","bottom","Eyes",$A$2,"Shoes",$A$3,"TrialNo",$A$1,"RepeatNo",M$1)&lt;&gt;0,2,0))</f>
        <v>#REF!</v>
      </c>
    </row>
    <row r="418" spans="1:14" x14ac:dyDescent="0.25">
      <c r="A418" s="12">
        <f>Patients!A415</f>
        <v>0</v>
      </c>
      <c r="B418" s="12" t="str">
        <f>Patients!B415&amp;" "&amp;Patients!C415</f>
        <v xml:space="preserve"> </v>
      </c>
      <c r="N418" s="14" t="e">
        <f>IF(GETPIVOTDATA("Value",StaticParametersPivot!$A$5,"PatientId",$A418,"Title",M$3,"Side","top","Eyes",$A$2,"Shoes",$A$3,"TrialNo",$A$1,"RepeatNo",M$1)&lt;&gt;0,1,IF(GETPIVOTDATA("Value",StaticParametersPivot!$A$5,"PatientId",$A418,"Title",M$3,"Side","bottom","Eyes",$A$2,"Shoes",$A$3,"TrialNo",$A$1,"RepeatNo",M$1)&lt;&gt;0,2,0))</f>
        <v>#REF!</v>
      </c>
    </row>
    <row r="419" spans="1:14" x14ac:dyDescent="0.25">
      <c r="A419" s="12">
        <f>Patients!A416</f>
        <v>0</v>
      </c>
      <c r="B419" s="12" t="str">
        <f>Patients!B416&amp;" "&amp;Patients!C416</f>
        <v xml:space="preserve"> </v>
      </c>
      <c r="N419" s="14" t="e">
        <f>IF(GETPIVOTDATA("Value",StaticParametersPivot!$A$5,"PatientId",$A419,"Title",M$3,"Side","top","Eyes",$A$2,"Shoes",$A$3,"TrialNo",$A$1,"RepeatNo",M$1)&lt;&gt;0,1,IF(GETPIVOTDATA("Value",StaticParametersPivot!$A$5,"PatientId",$A419,"Title",M$3,"Side","bottom","Eyes",$A$2,"Shoes",$A$3,"TrialNo",$A$1,"RepeatNo",M$1)&lt;&gt;0,2,0))</f>
        <v>#REF!</v>
      </c>
    </row>
    <row r="420" spans="1:14" x14ac:dyDescent="0.25">
      <c r="A420" s="12">
        <f>Patients!A417</f>
        <v>0</v>
      </c>
      <c r="B420" s="12" t="str">
        <f>Patients!B417&amp;" "&amp;Patients!C417</f>
        <v xml:space="preserve"> </v>
      </c>
      <c r="N420" s="14" t="e">
        <f>IF(GETPIVOTDATA("Value",StaticParametersPivot!$A$5,"PatientId",$A420,"Title",M$3,"Side","top","Eyes",$A$2,"Shoes",$A$3,"TrialNo",$A$1,"RepeatNo",M$1)&lt;&gt;0,1,IF(GETPIVOTDATA("Value",StaticParametersPivot!$A$5,"PatientId",$A420,"Title",M$3,"Side","bottom","Eyes",$A$2,"Shoes",$A$3,"TrialNo",$A$1,"RepeatNo",M$1)&lt;&gt;0,2,0))</f>
        <v>#REF!</v>
      </c>
    </row>
    <row r="421" spans="1:14" x14ac:dyDescent="0.25">
      <c r="A421" s="12">
        <f>Patients!A418</f>
        <v>0</v>
      </c>
      <c r="B421" s="12" t="str">
        <f>Patients!B418&amp;" "&amp;Patients!C418</f>
        <v xml:space="preserve"> </v>
      </c>
      <c r="N421" s="14" t="e">
        <f>IF(GETPIVOTDATA("Value",StaticParametersPivot!$A$5,"PatientId",$A421,"Title",M$3,"Side","top","Eyes",$A$2,"Shoes",$A$3,"TrialNo",$A$1,"RepeatNo",M$1)&lt;&gt;0,1,IF(GETPIVOTDATA("Value",StaticParametersPivot!$A$5,"PatientId",$A421,"Title",M$3,"Side","bottom","Eyes",$A$2,"Shoes",$A$3,"TrialNo",$A$1,"RepeatNo",M$1)&lt;&gt;0,2,0))</f>
        <v>#REF!</v>
      </c>
    </row>
    <row r="422" spans="1:14" x14ac:dyDescent="0.25">
      <c r="A422" s="12">
        <f>Patients!A419</f>
        <v>0</v>
      </c>
      <c r="B422" s="12" t="str">
        <f>Patients!B419&amp;" "&amp;Patients!C419</f>
        <v xml:space="preserve"> </v>
      </c>
      <c r="N422" s="14" t="e">
        <f>IF(GETPIVOTDATA("Value",StaticParametersPivot!$A$5,"PatientId",$A422,"Title",M$3,"Side","top","Eyes",$A$2,"Shoes",$A$3,"TrialNo",$A$1,"RepeatNo",M$1)&lt;&gt;0,1,IF(GETPIVOTDATA("Value",StaticParametersPivot!$A$5,"PatientId",$A422,"Title",M$3,"Side","bottom","Eyes",$A$2,"Shoes",$A$3,"TrialNo",$A$1,"RepeatNo",M$1)&lt;&gt;0,2,0))</f>
        <v>#REF!</v>
      </c>
    </row>
    <row r="423" spans="1:14" x14ac:dyDescent="0.25">
      <c r="A423" s="12">
        <f>Patients!A420</f>
        <v>0</v>
      </c>
      <c r="B423" s="12" t="str">
        <f>Patients!B420&amp;" "&amp;Patients!C420</f>
        <v xml:space="preserve"> </v>
      </c>
      <c r="N423" s="14" t="e">
        <f>IF(GETPIVOTDATA("Value",StaticParametersPivot!$A$5,"PatientId",$A423,"Title",M$3,"Side","top","Eyes",$A$2,"Shoes",$A$3,"TrialNo",$A$1,"RepeatNo",M$1)&lt;&gt;0,1,IF(GETPIVOTDATA("Value",StaticParametersPivot!$A$5,"PatientId",$A423,"Title",M$3,"Side","bottom","Eyes",$A$2,"Shoes",$A$3,"TrialNo",$A$1,"RepeatNo",M$1)&lt;&gt;0,2,0))</f>
        <v>#REF!</v>
      </c>
    </row>
    <row r="424" spans="1:14" x14ac:dyDescent="0.25">
      <c r="A424" s="12">
        <f>Patients!A421</f>
        <v>0</v>
      </c>
      <c r="B424" s="12" t="str">
        <f>Patients!B421&amp;" "&amp;Patients!C421</f>
        <v xml:space="preserve"> </v>
      </c>
      <c r="N424" s="14" t="e">
        <f>IF(GETPIVOTDATA("Value",StaticParametersPivot!$A$5,"PatientId",$A424,"Title",M$3,"Side","top","Eyes",$A$2,"Shoes",$A$3,"TrialNo",$A$1,"RepeatNo",M$1)&lt;&gt;0,1,IF(GETPIVOTDATA("Value",StaticParametersPivot!$A$5,"PatientId",$A424,"Title",M$3,"Side","bottom","Eyes",$A$2,"Shoes",$A$3,"TrialNo",$A$1,"RepeatNo",M$1)&lt;&gt;0,2,0))</f>
        <v>#REF!</v>
      </c>
    </row>
    <row r="425" spans="1:14" x14ac:dyDescent="0.25">
      <c r="A425" s="12">
        <f>Patients!A422</f>
        <v>0</v>
      </c>
      <c r="B425" s="12" t="str">
        <f>Patients!B422&amp;" "&amp;Patients!C422</f>
        <v xml:space="preserve"> </v>
      </c>
      <c r="N425" s="14" t="e">
        <f>IF(GETPIVOTDATA("Value",StaticParametersPivot!$A$5,"PatientId",$A425,"Title",M$3,"Side","top","Eyes",$A$2,"Shoes",$A$3,"TrialNo",$A$1,"RepeatNo",M$1)&lt;&gt;0,1,IF(GETPIVOTDATA("Value",StaticParametersPivot!$A$5,"PatientId",$A425,"Title",M$3,"Side","bottom","Eyes",$A$2,"Shoes",$A$3,"TrialNo",$A$1,"RepeatNo",M$1)&lt;&gt;0,2,0))</f>
        <v>#REF!</v>
      </c>
    </row>
    <row r="426" spans="1:14" x14ac:dyDescent="0.25">
      <c r="A426" s="12">
        <f>Patients!A423</f>
        <v>0</v>
      </c>
      <c r="B426" s="12" t="str">
        <f>Patients!B423&amp;" "&amp;Patients!C423</f>
        <v xml:space="preserve"> </v>
      </c>
      <c r="N426" s="14" t="e">
        <f>IF(GETPIVOTDATA("Value",StaticParametersPivot!$A$5,"PatientId",$A426,"Title",M$3,"Side","top","Eyes",$A$2,"Shoes",$A$3,"TrialNo",$A$1,"RepeatNo",M$1)&lt;&gt;0,1,IF(GETPIVOTDATA("Value",StaticParametersPivot!$A$5,"PatientId",$A426,"Title",M$3,"Side","bottom","Eyes",$A$2,"Shoes",$A$3,"TrialNo",$A$1,"RepeatNo",M$1)&lt;&gt;0,2,0))</f>
        <v>#REF!</v>
      </c>
    </row>
    <row r="427" spans="1:14" x14ac:dyDescent="0.25">
      <c r="A427" s="12">
        <f>Patients!A424</f>
        <v>0</v>
      </c>
      <c r="B427" s="12" t="str">
        <f>Patients!B424&amp;" "&amp;Patients!C424</f>
        <v xml:space="preserve"> </v>
      </c>
      <c r="N427" s="14" t="e">
        <f>IF(GETPIVOTDATA("Value",StaticParametersPivot!$A$5,"PatientId",$A427,"Title",M$3,"Side","top","Eyes",$A$2,"Shoes",$A$3,"TrialNo",$A$1,"RepeatNo",M$1)&lt;&gt;0,1,IF(GETPIVOTDATA("Value",StaticParametersPivot!$A$5,"PatientId",$A427,"Title",M$3,"Side","bottom","Eyes",$A$2,"Shoes",$A$3,"TrialNo",$A$1,"RepeatNo",M$1)&lt;&gt;0,2,0))</f>
        <v>#REF!</v>
      </c>
    </row>
    <row r="428" spans="1:14" x14ac:dyDescent="0.25">
      <c r="A428" s="12">
        <f>Patients!A425</f>
        <v>0</v>
      </c>
      <c r="B428" s="12" t="str">
        <f>Patients!B425&amp;" "&amp;Patients!C425</f>
        <v xml:space="preserve"> </v>
      </c>
      <c r="N428" s="14" t="e">
        <f>IF(GETPIVOTDATA("Value",StaticParametersPivot!$A$5,"PatientId",$A428,"Title",M$3,"Side","top","Eyes",$A$2,"Shoes",$A$3,"TrialNo",$A$1,"RepeatNo",M$1)&lt;&gt;0,1,IF(GETPIVOTDATA("Value",StaticParametersPivot!$A$5,"PatientId",$A428,"Title",M$3,"Side","bottom","Eyes",$A$2,"Shoes",$A$3,"TrialNo",$A$1,"RepeatNo",M$1)&lt;&gt;0,2,0))</f>
        <v>#REF!</v>
      </c>
    </row>
    <row r="429" spans="1:14" x14ac:dyDescent="0.25">
      <c r="A429" s="12">
        <f>Patients!A426</f>
        <v>0</v>
      </c>
      <c r="B429" s="12" t="str">
        <f>Patients!B426&amp;" "&amp;Patients!C426</f>
        <v xml:space="preserve"> </v>
      </c>
      <c r="N429" s="14" t="e">
        <f>IF(GETPIVOTDATA("Value",StaticParametersPivot!$A$5,"PatientId",$A429,"Title",M$3,"Side","top","Eyes",$A$2,"Shoes",$A$3,"TrialNo",$A$1,"RepeatNo",M$1)&lt;&gt;0,1,IF(GETPIVOTDATA("Value",StaticParametersPivot!$A$5,"PatientId",$A429,"Title",M$3,"Side","bottom","Eyes",$A$2,"Shoes",$A$3,"TrialNo",$A$1,"RepeatNo",M$1)&lt;&gt;0,2,0))</f>
        <v>#REF!</v>
      </c>
    </row>
    <row r="430" spans="1:14" x14ac:dyDescent="0.25">
      <c r="A430" s="12">
        <f>Patients!A427</f>
        <v>0</v>
      </c>
      <c r="B430" s="12" t="str">
        <f>Patients!B427&amp;" "&amp;Patients!C427</f>
        <v xml:space="preserve"> </v>
      </c>
      <c r="N430" s="14" t="e">
        <f>IF(GETPIVOTDATA("Value",StaticParametersPivot!$A$5,"PatientId",$A430,"Title",M$3,"Side","top","Eyes",$A$2,"Shoes",$A$3,"TrialNo",$A$1,"RepeatNo",M$1)&lt;&gt;0,1,IF(GETPIVOTDATA("Value",StaticParametersPivot!$A$5,"PatientId",$A430,"Title",M$3,"Side","bottom","Eyes",$A$2,"Shoes",$A$3,"TrialNo",$A$1,"RepeatNo",M$1)&lt;&gt;0,2,0))</f>
        <v>#REF!</v>
      </c>
    </row>
    <row r="431" spans="1:14" x14ac:dyDescent="0.25">
      <c r="A431" s="12">
        <f>Patients!A428</f>
        <v>0</v>
      </c>
      <c r="B431" s="12" t="str">
        <f>Patients!B428&amp;" "&amp;Patients!C428</f>
        <v xml:space="preserve"> </v>
      </c>
      <c r="N431" s="14" t="e">
        <f>IF(GETPIVOTDATA("Value",StaticParametersPivot!$A$5,"PatientId",$A431,"Title",M$3,"Side","top","Eyes",$A$2,"Shoes",$A$3,"TrialNo",$A$1,"RepeatNo",M$1)&lt;&gt;0,1,IF(GETPIVOTDATA("Value",StaticParametersPivot!$A$5,"PatientId",$A431,"Title",M$3,"Side","bottom","Eyes",$A$2,"Shoes",$A$3,"TrialNo",$A$1,"RepeatNo",M$1)&lt;&gt;0,2,0))</f>
        <v>#REF!</v>
      </c>
    </row>
    <row r="432" spans="1:14" x14ac:dyDescent="0.25">
      <c r="A432" s="12">
        <f>Patients!A429</f>
        <v>0</v>
      </c>
      <c r="B432" s="12" t="str">
        <f>Patients!B429&amp;" "&amp;Patients!C429</f>
        <v xml:space="preserve"> </v>
      </c>
      <c r="N432" s="14" t="e">
        <f>IF(GETPIVOTDATA("Value",StaticParametersPivot!$A$5,"PatientId",$A432,"Title",M$3,"Side","top","Eyes",$A$2,"Shoes",$A$3,"TrialNo",$A$1,"RepeatNo",M$1)&lt;&gt;0,1,IF(GETPIVOTDATA("Value",StaticParametersPivot!$A$5,"PatientId",$A432,"Title",M$3,"Side","bottom","Eyes",$A$2,"Shoes",$A$3,"TrialNo",$A$1,"RepeatNo",M$1)&lt;&gt;0,2,0))</f>
        <v>#REF!</v>
      </c>
    </row>
    <row r="433" spans="1:14" x14ac:dyDescent="0.25">
      <c r="A433" s="12">
        <f>Patients!A430</f>
        <v>0</v>
      </c>
      <c r="B433" s="12" t="str">
        <f>Patients!B430&amp;" "&amp;Patients!C430</f>
        <v xml:space="preserve"> </v>
      </c>
      <c r="N433" s="14" t="e">
        <f>IF(GETPIVOTDATA("Value",StaticParametersPivot!$A$5,"PatientId",$A433,"Title",M$3,"Side","top","Eyes",$A$2,"Shoes",$A$3,"TrialNo",$A$1,"RepeatNo",M$1)&lt;&gt;0,1,IF(GETPIVOTDATA("Value",StaticParametersPivot!$A$5,"PatientId",$A433,"Title",M$3,"Side","bottom","Eyes",$A$2,"Shoes",$A$3,"TrialNo",$A$1,"RepeatNo",M$1)&lt;&gt;0,2,0))</f>
        <v>#REF!</v>
      </c>
    </row>
    <row r="434" spans="1:14" x14ac:dyDescent="0.25">
      <c r="A434" s="12">
        <f>Patients!A431</f>
        <v>0</v>
      </c>
      <c r="B434" s="12" t="str">
        <f>Patients!B431&amp;" "&amp;Patients!C431</f>
        <v xml:space="preserve"> </v>
      </c>
      <c r="N434" s="14" t="e">
        <f>IF(GETPIVOTDATA("Value",StaticParametersPivot!$A$5,"PatientId",$A434,"Title",M$3,"Side","top","Eyes",$A$2,"Shoes",$A$3,"TrialNo",$A$1,"RepeatNo",M$1)&lt;&gt;0,1,IF(GETPIVOTDATA("Value",StaticParametersPivot!$A$5,"PatientId",$A434,"Title",M$3,"Side","bottom","Eyes",$A$2,"Shoes",$A$3,"TrialNo",$A$1,"RepeatNo",M$1)&lt;&gt;0,2,0))</f>
        <v>#REF!</v>
      </c>
    </row>
    <row r="435" spans="1:14" x14ac:dyDescent="0.25">
      <c r="A435" s="12">
        <f>Patients!A432</f>
        <v>0</v>
      </c>
      <c r="B435" s="12" t="str">
        <f>Patients!B432&amp;" "&amp;Patients!C432</f>
        <v xml:space="preserve"> </v>
      </c>
      <c r="N435" s="14" t="e">
        <f>IF(GETPIVOTDATA("Value",StaticParametersPivot!$A$5,"PatientId",$A435,"Title",M$3,"Side","top","Eyes",$A$2,"Shoes",$A$3,"TrialNo",$A$1,"RepeatNo",M$1)&lt;&gt;0,1,IF(GETPIVOTDATA("Value",StaticParametersPivot!$A$5,"PatientId",$A435,"Title",M$3,"Side","bottom","Eyes",$A$2,"Shoes",$A$3,"TrialNo",$A$1,"RepeatNo",M$1)&lt;&gt;0,2,0))</f>
        <v>#REF!</v>
      </c>
    </row>
    <row r="436" spans="1:14" x14ac:dyDescent="0.25">
      <c r="A436" s="12">
        <f>Patients!A433</f>
        <v>0</v>
      </c>
      <c r="B436" s="12" t="str">
        <f>Patients!B433&amp;" "&amp;Patients!C433</f>
        <v xml:space="preserve"> </v>
      </c>
      <c r="N436" s="14" t="e">
        <f>IF(GETPIVOTDATA("Value",StaticParametersPivot!$A$5,"PatientId",$A436,"Title",M$3,"Side","top","Eyes",$A$2,"Shoes",$A$3,"TrialNo",$A$1,"RepeatNo",M$1)&lt;&gt;0,1,IF(GETPIVOTDATA("Value",StaticParametersPivot!$A$5,"PatientId",$A436,"Title",M$3,"Side","bottom","Eyes",$A$2,"Shoes",$A$3,"TrialNo",$A$1,"RepeatNo",M$1)&lt;&gt;0,2,0))</f>
        <v>#REF!</v>
      </c>
    </row>
    <row r="437" spans="1:14" x14ac:dyDescent="0.25">
      <c r="A437" s="12">
        <f>Patients!A434</f>
        <v>0</v>
      </c>
      <c r="B437" s="12" t="str">
        <f>Patients!B434&amp;" "&amp;Patients!C434</f>
        <v xml:space="preserve"> </v>
      </c>
      <c r="N437" s="14" t="e">
        <f>IF(GETPIVOTDATA("Value",StaticParametersPivot!$A$5,"PatientId",$A437,"Title",M$3,"Side","top","Eyes",$A$2,"Shoes",$A$3,"TrialNo",$A$1,"RepeatNo",M$1)&lt;&gt;0,1,IF(GETPIVOTDATA("Value",StaticParametersPivot!$A$5,"PatientId",$A437,"Title",M$3,"Side","bottom","Eyes",$A$2,"Shoes",$A$3,"TrialNo",$A$1,"RepeatNo",M$1)&lt;&gt;0,2,0))</f>
        <v>#REF!</v>
      </c>
    </row>
    <row r="438" spans="1:14" x14ac:dyDescent="0.25">
      <c r="A438" s="12">
        <f>Patients!A435</f>
        <v>0</v>
      </c>
      <c r="B438" s="12" t="str">
        <f>Patients!B435&amp;" "&amp;Patients!C435</f>
        <v xml:space="preserve"> </v>
      </c>
      <c r="N438" s="14" t="e">
        <f>IF(GETPIVOTDATA("Value",StaticParametersPivot!$A$5,"PatientId",$A438,"Title",M$3,"Side","top","Eyes",$A$2,"Shoes",$A$3,"TrialNo",$A$1,"RepeatNo",M$1)&lt;&gt;0,1,IF(GETPIVOTDATA("Value",StaticParametersPivot!$A$5,"PatientId",$A438,"Title",M$3,"Side","bottom","Eyes",$A$2,"Shoes",$A$3,"TrialNo",$A$1,"RepeatNo",M$1)&lt;&gt;0,2,0))</f>
        <v>#REF!</v>
      </c>
    </row>
    <row r="439" spans="1:14" x14ac:dyDescent="0.25">
      <c r="A439" s="12">
        <f>Patients!A436</f>
        <v>0</v>
      </c>
      <c r="B439" s="12" t="str">
        <f>Patients!B436&amp;" "&amp;Patients!C436</f>
        <v xml:space="preserve"> </v>
      </c>
      <c r="N439" s="14" t="e">
        <f>IF(GETPIVOTDATA("Value",StaticParametersPivot!$A$5,"PatientId",$A439,"Title",M$3,"Side","top","Eyes",$A$2,"Shoes",$A$3,"TrialNo",$A$1,"RepeatNo",M$1)&lt;&gt;0,1,IF(GETPIVOTDATA("Value",StaticParametersPivot!$A$5,"PatientId",$A439,"Title",M$3,"Side","bottom","Eyes",$A$2,"Shoes",$A$3,"TrialNo",$A$1,"RepeatNo",M$1)&lt;&gt;0,2,0))</f>
        <v>#REF!</v>
      </c>
    </row>
    <row r="440" spans="1:14" x14ac:dyDescent="0.25">
      <c r="A440" s="12">
        <f>Patients!A437</f>
        <v>0</v>
      </c>
      <c r="B440" s="12" t="str">
        <f>Patients!B437&amp;" "&amp;Patients!C437</f>
        <v xml:space="preserve"> </v>
      </c>
      <c r="N440" s="14" t="e">
        <f>IF(GETPIVOTDATA("Value",StaticParametersPivot!$A$5,"PatientId",$A440,"Title",M$3,"Side","top","Eyes",$A$2,"Shoes",$A$3,"TrialNo",$A$1,"RepeatNo",M$1)&lt;&gt;0,1,IF(GETPIVOTDATA("Value",StaticParametersPivot!$A$5,"PatientId",$A440,"Title",M$3,"Side","bottom","Eyes",$A$2,"Shoes",$A$3,"TrialNo",$A$1,"RepeatNo",M$1)&lt;&gt;0,2,0))</f>
        <v>#REF!</v>
      </c>
    </row>
    <row r="441" spans="1:14" x14ac:dyDescent="0.25">
      <c r="A441" s="12">
        <f>Patients!A438</f>
        <v>0</v>
      </c>
      <c r="B441" s="12" t="str">
        <f>Patients!B438&amp;" "&amp;Patients!C438</f>
        <v xml:space="preserve"> </v>
      </c>
      <c r="N441" s="14" t="e">
        <f>IF(GETPIVOTDATA("Value",StaticParametersPivot!$A$5,"PatientId",$A441,"Title",M$3,"Side","top","Eyes",$A$2,"Shoes",$A$3,"TrialNo",$A$1,"RepeatNo",M$1)&lt;&gt;0,1,IF(GETPIVOTDATA("Value",StaticParametersPivot!$A$5,"PatientId",$A441,"Title",M$3,"Side","bottom","Eyes",$A$2,"Shoes",$A$3,"TrialNo",$A$1,"RepeatNo",M$1)&lt;&gt;0,2,0))</f>
        <v>#REF!</v>
      </c>
    </row>
    <row r="442" spans="1:14" x14ac:dyDescent="0.25">
      <c r="A442" s="12">
        <f>Patients!A439</f>
        <v>0</v>
      </c>
      <c r="B442" s="12" t="str">
        <f>Patients!B439&amp;" "&amp;Patients!C439</f>
        <v xml:space="preserve"> </v>
      </c>
      <c r="N442" s="14" t="e">
        <f>IF(GETPIVOTDATA("Value",StaticParametersPivot!$A$5,"PatientId",$A442,"Title",M$3,"Side","top","Eyes",$A$2,"Shoes",$A$3,"TrialNo",$A$1,"RepeatNo",M$1)&lt;&gt;0,1,IF(GETPIVOTDATA("Value",StaticParametersPivot!$A$5,"PatientId",$A442,"Title",M$3,"Side","bottom","Eyes",$A$2,"Shoes",$A$3,"TrialNo",$A$1,"RepeatNo",M$1)&lt;&gt;0,2,0))</f>
        <v>#REF!</v>
      </c>
    </row>
    <row r="443" spans="1:14" x14ac:dyDescent="0.25">
      <c r="A443" s="12">
        <f>Patients!A440</f>
        <v>0</v>
      </c>
      <c r="B443" s="12" t="str">
        <f>Patients!B440&amp;" "&amp;Patients!C440</f>
        <v xml:space="preserve"> </v>
      </c>
      <c r="N443" s="14" t="e">
        <f>IF(GETPIVOTDATA("Value",StaticParametersPivot!$A$5,"PatientId",$A443,"Title",M$3,"Side","top","Eyes",$A$2,"Shoes",$A$3,"TrialNo",$A$1,"RepeatNo",M$1)&lt;&gt;0,1,IF(GETPIVOTDATA("Value",StaticParametersPivot!$A$5,"PatientId",$A443,"Title",M$3,"Side","bottom","Eyes",$A$2,"Shoes",$A$3,"TrialNo",$A$1,"RepeatNo",M$1)&lt;&gt;0,2,0))</f>
        <v>#REF!</v>
      </c>
    </row>
    <row r="444" spans="1:14" x14ac:dyDescent="0.25">
      <c r="A444" s="12">
        <f>Patients!A441</f>
        <v>0</v>
      </c>
      <c r="B444" s="12" t="str">
        <f>Patients!B441&amp;" "&amp;Patients!C441</f>
        <v xml:space="preserve"> </v>
      </c>
      <c r="N444" s="14" t="e">
        <f>IF(GETPIVOTDATA("Value",StaticParametersPivot!$A$5,"PatientId",$A444,"Title",M$3,"Side","top","Eyes",$A$2,"Shoes",$A$3,"TrialNo",$A$1,"RepeatNo",M$1)&lt;&gt;0,1,IF(GETPIVOTDATA("Value",StaticParametersPivot!$A$5,"PatientId",$A444,"Title",M$3,"Side","bottom","Eyes",$A$2,"Shoes",$A$3,"TrialNo",$A$1,"RepeatNo",M$1)&lt;&gt;0,2,0))</f>
        <v>#REF!</v>
      </c>
    </row>
    <row r="445" spans="1:14" x14ac:dyDescent="0.25">
      <c r="A445" s="12">
        <f>Patients!A442</f>
        <v>0</v>
      </c>
      <c r="B445" s="12" t="str">
        <f>Patients!B442&amp;" "&amp;Patients!C442</f>
        <v xml:space="preserve"> </v>
      </c>
      <c r="N445" s="14" t="e">
        <f>IF(GETPIVOTDATA("Value",StaticParametersPivot!$A$5,"PatientId",$A445,"Title",M$3,"Side","top","Eyes",$A$2,"Shoes",$A$3,"TrialNo",$A$1,"RepeatNo",M$1)&lt;&gt;0,1,IF(GETPIVOTDATA("Value",StaticParametersPivot!$A$5,"PatientId",$A445,"Title",M$3,"Side","bottom","Eyes",$A$2,"Shoes",$A$3,"TrialNo",$A$1,"RepeatNo",M$1)&lt;&gt;0,2,0))</f>
        <v>#REF!</v>
      </c>
    </row>
    <row r="446" spans="1:14" x14ac:dyDescent="0.25">
      <c r="A446" s="12">
        <f>Patients!A443</f>
        <v>0</v>
      </c>
      <c r="B446" s="12" t="str">
        <f>Patients!B443&amp;" "&amp;Patients!C443</f>
        <v xml:space="preserve"> </v>
      </c>
      <c r="N446" s="14" t="e">
        <f>IF(GETPIVOTDATA("Value",StaticParametersPivot!$A$5,"PatientId",$A446,"Title",M$3,"Side","top","Eyes",$A$2,"Shoes",$A$3,"TrialNo",$A$1,"RepeatNo",M$1)&lt;&gt;0,1,IF(GETPIVOTDATA("Value",StaticParametersPivot!$A$5,"PatientId",$A446,"Title",M$3,"Side","bottom","Eyes",$A$2,"Shoes",$A$3,"TrialNo",$A$1,"RepeatNo",M$1)&lt;&gt;0,2,0))</f>
        <v>#REF!</v>
      </c>
    </row>
    <row r="447" spans="1:14" x14ac:dyDescent="0.25">
      <c r="A447" s="12">
        <f>Patients!A444</f>
        <v>0</v>
      </c>
      <c r="B447" s="12" t="str">
        <f>Patients!B444&amp;" "&amp;Patients!C444</f>
        <v xml:space="preserve"> </v>
      </c>
      <c r="N447" s="14" t="e">
        <f>IF(GETPIVOTDATA("Value",StaticParametersPivot!$A$5,"PatientId",$A447,"Title",M$3,"Side","top","Eyes",$A$2,"Shoes",$A$3,"TrialNo",$A$1,"RepeatNo",M$1)&lt;&gt;0,1,IF(GETPIVOTDATA("Value",StaticParametersPivot!$A$5,"PatientId",$A447,"Title",M$3,"Side","bottom","Eyes",$A$2,"Shoes",$A$3,"TrialNo",$A$1,"RepeatNo",M$1)&lt;&gt;0,2,0))</f>
        <v>#REF!</v>
      </c>
    </row>
    <row r="448" spans="1:14" x14ac:dyDescent="0.25">
      <c r="A448" s="12">
        <f>Patients!A445</f>
        <v>0</v>
      </c>
      <c r="B448" s="12" t="str">
        <f>Patients!B445&amp;" "&amp;Patients!C445</f>
        <v xml:space="preserve"> </v>
      </c>
      <c r="N448" s="14" t="e">
        <f>IF(GETPIVOTDATA("Value",StaticParametersPivot!$A$5,"PatientId",$A448,"Title",M$3,"Side","top","Eyes",$A$2,"Shoes",$A$3,"TrialNo",$A$1,"RepeatNo",M$1)&lt;&gt;0,1,IF(GETPIVOTDATA("Value",StaticParametersPivot!$A$5,"PatientId",$A448,"Title",M$3,"Side","bottom","Eyes",$A$2,"Shoes",$A$3,"TrialNo",$A$1,"RepeatNo",M$1)&lt;&gt;0,2,0))</f>
        <v>#REF!</v>
      </c>
    </row>
    <row r="449" spans="1:14" x14ac:dyDescent="0.25">
      <c r="A449" s="12">
        <f>Patients!A446</f>
        <v>0</v>
      </c>
      <c r="B449" s="12" t="str">
        <f>Patients!B446&amp;" "&amp;Patients!C446</f>
        <v xml:space="preserve"> </v>
      </c>
      <c r="N449" s="14" t="e">
        <f>IF(GETPIVOTDATA("Value",StaticParametersPivot!$A$5,"PatientId",$A449,"Title",M$3,"Side","top","Eyes",$A$2,"Shoes",$A$3,"TrialNo",$A$1,"RepeatNo",M$1)&lt;&gt;0,1,IF(GETPIVOTDATA("Value",StaticParametersPivot!$A$5,"PatientId",$A449,"Title",M$3,"Side","bottom","Eyes",$A$2,"Shoes",$A$3,"TrialNo",$A$1,"RepeatNo",M$1)&lt;&gt;0,2,0))</f>
        <v>#REF!</v>
      </c>
    </row>
    <row r="450" spans="1:14" x14ac:dyDescent="0.25">
      <c r="A450" s="12">
        <f>Patients!A447</f>
        <v>0</v>
      </c>
      <c r="B450" s="12" t="str">
        <f>Patients!B447&amp;" "&amp;Patients!C447</f>
        <v xml:space="preserve"> </v>
      </c>
      <c r="N450" s="14" t="e">
        <f>IF(GETPIVOTDATA("Value",StaticParametersPivot!$A$5,"PatientId",$A450,"Title",M$3,"Side","top","Eyes",$A$2,"Shoes",$A$3,"TrialNo",$A$1,"RepeatNo",M$1)&lt;&gt;0,1,IF(GETPIVOTDATA("Value",StaticParametersPivot!$A$5,"PatientId",$A450,"Title",M$3,"Side","bottom","Eyes",$A$2,"Shoes",$A$3,"TrialNo",$A$1,"RepeatNo",M$1)&lt;&gt;0,2,0))</f>
        <v>#REF!</v>
      </c>
    </row>
    <row r="451" spans="1:14" x14ac:dyDescent="0.25">
      <c r="A451" s="12">
        <f>Patients!A448</f>
        <v>0</v>
      </c>
      <c r="B451" s="12" t="str">
        <f>Patients!B448&amp;" "&amp;Patients!C448</f>
        <v xml:space="preserve"> </v>
      </c>
      <c r="N451" s="14" t="e">
        <f>IF(GETPIVOTDATA("Value",StaticParametersPivot!$A$5,"PatientId",$A451,"Title",M$3,"Side","top","Eyes",$A$2,"Shoes",$A$3,"TrialNo",$A$1,"RepeatNo",M$1)&lt;&gt;0,1,IF(GETPIVOTDATA("Value",StaticParametersPivot!$A$5,"PatientId",$A451,"Title",M$3,"Side","bottom","Eyes",$A$2,"Shoes",$A$3,"TrialNo",$A$1,"RepeatNo",M$1)&lt;&gt;0,2,0))</f>
        <v>#REF!</v>
      </c>
    </row>
    <row r="452" spans="1:14" x14ac:dyDescent="0.25">
      <c r="A452" s="12">
        <f>Patients!A449</f>
        <v>0</v>
      </c>
      <c r="B452" s="12" t="str">
        <f>Patients!B449&amp;" "&amp;Patients!C449</f>
        <v xml:space="preserve"> </v>
      </c>
      <c r="N452" s="14" t="e">
        <f>IF(GETPIVOTDATA("Value",StaticParametersPivot!$A$5,"PatientId",$A452,"Title",M$3,"Side","top","Eyes",$A$2,"Shoes",$A$3,"TrialNo",$A$1,"RepeatNo",M$1)&lt;&gt;0,1,IF(GETPIVOTDATA("Value",StaticParametersPivot!$A$5,"PatientId",$A452,"Title",M$3,"Side","bottom","Eyes",$A$2,"Shoes",$A$3,"TrialNo",$A$1,"RepeatNo",M$1)&lt;&gt;0,2,0))</f>
        <v>#REF!</v>
      </c>
    </row>
    <row r="453" spans="1:14" x14ac:dyDescent="0.25">
      <c r="A453" s="12">
        <f>Patients!A450</f>
        <v>0</v>
      </c>
      <c r="B453" s="12" t="str">
        <f>Patients!B450&amp;" "&amp;Patients!C450</f>
        <v xml:space="preserve"> </v>
      </c>
      <c r="N453" s="14" t="e">
        <f>IF(GETPIVOTDATA("Value",StaticParametersPivot!$A$5,"PatientId",$A453,"Title",M$3,"Side","top","Eyes",$A$2,"Shoes",$A$3,"TrialNo",$A$1,"RepeatNo",M$1)&lt;&gt;0,1,IF(GETPIVOTDATA("Value",StaticParametersPivot!$A$5,"PatientId",$A453,"Title",M$3,"Side","bottom","Eyes",$A$2,"Shoes",$A$3,"TrialNo",$A$1,"RepeatNo",M$1)&lt;&gt;0,2,0))</f>
        <v>#REF!</v>
      </c>
    </row>
    <row r="454" spans="1:14" x14ac:dyDescent="0.25">
      <c r="A454" s="12">
        <f>Patients!A451</f>
        <v>0</v>
      </c>
      <c r="B454" s="12" t="str">
        <f>Patients!B451&amp;" "&amp;Patients!C451</f>
        <v xml:space="preserve"> </v>
      </c>
      <c r="N454" s="14" t="e">
        <f>IF(GETPIVOTDATA("Value",StaticParametersPivot!$A$5,"PatientId",$A454,"Title",M$3,"Side","top","Eyes",$A$2,"Shoes",$A$3,"TrialNo",$A$1,"RepeatNo",M$1)&lt;&gt;0,1,IF(GETPIVOTDATA("Value",StaticParametersPivot!$A$5,"PatientId",$A454,"Title",M$3,"Side","bottom","Eyes",$A$2,"Shoes",$A$3,"TrialNo",$A$1,"RepeatNo",M$1)&lt;&gt;0,2,0))</f>
        <v>#REF!</v>
      </c>
    </row>
    <row r="455" spans="1:14" x14ac:dyDescent="0.25">
      <c r="A455" s="12">
        <f>Patients!A452</f>
        <v>0</v>
      </c>
      <c r="B455" s="12" t="str">
        <f>Patients!B452&amp;" "&amp;Patients!C452</f>
        <v xml:space="preserve"> </v>
      </c>
      <c r="N455" s="14" t="e">
        <f>IF(GETPIVOTDATA("Value",StaticParametersPivot!$A$5,"PatientId",$A455,"Title",M$3,"Side","top","Eyes",$A$2,"Shoes",$A$3,"TrialNo",$A$1,"RepeatNo",M$1)&lt;&gt;0,1,IF(GETPIVOTDATA("Value",StaticParametersPivot!$A$5,"PatientId",$A455,"Title",M$3,"Side","bottom","Eyes",$A$2,"Shoes",$A$3,"TrialNo",$A$1,"RepeatNo",M$1)&lt;&gt;0,2,0))</f>
        <v>#REF!</v>
      </c>
    </row>
    <row r="456" spans="1:14" x14ac:dyDescent="0.25">
      <c r="A456" s="12">
        <f>Patients!A453</f>
        <v>0</v>
      </c>
      <c r="B456" s="12" t="str">
        <f>Patients!B453&amp;" "&amp;Patients!C453</f>
        <v xml:space="preserve"> </v>
      </c>
      <c r="N456" s="14" t="e">
        <f>IF(GETPIVOTDATA("Value",StaticParametersPivot!$A$5,"PatientId",$A456,"Title",M$3,"Side","top","Eyes",$A$2,"Shoes",$A$3,"TrialNo",$A$1,"RepeatNo",M$1)&lt;&gt;0,1,IF(GETPIVOTDATA("Value",StaticParametersPivot!$A$5,"PatientId",$A456,"Title",M$3,"Side","bottom","Eyes",$A$2,"Shoes",$A$3,"TrialNo",$A$1,"RepeatNo",M$1)&lt;&gt;0,2,0))</f>
        <v>#REF!</v>
      </c>
    </row>
    <row r="457" spans="1:14" x14ac:dyDescent="0.25">
      <c r="A457" s="12">
        <f>Patients!A454</f>
        <v>0</v>
      </c>
      <c r="B457" s="12" t="str">
        <f>Patients!B454&amp;" "&amp;Patients!C454</f>
        <v xml:space="preserve"> </v>
      </c>
      <c r="N457" s="14" t="e">
        <f>IF(GETPIVOTDATA("Value",StaticParametersPivot!$A$5,"PatientId",$A457,"Title",M$3,"Side","top","Eyes",$A$2,"Shoes",$A$3,"TrialNo",$A$1,"RepeatNo",M$1)&lt;&gt;0,1,IF(GETPIVOTDATA("Value",StaticParametersPivot!$A$5,"PatientId",$A457,"Title",M$3,"Side","bottom","Eyes",$A$2,"Shoes",$A$3,"TrialNo",$A$1,"RepeatNo",M$1)&lt;&gt;0,2,0))</f>
        <v>#REF!</v>
      </c>
    </row>
    <row r="458" spans="1:14" x14ac:dyDescent="0.25">
      <c r="A458" s="12">
        <f>Patients!A455</f>
        <v>0</v>
      </c>
      <c r="B458" s="12" t="str">
        <f>Patients!B455&amp;" "&amp;Patients!C455</f>
        <v xml:space="preserve"> </v>
      </c>
      <c r="N458" s="14" t="e">
        <f>IF(GETPIVOTDATA("Value",StaticParametersPivot!$A$5,"PatientId",$A458,"Title",M$3,"Side","top","Eyes",$A$2,"Shoes",$A$3,"TrialNo",$A$1,"RepeatNo",M$1)&lt;&gt;0,1,IF(GETPIVOTDATA("Value",StaticParametersPivot!$A$5,"PatientId",$A458,"Title",M$3,"Side","bottom","Eyes",$A$2,"Shoes",$A$3,"TrialNo",$A$1,"RepeatNo",M$1)&lt;&gt;0,2,0))</f>
        <v>#REF!</v>
      </c>
    </row>
    <row r="459" spans="1:14" x14ac:dyDescent="0.25">
      <c r="A459" s="12">
        <f>Patients!A456</f>
        <v>0</v>
      </c>
      <c r="B459" s="12" t="str">
        <f>Patients!B456&amp;" "&amp;Patients!C456</f>
        <v xml:space="preserve"> </v>
      </c>
      <c r="N459" s="14" t="e">
        <f>IF(GETPIVOTDATA("Value",StaticParametersPivot!$A$5,"PatientId",$A459,"Title",M$3,"Side","top","Eyes",$A$2,"Shoes",$A$3,"TrialNo",$A$1,"RepeatNo",M$1)&lt;&gt;0,1,IF(GETPIVOTDATA("Value",StaticParametersPivot!$A$5,"PatientId",$A459,"Title",M$3,"Side","bottom","Eyes",$A$2,"Shoes",$A$3,"TrialNo",$A$1,"RepeatNo",M$1)&lt;&gt;0,2,0))</f>
        <v>#REF!</v>
      </c>
    </row>
    <row r="460" spans="1:14" x14ac:dyDescent="0.25">
      <c r="A460" s="12">
        <f>Patients!A457</f>
        <v>0</v>
      </c>
      <c r="B460" s="12" t="str">
        <f>Patients!B457&amp;" "&amp;Patients!C457</f>
        <v xml:space="preserve"> </v>
      </c>
      <c r="N460" s="14" t="e">
        <f>IF(GETPIVOTDATA("Value",StaticParametersPivot!$A$5,"PatientId",$A460,"Title",M$3,"Side","top","Eyes",$A$2,"Shoes",$A$3,"TrialNo",$A$1,"RepeatNo",M$1)&lt;&gt;0,1,IF(GETPIVOTDATA("Value",StaticParametersPivot!$A$5,"PatientId",$A460,"Title",M$3,"Side","bottom","Eyes",$A$2,"Shoes",$A$3,"TrialNo",$A$1,"RepeatNo",M$1)&lt;&gt;0,2,0))</f>
        <v>#REF!</v>
      </c>
    </row>
    <row r="461" spans="1:14" x14ac:dyDescent="0.25">
      <c r="A461" s="12">
        <f>Patients!A458</f>
        <v>0</v>
      </c>
      <c r="B461" s="12" t="str">
        <f>Patients!B458&amp;" "&amp;Patients!C458</f>
        <v xml:space="preserve"> </v>
      </c>
      <c r="N461" s="14" t="e">
        <f>IF(GETPIVOTDATA("Value",StaticParametersPivot!$A$5,"PatientId",$A461,"Title",M$3,"Side","top","Eyes",$A$2,"Shoes",$A$3,"TrialNo",$A$1,"RepeatNo",M$1)&lt;&gt;0,1,IF(GETPIVOTDATA("Value",StaticParametersPivot!$A$5,"PatientId",$A461,"Title",M$3,"Side","bottom","Eyes",$A$2,"Shoes",$A$3,"TrialNo",$A$1,"RepeatNo",M$1)&lt;&gt;0,2,0))</f>
        <v>#REF!</v>
      </c>
    </row>
    <row r="462" spans="1:14" x14ac:dyDescent="0.25">
      <c r="A462" s="12">
        <f>Patients!A459</f>
        <v>0</v>
      </c>
      <c r="B462" s="12" t="str">
        <f>Patients!B459&amp;" "&amp;Patients!C459</f>
        <v xml:space="preserve"> </v>
      </c>
      <c r="N462" s="14" t="e">
        <f>IF(GETPIVOTDATA("Value",StaticParametersPivot!$A$5,"PatientId",$A462,"Title",M$3,"Side","top","Eyes",$A$2,"Shoes",$A$3,"TrialNo",$A$1,"RepeatNo",M$1)&lt;&gt;0,1,IF(GETPIVOTDATA("Value",StaticParametersPivot!$A$5,"PatientId",$A462,"Title",M$3,"Side","bottom","Eyes",$A$2,"Shoes",$A$3,"TrialNo",$A$1,"RepeatNo",M$1)&lt;&gt;0,2,0))</f>
        <v>#REF!</v>
      </c>
    </row>
    <row r="463" spans="1:14" x14ac:dyDescent="0.25">
      <c r="A463" s="12">
        <f>Patients!A460</f>
        <v>0</v>
      </c>
      <c r="B463" s="12" t="str">
        <f>Patients!B460&amp;" "&amp;Patients!C460</f>
        <v xml:space="preserve"> </v>
      </c>
      <c r="N463" s="14" t="e">
        <f>IF(GETPIVOTDATA("Value",StaticParametersPivot!$A$5,"PatientId",$A463,"Title",M$3,"Side","top","Eyes",$A$2,"Shoes",$A$3,"TrialNo",$A$1,"RepeatNo",M$1)&lt;&gt;0,1,IF(GETPIVOTDATA("Value",StaticParametersPivot!$A$5,"PatientId",$A463,"Title",M$3,"Side","bottom","Eyes",$A$2,"Shoes",$A$3,"TrialNo",$A$1,"RepeatNo",M$1)&lt;&gt;0,2,0))</f>
        <v>#REF!</v>
      </c>
    </row>
    <row r="464" spans="1:14" x14ac:dyDescent="0.25">
      <c r="A464" s="12">
        <f>Patients!A461</f>
        <v>0</v>
      </c>
      <c r="B464" s="12" t="str">
        <f>Patients!B461&amp;" "&amp;Patients!C461</f>
        <v xml:space="preserve"> </v>
      </c>
      <c r="N464" s="14" t="e">
        <f>IF(GETPIVOTDATA("Value",StaticParametersPivot!$A$5,"PatientId",$A464,"Title",M$3,"Side","top","Eyes",$A$2,"Shoes",$A$3,"TrialNo",$A$1,"RepeatNo",M$1)&lt;&gt;0,1,IF(GETPIVOTDATA("Value",StaticParametersPivot!$A$5,"PatientId",$A464,"Title",M$3,"Side","bottom","Eyes",$A$2,"Shoes",$A$3,"TrialNo",$A$1,"RepeatNo",M$1)&lt;&gt;0,2,0))</f>
        <v>#REF!</v>
      </c>
    </row>
    <row r="465" spans="1:14" x14ac:dyDescent="0.25">
      <c r="A465" s="12">
        <f>Patients!A462</f>
        <v>0</v>
      </c>
      <c r="B465" s="12" t="str">
        <f>Patients!B462&amp;" "&amp;Patients!C462</f>
        <v xml:space="preserve"> </v>
      </c>
      <c r="N465" s="14" t="e">
        <f>IF(GETPIVOTDATA("Value",StaticParametersPivot!$A$5,"PatientId",$A465,"Title",M$3,"Side","top","Eyes",$A$2,"Shoes",$A$3,"TrialNo",$A$1,"RepeatNo",M$1)&lt;&gt;0,1,IF(GETPIVOTDATA("Value",StaticParametersPivot!$A$5,"PatientId",$A465,"Title",M$3,"Side","bottom","Eyes",$A$2,"Shoes",$A$3,"TrialNo",$A$1,"RepeatNo",M$1)&lt;&gt;0,2,0))</f>
        <v>#REF!</v>
      </c>
    </row>
    <row r="466" spans="1:14" x14ac:dyDescent="0.25">
      <c r="A466" s="12">
        <f>Patients!A463</f>
        <v>0</v>
      </c>
      <c r="B466" s="12" t="str">
        <f>Patients!B463&amp;" "&amp;Patients!C463</f>
        <v xml:space="preserve"> </v>
      </c>
      <c r="N466" s="14" t="e">
        <f>IF(GETPIVOTDATA("Value",StaticParametersPivot!$A$5,"PatientId",$A466,"Title",M$3,"Side","top","Eyes",$A$2,"Shoes",$A$3,"TrialNo",$A$1,"RepeatNo",M$1)&lt;&gt;0,1,IF(GETPIVOTDATA("Value",StaticParametersPivot!$A$5,"PatientId",$A466,"Title",M$3,"Side","bottom","Eyes",$A$2,"Shoes",$A$3,"TrialNo",$A$1,"RepeatNo",M$1)&lt;&gt;0,2,0))</f>
        <v>#REF!</v>
      </c>
    </row>
    <row r="467" spans="1:14" x14ac:dyDescent="0.25">
      <c r="A467" s="12">
        <f>Patients!A464</f>
        <v>0</v>
      </c>
      <c r="B467" s="12" t="str">
        <f>Patients!B464&amp;" "&amp;Patients!C464</f>
        <v xml:space="preserve"> </v>
      </c>
      <c r="N467" s="14" t="e">
        <f>IF(GETPIVOTDATA("Value",StaticParametersPivot!$A$5,"PatientId",$A467,"Title",M$3,"Side","top","Eyes",$A$2,"Shoes",$A$3,"TrialNo",$A$1,"RepeatNo",M$1)&lt;&gt;0,1,IF(GETPIVOTDATA("Value",StaticParametersPivot!$A$5,"PatientId",$A467,"Title",M$3,"Side","bottom","Eyes",$A$2,"Shoes",$A$3,"TrialNo",$A$1,"RepeatNo",M$1)&lt;&gt;0,2,0))</f>
        <v>#REF!</v>
      </c>
    </row>
    <row r="468" spans="1:14" x14ac:dyDescent="0.25">
      <c r="A468" s="12">
        <f>Patients!A465</f>
        <v>0</v>
      </c>
      <c r="B468" s="12" t="str">
        <f>Patients!B465&amp;" "&amp;Patients!C465</f>
        <v xml:space="preserve"> </v>
      </c>
      <c r="N468" s="14" t="e">
        <f>IF(GETPIVOTDATA("Value",StaticParametersPivot!$A$5,"PatientId",$A468,"Title",M$3,"Side","top","Eyes",$A$2,"Shoes",$A$3,"TrialNo",$A$1,"RepeatNo",M$1)&lt;&gt;0,1,IF(GETPIVOTDATA("Value",StaticParametersPivot!$A$5,"PatientId",$A468,"Title",M$3,"Side","bottom","Eyes",$A$2,"Shoes",$A$3,"TrialNo",$A$1,"RepeatNo",M$1)&lt;&gt;0,2,0))</f>
        <v>#REF!</v>
      </c>
    </row>
    <row r="469" spans="1:14" x14ac:dyDescent="0.25">
      <c r="A469" s="12">
        <f>Patients!A466</f>
        <v>0</v>
      </c>
      <c r="B469" s="12" t="str">
        <f>Patients!B466&amp;" "&amp;Patients!C466</f>
        <v xml:space="preserve"> </v>
      </c>
      <c r="N469" s="14" t="e">
        <f>IF(GETPIVOTDATA("Value",StaticParametersPivot!$A$5,"PatientId",$A469,"Title",M$3,"Side","top","Eyes",$A$2,"Shoes",$A$3,"TrialNo",$A$1,"RepeatNo",M$1)&lt;&gt;0,1,IF(GETPIVOTDATA("Value",StaticParametersPivot!$A$5,"PatientId",$A469,"Title",M$3,"Side","bottom","Eyes",$A$2,"Shoes",$A$3,"TrialNo",$A$1,"RepeatNo",M$1)&lt;&gt;0,2,0))</f>
        <v>#REF!</v>
      </c>
    </row>
    <row r="470" spans="1:14" x14ac:dyDescent="0.25">
      <c r="A470" s="12">
        <f>Patients!A467</f>
        <v>0</v>
      </c>
      <c r="B470" s="12" t="str">
        <f>Patients!B467&amp;" "&amp;Patients!C467</f>
        <v xml:space="preserve"> </v>
      </c>
      <c r="N470" s="14" t="e">
        <f>IF(GETPIVOTDATA("Value",StaticParametersPivot!$A$5,"PatientId",$A470,"Title",M$3,"Side","top","Eyes",$A$2,"Shoes",$A$3,"TrialNo",$A$1,"RepeatNo",M$1)&lt;&gt;0,1,IF(GETPIVOTDATA("Value",StaticParametersPivot!$A$5,"PatientId",$A470,"Title",M$3,"Side","bottom","Eyes",$A$2,"Shoes",$A$3,"TrialNo",$A$1,"RepeatNo",M$1)&lt;&gt;0,2,0))</f>
        <v>#REF!</v>
      </c>
    </row>
    <row r="471" spans="1:14" x14ac:dyDescent="0.25">
      <c r="A471" s="12">
        <f>Patients!A468</f>
        <v>0</v>
      </c>
      <c r="B471" s="12" t="str">
        <f>Patients!B468&amp;" "&amp;Patients!C468</f>
        <v xml:space="preserve"> </v>
      </c>
      <c r="N471" s="14" t="e">
        <f>IF(GETPIVOTDATA("Value",StaticParametersPivot!$A$5,"PatientId",$A471,"Title",M$3,"Side","top","Eyes",$A$2,"Shoes",$A$3,"TrialNo",$A$1,"RepeatNo",M$1)&lt;&gt;0,1,IF(GETPIVOTDATA("Value",StaticParametersPivot!$A$5,"PatientId",$A471,"Title",M$3,"Side","bottom","Eyes",$A$2,"Shoes",$A$3,"TrialNo",$A$1,"RepeatNo",M$1)&lt;&gt;0,2,0))</f>
        <v>#REF!</v>
      </c>
    </row>
    <row r="472" spans="1:14" x14ac:dyDescent="0.25">
      <c r="A472" s="12">
        <f>Patients!A469</f>
        <v>0</v>
      </c>
      <c r="B472" s="12" t="str">
        <f>Patients!B469&amp;" "&amp;Patients!C469</f>
        <v xml:space="preserve"> </v>
      </c>
      <c r="N472" s="14" t="e">
        <f>IF(GETPIVOTDATA("Value",StaticParametersPivot!$A$5,"PatientId",$A472,"Title",M$3,"Side","top","Eyes",$A$2,"Shoes",$A$3,"TrialNo",$A$1,"RepeatNo",M$1)&lt;&gt;0,1,IF(GETPIVOTDATA("Value",StaticParametersPivot!$A$5,"PatientId",$A472,"Title",M$3,"Side","bottom","Eyes",$A$2,"Shoes",$A$3,"TrialNo",$A$1,"RepeatNo",M$1)&lt;&gt;0,2,0))</f>
        <v>#REF!</v>
      </c>
    </row>
    <row r="473" spans="1:14" x14ac:dyDescent="0.25">
      <c r="A473" s="12">
        <f>Patients!A470</f>
        <v>0</v>
      </c>
      <c r="B473" s="12" t="str">
        <f>Patients!B470&amp;" "&amp;Patients!C470</f>
        <v xml:space="preserve"> </v>
      </c>
      <c r="N473" s="14" t="e">
        <f>IF(GETPIVOTDATA("Value",StaticParametersPivot!$A$5,"PatientId",$A473,"Title",M$3,"Side","top","Eyes",$A$2,"Shoes",$A$3,"TrialNo",$A$1,"RepeatNo",M$1)&lt;&gt;0,1,IF(GETPIVOTDATA("Value",StaticParametersPivot!$A$5,"PatientId",$A473,"Title",M$3,"Side","bottom","Eyes",$A$2,"Shoes",$A$3,"TrialNo",$A$1,"RepeatNo",M$1)&lt;&gt;0,2,0))</f>
        <v>#REF!</v>
      </c>
    </row>
    <row r="474" spans="1:14" x14ac:dyDescent="0.25">
      <c r="A474" s="12">
        <f>Patients!A471</f>
        <v>0</v>
      </c>
      <c r="B474" s="12" t="str">
        <f>Patients!B471&amp;" "&amp;Patients!C471</f>
        <v xml:space="preserve"> </v>
      </c>
      <c r="N474" s="14" t="e">
        <f>IF(GETPIVOTDATA("Value",StaticParametersPivot!$A$5,"PatientId",$A474,"Title",M$3,"Side","top","Eyes",$A$2,"Shoes",$A$3,"TrialNo",$A$1,"RepeatNo",M$1)&lt;&gt;0,1,IF(GETPIVOTDATA("Value",StaticParametersPivot!$A$5,"PatientId",$A474,"Title",M$3,"Side","bottom","Eyes",$A$2,"Shoes",$A$3,"TrialNo",$A$1,"RepeatNo",M$1)&lt;&gt;0,2,0))</f>
        <v>#REF!</v>
      </c>
    </row>
    <row r="475" spans="1:14" x14ac:dyDescent="0.25">
      <c r="A475" s="12">
        <f>Patients!A472</f>
        <v>0</v>
      </c>
      <c r="B475" s="12" t="str">
        <f>Patients!B472&amp;" "&amp;Patients!C472</f>
        <v xml:space="preserve"> </v>
      </c>
      <c r="N475" s="14" t="e">
        <f>IF(GETPIVOTDATA("Value",StaticParametersPivot!$A$5,"PatientId",$A475,"Title",M$3,"Side","top","Eyes",$A$2,"Shoes",$A$3,"TrialNo",$A$1,"RepeatNo",M$1)&lt;&gt;0,1,IF(GETPIVOTDATA("Value",StaticParametersPivot!$A$5,"PatientId",$A475,"Title",M$3,"Side","bottom","Eyes",$A$2,"Shoes",$A$3,"TrialNo",$A$1,"RepeatNo",M$1)&lt;&gt;0,2,0))</f>
        <v>#REF!</v>
      </c>
    </row>
    <row r="476" spans="1:14" x14ac:dyDescent="0.25">
      <c r="A476" s="12">
        <f>Patients!A473</f>
        <v>0</v>
      </c>
      <c r="B476" s="12" t="str">
        <f>Patients!B473&amp;" "&amp;Patients!C473</f>
        <v xml:space="preserve"> </v>
      </c>
      <c r="N476" s="14" t="e">
        <f>IF(GETPIVOTDATA("Value",StaticParametersPivot!$A$5,"PatientId",$A476,"Title",M$3,"Side","top","Eyes",$A$2,"Shoes",$A$3,"TrialNo",$A$1,"RepeatNo",M$1)&lt;&gt;0,1,IF(GETPIVOTDATA("Value",StaticParametersPivot!$A$5,"PatientId",$A476,"Title",M$3,"Side","bottom","Eyes",$A$2,"Shoes",$A$3,"TrialNo",$A$1,"RepeatNo",M$1)&lt;&gt;0,2,0))</f>
        <v>#REF!</v>
      </c>
    </row>
    <row r="477" spans="1:14" x14ac:dyDescent="0.25">
      <c r="A477" s="12">
        <f>Patients!A474</f>
        <v>0</v>
      </c>
      <c r="B477" s="12" t="str">
        <f>Patients!B474&amp;" "&amp;Patients!C474</f>
        <v xml:space="preserve"> </v>
      </c>
      <c r="N477" s="14" t="e">
        <f>IF(GETPIVOTDATA("Value",StaticParametersPivot!$A$5,"PatientId",$A477,"Title",M$3,"Side","top","Eyes",$A$2,"Shoes",$A$3,"TrialNo",$A$1,"RepeatNo",M$1)&lt;&gt;0,1,IF(GETPIVOTDATA("Value",StaticParametersPivot!$A$5,"PatientId",$A477,"Title",M$3,"Side","bottom","Eyes",$A$2,"Shoes",$A$3,"TrialNo",$A$1,"RepeatNo",M$1)&lt;&gt;0,2,0))</f>
        <v>#REF!</v>
      </c>
    </row>
    <row r="478" spans="1:14" x14ac:dyDescent="0.25">
      <c r="A478" s="12">
        <f>Patients!A475</f>
        <v>0</v>
      </c>
      <c r="B478" s="12" t="str">
        <f>Patients!B475&amp;" "&amp;Patients!C475</f>
        <v xml:space="preserve"> </v>
      </c>
      <c r="N478" s="14" t="e">
        <f>IF(GETPIVOTDATA("Value",StaticParametersPivot!$A$5,"PatientId",$A478,"Title",M$3,"Side","top","Eyes",$A$2,"Shoes",$A$3,"TrialNo",$A$1,"RepeatNo",M$1)&lt;&gt;0,1,IF(GETPIVOTDATA("Value",StaticParametersPivot!$A$5,"PatientId",$A478,"Title",M$3,"Side","bottom","Eyes",$A$2,"Shoes",$A$3,"TrialNo",$A$1,"RepeatNo",M$1)&lt;&gt;0,2,0))</f>
        <v>#REF!</v>
      </c>
    </row>
    <row r="479" spans="1:14" x14ac:dyDescent="0.25">
      <c r="A479" s="12">
        <f>Patients!A476</f>
        <v>0</v>
      </c>
      <c r="B479" s="12" t="str">
        <f>Patients!B476&amp;" "&amp;Patients!C476</f>
        <v xml:space="preserve"> </v>
      </c>
      <c r="N479" s="14" t="e">
        <f>IF(GETPIVOTDATA("Value",StaticParametersPivot!$A$5,"PatientId",$A479,"Title",M$3,"Side","top","Eyes",$A$2,"Shoes",$A$3,"TrialNo",$A$1,"RepeatNo",M$1)&lt;&gt;0,1,IF(GETPIVOTDATA("Value",StaticParametersPivot!$A$5,"PatientId",$A479,"Title",M$3,"Side","bottom","Eyes",$A$2,"Shoes",$A$3,"TrialNo",$A$1,"RepeatNo",M$1)&lt;&gt;0,2,0))</f>
        <v>#REF!</v>
      </c>
    </row>
    <row r="480" spans="1:14" x14ac:dyDescent="0.25">
      <c r="A480" s="12">
        <f>Patients!A477</f>
        <v>0</v>
      </c>
      <c r="B480" s="12" t="str">
        <f>Patients!B477&amp;" "&amp;Patients!C477</f>
        <v xml:space="preserve"> </v>
      </c>
      <c r="N480" s="14" t="e">
        <f>IF(GETPIVOTDATA("Value",StaticParametersPivot!$A$5,"PatientId",$A480,"Title",M$3,"Side","top","Eyes",$A$2,"Shoes",$A$3,"TrialNo",$A$1,"RepeatNo",M$1)&lt;&gt;0,1,IF(GETPIVOTDATA("Value",StaticParametersPivot!$A$5,"PatientId",$A480,"Title",M$3,"Side","bottom","Eyes",$A$2,"Shoes",$A$3,"TrialNo",$A$1,"RepeatNo",M$1)&lt;&gt;0,2,0))</f>
        <v>#REF!</v>
      </c>
    </row>
    <row r="481" spans="1:14" x14ac:dyDescent="0.25">
      <c r="A481" s="12">
        <f>Patients!A478</f>
        <v>0</v>
      </c>
      <c r="B481" s="12" t="str">
        <f>Patients!B478&amp;" "&amp;Patients!C478</f>
        <v xml:space="preserve"> </v>
      </c>
      <c r="N481" s="14" t="e">
        <f>IF(GETPIVOTDATA("Value",StaticParametersPivot!$A$5,"PatientId",$A481,"Title",M$3,"Side","top","Eyes",$A$2,"Shoes",$A$3,"TrialNo",$A$1,"RepeatNo",M$1)&lt;&gt;0,1,IF(GETPIVOTDATA("Value",StaticParametersPivot!$A$5,"PatientId",$A481,"Title",M$3,"Side","bottom","Eyes",$A$2,"Shoes",$A$3,"TrialNo",$A$1,"RepeatNo",M$1)&lt;&gt;0,2,0))</f>
        <v>#REF!</v>
      </c>
    </row>
    <row r="482" spans="1:14" x14ac:dyDescent="0.25">
      <c r="A482" s="12">
        <f>Patients!A479</f>
        <v>0</v>
      </c>
      <c r="B482" s="12" t="str">
        <f>Patients!B479&amp;" "&amp;Patients!C479</f>
        <v xml:space="preserve"> </v>
      </c>
      <c r="N482" s="14" t="e">
        <f>IF(GETPIVOTDATA("Value",StaticParametersPivot!$A$5,"PatientId",$A482,"Title",M$3,"Side","top","Eyes",$A$2,"Shoes",$A$3,"TrialNo",$A$1,"RepeatNo",M$1)&lt;&gt;0,1,IF(GETPIVOTDATA("Value",StaticParametersPivot!$A$5,"PatientId",$A482,"Title",M$3,"Side","bottom","Eyes",$A$2,"Shoes",$A$3,"TrialNo",$A$1,"RepeatNo",M$1)&lt;&gt;0,2,0))</f>
        <v>#REF!</v>
      </c>
    </row>
    <row r="483" spans="1:14" x14ac:dyDescent="0.25">
      <c r="A483" s="12">
        <f>Patients!A480</f>
        <v>0</v>
      </c>
      <c r="B483" s="12" t="str">
        <f>Patients!B480&amp;" "&amp;Patients!C480</f>
        <v xml:space="preserve"> </v>
      </c>
      <c r="N483" s="14" t="e">
        <f>IF(GETPIVOTDATA("Value",StaticParametersPivot!$A$5,"PatientId",$A483,"Title",M$3,"Side","top","Eyes",$A$2,"Shoes",$A$3,"TrialNo",$A$1,"RepeatNo",M$1)&lt;&gt;0,1,IF(GETPIVOTDATA("Value",StaticParametersPivot!$A$5,"PatientId",$A483,"Title",M$3,"Side","bottom","Eyes",$A$2,"Shoes",$A$3,"TrialNo",$A$1,"RepeatNo",M$1)&lt;&gt;0,2,0))</f>
        <v>#REF!</v>
      </c>
    </row>
    <row r="484" spans="1:14" x14ac:dyDescent="0.25">
      <c r="A484" s="12">
        <f>Patients!A481</f>
        <v>0</v>
      </c>
      <c r="B484" s="12" t="str">
        <f>Patients!B481&amp;" "&amp;Patients!C481</f>
        <v xml:space="preserve"> </v>
      </c>
      <c r="N484" s="14" t="e">
        <f>IF(GETPIVOTDATA("Value",StaticParametersPivot!$A$5,"PatientId",$A484,"Title",M$3,"Side","top","Eyes",$A$2,"Shoes",$A$3,"TrialNo",$A$1,"RepeatNo",M$1)&lt;&gt;0,1,IF(GETPIVOTDATA("Value",StaticParametersPivot!$A$5,"PatientId",$A484,"Title",M$3,"Side","bottom","Eyes",$A$2,"Shoes",$A$3,"TrialNo",$A$1,"RepeatNo",M$1)&lt;&gt;0,2,0))</f>
        <v>#REF!</v>
      </c>
    </row>
    <row r="485" spans="1:14" x14ac:dyDescent="0.25">
      <c r="A485" s="12">
        <f>Patients!A482</f>
        <v>0</v>
      </c>
      <c r="B485" s="12" t="str">
        <f>Patients!B482&amp;" "&amp;Patients!C482</f>
        <v xml:space="preserve"> </v>
      </c>
      <c r="N485" s="14" t="e">
        <f>IF(GETPIVOTDATA("Value",StaticParametersPivot!$A$5,"PatientId",$A485,"Title",M$3,"Side","top","Eyes",$A$2,"Shoes",$A$3,"TrialNo",$A$1,"RepeatNo",M$1)&lt;&gt;0,1,IF(GETPIVOTDATA("Value",StaticParametersPivot!$A$5,"PatientId",$A485,"Title",M$3,"Side","bottom","Eyes",$A$2,"Shoes",$A$3,"TrialNo",$A$1,"RepeatNo",M$1)&lt;&gt;0,2,0))</f>
        <v>#REF!</v>
      </c>
    </row>
    <row r="486" spans="1:14" x14ac:dyDescent="0.25">
      <c r="A486" s="12">
        <f>Patients!A483</f>
        <v>0</v>
      </c>
      <c r="B486" s="12" t="str">
        <f>Patients!B483&amp;" "&amp;Patients!C483</f>
        <v xml:space="preserve"> </v>
      </c>
      <c r="N486" s="14" t="e">
        <f>IF(GETPIVOTDATA("Value",StaticParametersPivot!$A$5,"PatientId",$A486,"Title",M$3,"Side","top","Eyes",$A$2,"Shoes",$A$3,"TrialNo",$A$1,"RepeatNo",M$1)&lt;&gt;0,1,IF(GETPIVOTDATA("Value",StaticParametersPivot!$A$5,"PatientId",$A486,"Title",M$3,"Side","bottom","Eyes",$A$2,"Shoes",$A$3,"TrialNo",$A$1,"RepeatNo",M$1)&lt;&gt;0,2,0))</f>
        <v>#REF!</v>
      </c>
    </row>
    <row r="487" spans="1:14" x14ac:dyDescent="0.25">
      <c r="A487" s="12">
        <f>Patients!A484</f>
        <v>0</v>
      </c>
      <c r="B487" s="12" t="str">
        <f>Patients!B484&amp;" "&amp;Patients!C484</f>
        <v xml:space="preserve"> </v>
      </c>
      <c r="N487" s="14" t="e">
        <f>IF(GETPIVOTDATA("Value",StaticParametersPivot!$A$5,"PatientId",$A487,"Title",M$3,"Side","top","Eyes",$A$2,"Shoes",$A$3,"TrialNo",$A$1,"RepeatNo",M$1)&lt;&gt;0,1,IF(GETPIVOTDATA("Value",StaticParametersPivot!$A$5,"PatientId",$A487,"Title",M$3,"Side","bottom","Eyes",$A$2,"Shoes",$A$3,"TrialNo",$A$1,"RepeatNo",M$1)&lt;&gt;0,2,0))</f>
        <v>#REF!</v>
      </c>
    </row>
    <row r="488" spans="1:14" x14ac:dyDescent="0.25">
      <c r="A488" s="12">
        <f>Patients!A485</f>
        <v>0</v>
      </c>
      <c r="B488" s="12" t="str">
        <f>Patients!B485&amp;" "&amp;Patients!C485</f>
        <v xml:space="preserve"> </v>
      </c>
      <c r="N488" s="14" t="e">
        <f>IF(GETPIVOTDATA("Value",StaticParametersPivot!$A$5,"PatientId",$A488,"Title",M$3,"Side","top","Eyes",$A$2,"Shoes",$A$3,"TrialNo",$A$1,"RepeatNo",M$1)&lt;&gt;0,1,IF(GETPIVOTDATA("Value",StaticParametersPivot!$A$5,"PatientId",$A488,"Title",M$3,"Side","bottom","Eyes",$A$2,"Shoes",$A$3,"TrialNo",$A$1,"RepeatNo",M$1)&lt;&gt;0,2,0))</f>
        <v>#REF!</v>
      </c>
    </row>
    <row r="489" spans="1:14" x14ac:dyDescent="0.25">
      <c r="A489" s="12">
        <f>Patients!A486</f>
        <v>0</v>
      </c>
      <c r="B489" s="12" t="str">
        <f>Patients!B486&amp;" "&amp;Patients!C486</f>
        <v xml:space="preserve"> </v>
      </c>
      <c r="N489" s="14" t="e">
        <f>IF(GETPIVOTDATA("Value",StaticParametersPivot!$A$5,"PatientId",$A489,"Title",M$3,"Side","top","Eyes",$A$2,"Shoes",$A$3,"TrialNo",$A$1,"RepeatNo",M$1)&lt;&gt;0,1,IF(GETPIVOTDATA("Value",StaticParametersPivot!$A$5,"PatientId",$A489,"Title",M$3,"Side","bottom","Eyes",$A$2,"Shoes",$A$3,"TrialNo",$A$1,"RepeatNo",M$1)&lt;&gt;0,2,0))</f>
        <v>#REF!</v>
      </c>
    </row>
    <row r="490" spans="1:14" x14ac:dyDescent="0.25">
      <c r="A490" s="12">
        <f>Patients!A487</f>
        <v>0</v>
      </c>
      <c r="B490" s="12" t="str">
        <f>Patients!B487&amp;" "&amp;Patients!C487</f>
        <v xml:space="preserve"> </v>
      </c>
      <c r="N490" s="14" t="e">
        <f>IF(GETPIVOTDATA("Value",StaticParametersPivot!$A$5,"PatientId",$A490,"Title",M$3,"Side","top","Eyes",$A$2,"Shoes",$A$3,"TrialNo",$A$1,"RepeatNo",M$1)&lt;&gt;0,1,IF(GETPIVOTDATA("Value",StaticParametersPivot!$A$5,"PatientId",$A490,"Title",M$3,"Side","bottom","Eyes",$A$2,"Shoes",$A$3,"TrialNo",$A$1,"RepeatNo",M$1)&lt;&gt;0,2,0))</f>
        <v>#REF!</v>
      </c>
    </row>
    <row r="491" spans="1:14" x14ac:dyDescent="0.25">
      <c r="A491" s="12">
        <f>Patients!A488</f>
        <v>0</v>
      </c>
      <c r="B491" s="12" t="str">
        <f>Patients!B488&amp;" "&amp;Patients!C488</f>
        <v xml:space="preserve"> </v>
      </c>
      <c r="N491" s="14" t="e">
        <f>IF(GETPIVOTDATA("Value",StaticParametersPivot!$A$5,"PatientId",$A491,"Title",M$3,"Side","top","Eyes",$A$2,"Shoes",$A$3,"TrialNo",$A$1,"RepeatNo",M$1)&lt;&gt;0,1,IF(GETPIVOTDATA("Value",StaticParametersPivot!$A$5,"PatientId",$A491,"Title",M$3,"Side","bottom","Eyes",$A$2,"Shoes",$A$3,"TrialNo",$A$1,"RepeatNo",M$1)&lt;&gt;0,2,0))</f>
        <v>#REF!</v>
      </c>
    </row>
    <row r="492" spans="1:14" x14ac:dyDescent="0.25">
      <c r="A492" s="12">
        <f>Patients!A489</f>
        <v>0</v>
      </c>
      <c r="B492" s="12" t="str">
        <f>Patients!B489&amp;" "&amp;Patients!C489</f>
        <v xml:space="preserve"> </v>
      </c>
      <c r="N492" s="14" t="e">
        <f>IF(GETPIVOTDATA("Value",StaticParametersPivot!$A$5,"PatientId",$A492,"Title",M$3,"Side","top","Eyes",$A$2,"Shoes",$A$3,"TrialNo",$A$1,"RepeatNo",M$1)&lt;&gt;0,1,IF(GETPIVOTDATA("Value",StaticParametersPivot!$A$5,"PatientId",$A492,"Title",M$3,"Side","bottom","Eyes",$A$2,"Shoes",$A$3,"TrialNo",$A$1,"RepeatNo",M$1)&lt;&gt;0,2,0))</f>
        <v>#REF!</v>
      </c>
    </row>
    <row r="493" spans="1:14" x14ac:dyDescent="0.25">
      <c r="A493" s="12">
        <f>Patients!A490</f>
        <v>0</v>
      </c>
      <c r="B493" s="12" t="str">
        <f>Patients!B490&amp;" "&amp;Patients!C490</f>
        <v xml:space="preserve"> </v>
      </c>
      <c r="N493" s="14" t="e">
        <f>IF(GETPIVOTDATA("Value",StaticParametersPivot!$A$5,"PatientId",$A493,"Title",M$3,"Side","top","Eyes",$A$2,"Shoes",$A$3,"TrialNo",$A$1,"RepeatNo",M$1)&lt;&gt;0,1,IF(GETPIVOTDATA("Value",StaticParametersPivot!$A$5,"PatientId",$A493,"Title",M$3,"Side","bottom","Eyes",$A$2,"Shoes",$A$3,"TrialNo",$A$1,"RepeatNo",M$1)&lt;&gt;0,2,0))</f>
        <v>#REF!</v>
      </c>
    </row>
    <row r="494" spans="1:14" x14ac:dyDescent="0.25">
      <c r="A494" s="12">
        <f>Patients!A491</f>
        <v>0</v>
      </c>
      <c r="B494" s="12" t="str">
        <f>Patients!B491&amp;" "&amp;Patients!C491</f>
        <v xml:space="preserve"> </v>
      </c>
      <c r="N494" s="14" t="e">
        <f>IF(GETPIVOTDATA("Value",StaticParametersPivot!$A$5,"PatientId",$A494,"Title",M$3,"Side","top","Eyes",$A$2,"Shoes",$A$3,"TrialNo",$A$1,"RepeatNo",M$1)&lt;&gt;0,1,IF(GETPIVOTDATA("Value",StaticParametersPivot!$A$5,"PatientId",$A494,"Title",M$3,"Side","bottom","Eyes",$A$2,"Shoes",$A$3,"TrialNo",$A$1,"RepeatNo",M$1)&lt;&gt;0,2,0))</f>
        <v>#REF!</v>
      </c>
    </row>
    <row r="495" spans="1:14" x14ac:dyDescent="0.25">
      <c r="A495" s="12">
        <f>Patients!A492</f>
        <v>0</v>
      </c>
      <c r="B495" s="12" t="str">
        <f>Patients!B492&amp;" "&amp;Patients!C492</f>
        <v xml:space="preserve"> </v>
      </c>
      <c r="N495" s="14" t="e">
        <f>IF(GETPIVOTDATA("Value",StaticParametersPivot!$A$5,"PatientId",$A495,"Title",M$3,"Side","top","Eyes",$A$2,"Shoes",$A$3,"TrialNo",$A$1,"RepeatNo",M$1)&lt;&gt;0,1,IF(GETPIVOTDATA("Value",StaticParametersPivot!$A$5,"PatientId",$A495,"Title",M$3,"Side","bottom","Eyes",$A$2,"Shoes",$A$3,"TrialNo",$A$1,"RepeatNo",M$1)&lt;&gt;0,2,0))</f>
        <v>#REF!</v>
      </c>
    </row>
    <row r="496" spans="1:14" x14ac:dyDescent="0.25">
      <c r="A496" s="12">
        <f>Patients!A493</f>
        <v>0</v>
      </c>
      <c r="B496" s="12" t="str">
        <f>Patients!B493&amp;" "&amp;Patients!C493</f>
        <v xml:space="preserve"> </v>
      </c>
      <c r="N496" s="14" t="e">
        <f>IF(GETPIVOTDATA("Value",StaticParametersPivot!$A$5,"PatientId",$A496,"Title",M$3,"Side","top","Eyes",$A$2,"Shoes",$A$3,"TrialNo",$A$1,"RepeatNo",M$1)&lt;&gt;0,1,IF(GETPIVOTDATA("Value",StaticParametersPivot!$A$5,"PatientId",$A496,"Title",M$3,"Side","bottom","Eyes",$A$2,"Shoes",$A$3,"TrialNo",$A$1,"RepeatNo",M$1)&lt;&gt;0,2,0))</f>
        <v>#REF!</v>
      </c>
    </row>
    <row r="497" spans="1:14" x14ac:dyDescent="0.25">
      <c r="A497" s="12">
        <f>Patients!A494</f>
        <v>0</v>
      </c>
      <c r="B497" s="12" t="str">
        <f>Patients!B494&amp;" "&amp;Patients!C494</f>
        <v xml:space="preserve"> </v>
      </c>
      <c r="N497" s="14" t="e">
        <f>IF(GETPIVOTDATA("Value",StaticParametersPivot!$A$5,"PatientId",$A497,"Title",M$3,"Side","top","Eyes",$A$2,"Shoes",$A$3,"TrialNo",$A$1,"RepeatNo",M$1)&lt;&gt;0,1,IF(GETPIVOTDATA("Value",StaticParametersPivot!$A$5,"PatientId",$A497,"Title",M$3,"Side","bottom","Eyes",$A$2,"Shoes",$A$3,"TrialNo",$A$1,"RepeatNo",M$1)&lt;&gt;0,2,0))</f>
        <v>#REF!</v>
      </c>
    </row>
    <row r="498" spans="1:14" x14ac:dyDescent="0.25">
      <c r="A498" s="12">
        <f>Patients!A495</f>
        <v>0</v>
      </c>
      <c r="B498" s="12" t="str">
        <f>Patients!B495&amp;" "&amp;Patients!C495</f>
        <v xml:space="preserve"> </v>
      </c>
      <c r="N498" s="14" t="e">
        <f>IF(GETPIVOTDATA("Value",StaticParametersPivot!$A$5,"PatientId",$A498,"Title",M$3,"Side","top","Eyes",$A$2,"Shoes",$A$3,"TrialNo",$A$1,"RepeatNo",M$1)&lt;&gt;0,1,IF(GETPIVOTDATA("Value",StaticParametersPivot!$A$5,"PatientId",$A498,"Title",M$3,"Side","bottom","Eyes",$A$2,"Shoes",$A$3,"TrialNo",$A$1,"RepeatNo",M$1)&lt;&gt;0,2,0))</f>
        <v>#REF!</v>
      </c>
    </row>
    <row r="499" spans="1:14" x14ac:dyDescent="0.25">
      <c r="A499" s="12">
        <f>Patients!A496</f>
        <v>0</v>
      </c>
      <c r="B499" s="12" t="str">
        <f>Patients!B496&amp;" "&amp;Patients!C496</f>
        <v xml:space="preserve"> </v>
      </c>
      <c r="N499" s="14" t="e">
        <f>IF(GETPIVOTDATA("Value",StaticParametersPivot!$A$5,"PatientId",$A499,"Title",M$3,"Side","top","Eyes",$A$2,"Shoes",$A$3,"TrialNo",$A$1,"RepeatNo",M$1)&lt;&gt;0,1,IF(GETPIVOTDATA("Value",StaticParametersPivot!$A$5,"PatientId",$A499,"Title",M$3,"Side","bottom","Eyes",$A$2,"Shoes",$A$3,"TrialNo",$A$1,"RepeatNo",M$1)&lt;&gt;0,2,0))</f>
        <v>#REF!</v>
      </c>
    </row>
    <row r="500" spans="1:14" x14ac:dyDescent="0.25">
      <c r="A500" s="12">
        <f>Patients!A497</f>
        <v>0</v>
      </c>
      <c r="B500" s="12" t="str">
        <f>Patients!B497&amp;" "&amp;Patients!C497</f>
        <v xml:space="preserve"> </v>
      </c>
      <c r="N500" s="14" t="e">
        <f>IF(GETPIVOTDATA("Value",StaticParametersPivot!$A$5,"PatientId",$A500,"Title",M$3,"Side","top","Eyes",$A$2,"Shoes",$A$3,"TrialNo",$A$1,"RepeatNo",M$1)&lt;&gt;0,1,IF(GETPIVOTDATA("Value",StaticParametersPivot!$A$5,"PatientId",$A500,"Title",M$3,"Side","bottom","Eyes",$A$2,"Shoes",$A$3,"TrialNo",$A$1,"RepeatNo",M$1)&lt;&gt;0,2,0))</f>
        <v>#REF!</v>
      </c>
    </row>
    <row r="501" spans="1:14" x14ac:dyDescent="0.25">
      <c r="A501" s="12">
        <f>Patients!A498</f>
        <v>0</v>
      </c>
      <c r="B501" s="12" t="str">
        <f>Patients!B498&amp;" "&amp;Patients!C498</f>
        <v xml:space="preserve"> </v>
      </c>
      <c r="N501" s="14" t="e">
        <f>IF(GETPIVOTDATA("Value",StaticParametersPivot!$A$5,"PatientId",$A501,"Title",M$3,"Side","top","Eyes",$A$2,"Shoes",$A$3,"TrialNo",$A$1,"RepeatNo",M$1)&lt;&gt;0,1,IF(GETPIVOTDATA("Value",StaticParametersPivot!$A$5,"PatientId",$A501,"Title",M$3,"Side","bottom","Eyes",$A$2,"Shoes",$A$3,"TrialNo",$A$1,"RepeatNo",M$1)&lt;&gt;0,2,0))</f>
        <v>#REF!</v>
      </c>
    </row>
    <row r="502" spans="1:14" x14ac:dyDescent="0.25">
      <c r="A502" s="12">
        <f>Patients!A499</f>
        <v>0</v>
      </c>
      <c r="B502" s="12" t="str">
        <f>Patients!B499&amp;" "&amp;Patients!C499</f>
        <v xml:space="preserve"> </v>
      </c>
      <c r="N502" s="14" t="e">
        <f>IF(GETPIVOTDATA("Value",StaticParametersPivot!$A$5,"PatientId",$A502,"Title",M$3,"Side","top","Eyes",$A$2,"Shoes",$A$3,"TrialNo",$A$1,"RepeatNo",M$1)&lt;&gt;0,1,IF(GETPIVOTDATA("Value",StaticParametersPivot!$A$5,"PatientId",$A502,"Title",M$3,"Side","bottom","Eyes",$A$2,"Shoes",$A$3,"TrialNo",$A$1,"RepeatNo",M$1)&lt;&gt;0,2,0))</f>
        <v>#REF!</v>
      </c>
    </row>
    <row r="503" spans="1:14" x14ac:dyDescent="0.25">
      <c r="A503" s="12">
        <f>Patients!A500</f>
        <v>0</v>
      </c>
      <c r="B503" s="12" t="str">
        <f>Patients!B500&amp;" "&amp;Patients!C500</f>
        <v xml:space="preserve"> </v>
      </c>
      <c r="N503" s="14" t="e">
        <f>IF(GETPIVOTDATA("Value",StaticParametersPivot!$A$5,"PatientId",$A503,"Title",M$3,"Side","top","Eyes",$A$2,"Shoes",$A$3,"TrialNo",$A$1,"RepeatNo",M$1)&lt;&gt;0,1,IF(GETPIVOTDATA("Value",StaticParametersPivot!$A$5,"PatientId",$A503,"Title",M$3,"Side","bottom","Eyes",$A$2,"Shoes",$A$3,"TrialNo",$A$1,"RepeatNo",M$1)&lt;&gt;0,2,0))</f>
        <v>#REF!</v>
      </c>
    </row>
    <row r="504" spans="1:14" x14ac:dyDescent="0.25">
      <c r="A504" s="12">
        <f>Patients!A501</f>
        <v>0</v>
      </c>
      <c r="B504" s="12" t="str">
        <f>Patients!B501&amp;" "&amp;Patients!C501</f>
        <v xml:space="preserve"> </v>
      </c>
      <c r="N504" s="14" t="e">
        <f>IF(GETPIVOTDATA("Value",StaticParametersPivot!$A$5,"PatientId",$A504,"Title",M$3,"Side","top","Eyes",$A$2,"Shoes",$A$3,"TrialNo",$A$1,"RepeatNo",M$1)&lt;&gt;0,1,IF(GETPIVOTDATA("Value",StaticParametersPivot!$A$5,"PatientId",$A504,"Title",M$3,"Side","bottom","Eyes",$A$2,"Shoes",$A$3,"TrialNo",$A$1,"RepeatNo",M$1)&lt;&gt;0,2,0))</f>
        <v>#REF!</v>
      </c>
    </row>
    <row r="505" spans="1:14" x14ac:dyDescent="0.25">
      <c r="A505" s="12">
        <f>Patients!A502</f>
        <v>0</v>
      </c>
      <c r="B505" s="12" t="str">
        <f>Patients!B502&amp;" "&amp;Patients!C502</f>
        <v xml:space="preserve"> </v>
      </c>
      <c r="N505" s="14" t="e">
        <f>IF(GETPIVOTDATA("Value",StaticParametersPivot!$A$5,"PatientId",$A505,"Title",M$3,"Side","top","Eyes",$A$2,"Shoes",$A$3,"TrialNo",$A$1,"RepeatNo",M$1)&lt;&gt;0,1,IF(GETPIVOTDATA("Value",StaticParametersPivot!$A$5,"PatientId",$A505,"Title",M$3,"Side","bottom","Eyes",$A$2,"Shoes",$A$3,"TrialNo",$A$1,"RepeatNo",M$1)&lt;&gt;0,2,0))</f>
        <v>#REF!</v>
      </c>
    </row>
    <row r="506" spans="1:14" x14ac:dyDescent="0.25">
      <c r="A506" s="12">
        <f>Patients!A503</f>
        <v>0</v>
      </c>
      <c r="B506" s="12" t="str">
        <f>Patients!B503&amp;" "&amp;Patients!C503</f>
        <v xml:space="preserve"> </v>
      </c>
      <c r="N506" s="14" t="e">
        <f>IF(GETPIVOTDATA("Value",StaticParametersPivot!$A$5,"PatientId",$A506,"Title",M$3,"Side","top","Eyes",$A$2,"Shoes",$A$3,"TrialNo",$A$1,"RepeatNo",M$1)&lt;&gt;0,1,IF(GETPIVOTDATA("Value",StaticParametersPivot!$A$5,"PatientId",$A506,"Title",M$3,"Side","bottom","Eyes",$A$2,"Shoes",$A$3,"TrialNo",$A$1,"RepeatNo",M$1)&lt;&gt;0,2,0))</f>
        <v>#REF!</v>
      </c>
    </row>
    <row r="507" spans="1:14" x14ac:dyDescent="0.25">
      <c r="A507" s="12">
        <f>Patients!A504</f>
        <v>0</v>
      </c>
      <c r="B507" s="12" t="str">
        <f>Patients!B504&amp;" "&amp;Patients!C504</f>
        <v xml:space="preserve"> </v>
      </c>
      <c r="N507" s="14" t="e">
        <f>IF(GETPIVOTDATA("Value",StaticParametersPivot!$A$5,"PatientId",$A507,"Title",M$3,"Side","top","Eyes",$A$2,"Shoes",$A$3,"TrialNo",$A$1,"RepeatNo",M$1)&lt;&gt;0,1,IF(GETPIVOTDATA("Value",StaticParametersPivot!$A$5,"PatientId",$A507,"Title",M$3,"Side","bottom","Eyes",$A$2,"Shoes",$A$3,"TrialNo",$A$1,"RepeatNo",M$1)&lt;&gt;0,2,0))</f>
        <v>#REF!</v>
      </c>
    </row>
    <row r="508" spans="1:14" x14ac:dyDescent="0.25">
      <c r="A508" s="12">
        <f>Patients!A505</f>
        <v>0</v>
      </c>
      <c r="B508" s="12" t="str">
        <f>Patients!B505&amp;" "&amp;Patients!C505</f>
        <v xml:space="preserve"> </v>
      </c>
      <c r="N508" s="14" t="e">
        <f>IF(GETPIVOTDATA("Value",StaticParametersPivot!$A$5,"PatientId",$A508,"Title",M$3,"Side","top","Eyes",$A$2,"Shoes",$A$3,"TrialNo",$A$1,"RepeatNo",M$1)&lt;&gt;0,1,IF(GETPIVOTDATA("Value",StaticParametersPivot!$A$5,"PatientId",$A508,"Title",M$3,"Side","bottom","Eyes",$A$2,"Shoes",$A$3,"TrialNo",$A$1,"RepeatNo",M$1)&lt;&gt;0,2,0))</f>
        <v>#REF!</v>
      </c>
    </row>
    <row r="509" spans="1:14" x14ac:dyDescent="0.25">
      <c r="A509" s="12">
        <f>Patients!A506</f>
        <v>0</v>
      </c>
      <c r="B509" s="12" t="str">
        <f>Patients!B506&amp;" "&amp;Patients!C506</f>
        <v xml:space="preserve"> </v>
      </c>
      <c r="N509" s="14" t="e">
        <f>IF(GETPIVOTDATA("Value",StaticParametersPivot!$A$5,"PatientId",$A509,"Title",M$3,"Side","top","Eyes",$A$2,"Shoes",$A$3,"TrialNo",$A$1,"RepeatNo",M$1)&lt;&gt;0,1,IF(GETPIVOTDATA("Value",StaticParametersPivot!$A$5,"PatientId",$A509,"Title",M$3,"Side","bottom","Eyes",$A$2,"Shoes",$A$3,"TrialNo",$A$1,"RepeatNo",M$1)&lt;&gt;0,2,0))</f>
        <v>#REF!</v>
      </c>
    </row>
    <row r="510" spans="1:14" x14ac:dyDescent="0.25">
      <c r="A510" s="12">
        <f>Patients!A507</f>
        <v>0</v>
      </c>
      <c r="B510" s="12" t="str">
        <f>Patients!B507&amp;" "&amp;Patients!C507</f>
        <v xml:space="preserve"> </v>
      </c>
      <c r="N510" s="14" t="e">
        <f>IF(GETPIVOTDATA("Value",StaticParametersPivot!$A$5,"PatientId",$A510,"Title",M$3,"Side","top","Eyes",$A$2,"Shoes",$A$3,"TrialNo",$A$1,"RepeatNo",M$1)&lt;&gt;0,1,IF(GETPIVOTDATA("Value",StaticParametersPivot!$A$5,"PatientId",$A510,"Title",M$3,"Side","bottom","Eyes",$A$2,"Shoes",$A$3,"TrialNo",$A$1,"RepeatNo",M$1)&lt;&gt;0,2,0))</f>
        <v>#REF!</v>
      </c>
    </row>
    <row r="511" spans="1:14" x14ac:dyDescent="0.25">
      <c r="A511" s="12">
        <f>Patients!A508</f>
        <v>0</v>
      </c>
      <c r="B511" s="12" t="str">
        <f>Patients!B508&amp;" "&amp;Patients!C508</f>
        <v xml:space="preserve"> </v>
      </c>
      <c r="N511" s="14" t="e">
        <f>IF(GETPIVOTDATA("Value",StaticParametersPivot!$A$5,"PatientId",$A511,"Title",M$3,"Side","top","Eyes",$A$2,"Shoes",$A$3,"TrialNo",$A$1,"RepeatNo",M$1)&lt;&gt;0,1,IF(GETPIVOTDATA("Value",StaticParametersPivot!$A$5,"PatientId",$A511,"Title",M$3,"Side","bottom","Eyes",$A$2,"Shoes",$A$3,"TrialNo",$A$1,"RepeatNo",M$1)&lt;&gt;0,2,0))</f>
        <v>#REF!</v>
      </c>
    </row>
    <row r="512" spans="1:14" x14ac:dyDescent="0.25">
      <c r="A512" s="12">
        <f>Patients!A509</f>
        <v>0</v>
      </c>
      <c r="B512" s="12" t="str">
        <f>Patients!B509&amp;" "&amp;Patients!C509</f>
        <v xml:space="preserve"> </v>
      </c>
      <c r="N512" s="14" t="e">
        <f>IF(GETPIVOTDATA("Value",StaticParametersPivot!$A$5,"PatientId",$A512,"Title",M$3,"Side","top","Eyes",$A$2,"Shoes",$A$3,"TrialNo",$A$1,"RepeatNo",M$1)&lt;&gt;0,1,IF(GETPIVOTDATA("Value",StaticParametersPivot!$A$5,"PatientId",$A512,"Title",M$3,"Side","bottom","Eyes",$A$2,"Shoes",$A$3,"TrialNo",$A$1,"RepeatNo",M$1)&lt;&gt;0,2,0))</f>
        <v>#REF!</v>
      </c>
    </row>
    <row r="513" spans="1:14" x14ac:dyDescent="0.25">
      <c r="A513" s="12">
        <f>Patients!A510</f>
        <v>0</v>
      </c>
      <c r="B513" s="12" t="str">
        <f>Patients!B510&amp;" "&amp;Patients!C510</f>
        <v xml:space="preserve"> </v>
      </c>
      <c r="N513" s="14" t="e">
        <f>IF(GETPIVOTDATA("Value",StaticParametersPivot!$A$5,"PatientId",$A513,"Title",M$3,"Side","top","Eyes",$A$2,"Shoes",$A$3,"TrialNo",$A$1,"RepeatNo",M$1)&lt;&gt;0,1,IF(GETPIVOTDATA("Value",StaticParametersPivot!$A$5,"PatientId",$A513,"Title",M$3,"Side","bottom","Eyes",$A$2,"Shoes",$A$3,"TrialNo",$A$1,"RepeatNo",M$1)&lt;&gt;0,2,0))</f>
        <v>#REF!</v>
      </c>
    </row>
    <row r="514" spans="1:14" x14ac:dyDescent="0.25">
      <c r="A514" s="12">
        <f>Patients!A511</f>
        <v>0</v>
      </c>
      <c r="B514" s="12" t="str">
        <f>Patients!B511&amp;" "&amp;Patients!C511</f>
        <v xml:space="preserve"> </v>
      </c>
      <c r="N514" s="14" t="e">
        <f>IF(GETPIVOTDATA("Value",StaticParametersPivot!$A$5,"PatientId",$A514,"Title",M$3,"Side","top","Eyes",$A$2,"Shoes",$A$3,"TrialNo",$A$1,"RepeatNo",M$1)&lt;&gt;0,1,IF(GETPIVOTDATA("Value",StaticParametersPivot!$A$5,"PatientId",$A514,"Title",M$3,"Side","bottom","Eyes",$A$2,"Shoes",$A$3,"TrialNo",$A$1,"RepeatNo",M$1)&lt;&gt;0,2,0))</f>
        <v>#REF!</v>
      </c>
    </row>
    <row r="515" spans="1:14" x14ac:dyDescent="0.25">
      <c r="A515" s="12">
        <f>Patients!A512</f>
        <v>0</v>
      </c>
      <c r="B515" s="12" t="str">
        <f>Patients!B512&amp;" "&amp;Patients!C512</f>
        <v xml:space="preserve"> </v>
      </c>
      <c r="N515" s="14" t="e">
        <f>IF(GETPIVOTDATA("Value",StaticParametersPivot!$A$5,"PatientId",$A515,"Title",M$3,"Side","top","Eyes",$A$2,"Shoes",$A$3,"TrialNo",$A$1,"RepeatNo",M$1)&lt;&gt;0,1,IF(GETPIVOTDATA("Value",StaticParametersPivot!$A$5,"PatientId",$A515,"Title",M$3,"Side","bottom","Eyes",$A$2,"Shoes",$A$3,"TrialNo",$A$1,"RepeatNo",M$1)&lt;&gt;0,2,0))</f>
        <v>#REF!</v>
      </c>
    </row>
    <row r="516" spans="1:14" x14ac:dyDescent="0.25">
      <c r="A516" s="12">
        <f>Patients!A513</f>
        <v>0</v>
      </c>
      <c r="B516" s="12" t="str">
        <f>Patients!B513&amp;" "&amp;Patients!C513</f>
        <v xml:space="preserve"> </v>
      </c>
      <c r="N516" s="14" t="e">
        <f>IF(GETPIVOTDATA("Value",StaticParametersPivot!$A$5,"PatientId",$A516,"Title",M$3,"Side","top","Eyes",$A$2,"Shoes",$A$3,"TrialNo",$A$1,"RepeatNo",M$1)&lt;&gt;0,1,IF(GETPIVOTDATA("Value",StaticParametersPivot!$A$5,"PatientId",$A516,"Title",M$3,"Side","bottom","Eyes",$A$2,"Shoes",$A$3,"TrialNo",$A$1,"RepeatNo",M$1)&lt;&gt;0,2,0))</f>
        <v>#REF!</v>
      </c>
    </row>
    <row r="517" spans="1:14" x14ac:dyDescent="0.25">
      <c r="A517" s="12">
        <f>Patients!A514</f>
        <v>0</v>
      </c>
      <c r="B517" s="12" t="str">
        <f>Patients!B514&amp;" "&amp;Patients!C514</f>
        <v xml:space="preserve"> </v>
      </c>
      <c r="N517" s="14" t="e">
        <f>IF(GETPIVOTDATA("Value",StaticParametersPivot!$A$5,"PatientId",$A517,"Title",M$3,"Side","top","Eyes",$A$2,"Shoes",$A$3,"TrialNo",$A$1,"RepeatNo",M$1)&lt;&gt;0,1,IF(GETPIVOTDATA("Value",StaticParametersPivot!$A$5,"PatientId",$A517,"Title",M$3,"Side","bottom","Eyes",$A$2,"Shoes",$A$3,"TrialNo",$A$1,"RepeatNo",M$1)&lt;&gt;0,2,0))</f>
        <v>#REF!</v>
      </c>
    </row>
    <row r="518" spans="1:14" x14ac:dyDescent="0.25">
      <c r="A518" s="12">
        <f>Patients!A515</f>
        <v>0</v>
      </c>
      <c r="B518" s="12" t="str">
        <f>Patients!B515&amp;" "&amp;Patients!C515</f>
        <v xml:space="preserve"> </v>
      </c>
      <c r="N518" s="14" t="e">
        <f>IF(GETPIVOTDATA("Value",StaticParametersPivot!$A$5,"PatientId",$A518,"Title",M$3,"Side","top","Eyes",$A$2,"Shoes",$A$3,"TrialNo",$A$1,"RepeatNo",M$1)&lt;&gt;0,1,IF(GETPIVOTDATA("Value",StaticParametersPivot!$A$5,"PatientId",$A518,"Title",M$3,"Side","bottom","Eyes",$A$2,"Shoes",$A$3,"TrialNo",$A$1,"RepeatNo",M$1)&lt;&gt;0,2,0))</f>
        <v>#REF!</v>
      </c>
    </row>
    <row r="519" spans="1:14" x14ac:dyDescent="0.25">
      <c r="A519" s="12">
        <f>Patients!A516</f>
        <v>0</v>
      </c>
      <c r="B519" s="12" t="str">
        <f>Patients!B516&amp;" "&amp;Patients!C516</f>
        <v xml:space="preserve"> </v>
      </c>
      <c r="N519" s="14" t="e">
        <f>IF(GETPIVOTDATA("Value",StaticParametersPivot!$A$5,"PatientId",$A519,"Title",M$3,"Side","top","Eyes",$A$2,"Shoes",$A$3,"TrialNo",$A$1,"RepeatNo",M$1)&lt;&gt;0,1,IF(GETPIVOTDATA("Value",StaticParametersPivot!$A$5,"PatientId",$A519,"Title",M$3,"Side","bottom","Eyes",$A$2,"Shoes",$A$3,"TrialNo",$A$1,"RepeatNo",M$1)&lt;&gt;0,2,0))</f>
        <v>#REF!</v>
      </c>
    </row>
    <row r="520" spans="1:14" x14ac:dyDescent="0.25">
      <c r="A520" s="12">
        <f>Patients!A517</f>
        <v>0</v>
      </c>
      <c r="B520" s="12" t="str">
        <f>Patients!B517&amp;" "&amp;Patients!C517</f>
        <v xml:space="preserve"> </v>
      </c>
      <c r="N520" s="14" t="e">
        <f>IF(GETPIVOTDATA("Value",StaticParametersPivot!$A$5,"PatientId",$A520,"Title",M$3,"Side","top","Eyes",$A$2,"Shoes",$A$3,"TrialNo",$A$1,"RepeatNo",M$1)&lt;&gt;0,1,IF(GETPIVOTDATA("Value",StaticParametersPivot!$A$5,"PatientId",$A520,"Title",M$3,"Side","bottom","Eyes",$A$2,"Shoes",$A$3,"TrialNo",$A$1,"RepeatNo",M$1)&lt;&gt;0,2,0))</f>
        <v>#REF!</v>
      </c>
    </row>
    <row r="521" spans="1:14" x14ac:dyDescent="0.25">
      <c r="A521" s="12">
        <f>Patients!A518</f>
        <v>0</v>
      </c>
      <c r="B521" s="12" t="str">
        <f>Patients!B518&amp;" "&amp;Patients!C518</f>
        <v xml:space="preserve"> </v>
      </c>
      <c r="N521" s="14" t="e">
        <f>IF(GETPIVOTDATA("Value",StaticParametersPivot!$A$5,"PatientId",$A521,"Title",M$3,"Side","top","Eyes",$A$2,"Shoes",$A$3,"TrialNo",$A$1,"RepeatNo",M$1)&lt;&gt;0,1,IF(GETPIVOTDATA("Value",StaticParametersPivot!$A$5,"PatientId",$A521,"Title",M$3,"Side","bottom","Eyes",$A$2,"Shoes",$A$3,"TrialNo",$A$1,"RepeatNo",M$1)&lt;&gt;0,2,0))</f>
        <v>#REF!</v>
      </c>
    </row>
    <row r="522" spans="1:14" x14ac:dyDescent="0.25">
      <c r="A522" s="12">
        <f>Patients!A519</f>
        <v>0</v>
      </c>
      <c r="B522" s="12" t="str">
        <f>Patients!B519&amp;" "&amp;Patients!C519</f>
        <v xml:space="preserve"> </v>
      </c>
      <c r="N522" s="14" t="e">
        <f>IF(GETPIVOTDATA("Value",StaticParametersPivot!$A$5,"PatientId",$A522,"Title",M$3,"Side","top","Eyes",$A$2,"Shoes",$A$3,"TrialNo",$A$1,"RepeatNo",M$1)&lt;&gt;0,1,IF(GETPIVOTDATA("Value",StaticParametersPivot!$A$5,"PatientId",$A522,"Title",M$3,"Side","bottom","Eyes",$A$2,"Shoes",$A$3,"TrialNo",$A$1,"RepeatNo",M$1)&lt;&gt;0,2,0))</f>
        <v>#REF!</v>
      </c>
    </row>
    <row r="523" spans="1:14" x14ac:dyDescent="0.25">
      <c r="A523" s="12">
        <f>Patients!A520</f>
        <v>0</v>
      </c>
      <c r="B523" s="12" t="str">
        <f>Patients!B520&amp;" "&amp;Patients!C520</f>
        <v xml:space="preserve"> </v>
      </c>
      <c r="N523" s="14" t="e">
        <f>IF(GETPIVOTDATA("Value",StaticParametersPivot!$A$5,"PatientId",$A523,"Title",M$3,"Side","top","Eyes",$A$2,"Shoes",$A$3,"TrialNo",$A$1,"RepeatNo",M$1)&lt;&gt;0,1,IF(GETPIVOTDATA("Value",StaticParametersPivot!$A$5,"PatientId",$A523,"Title",M$3,"Side","bottom","Eyes",$A$2,"Shoes",$A$3,"TrialNo",$A$1,"RepeatNo",M$1)&lt;&gt;0,2,0))</f>
        <v>#REF!</v>
      </c>
    </row>
    <row r="524" spans="1:14" x14ac:dyDescent="0.25">
      <c r="A524" s="12">
        <f>Patients!A521</f>
        <v>0</v>
      </c>
      <c r="B524" s="12" t="str">
        <f>Patients!B521&amp;" "&amp;Patients!C521</f>
        <v xml:space="preserve"> </v>
      </c>
      <c r="N524" s="14" t="e">
        <f>IF(GETPIVOTDATA("Value",StaticParametersPivot!$A$5,"PatientId",$A524,"Title",M$3,"Side","top","Eyes",$A$2,"Shoes",$A$3,"TrialNo",$A$1,"RepeatNo",M$1)&lt;&gt;0,1,IF(GETPIVOTDATA("Value",StaticParametersPivot!$A$5,"PatientId",$A524,"Title",M$3,"Side","bottom","Eyes",$A$2,"Shoes",$A$3,"TrialNo",$A$1,"RepeatNo",M$1)&lt;&gt;0,2,0))</f>
        <v>#REF!</v>
      </c>
    </row>
    <row r="525" spans="1:14" x14ac:dyDescent="0.25">
      <c r="A525" s="12">
        <f>Patients!A522</f>
        <v>0</v>
      </c>
      <c r="B525" s="12" t="str">
        <f>Patients!B522&amp;" "&amp;Patients!C522</f>
        <v xml:space="preserve"> </v>
      </c>
      <c r="N525" s="14" t="e">
        <f>IF(GETPIVOTDATA("Value",StaticParametersPivot!$A$5,"PatientId",$A525,"Title",M$3,"Side","top","Eyes",$A$2,"Shoes",$A$3,"TrialNo",$A$1,"RepeatNo",M$1)&lt;&gt;0,1,IF(GETPIVOTDATA("Value",StaticParametersPivot!$A$5,"PatientId",$A525,"Title",M$3,"Side","bottom","Eyes",$A$2,"Shoes",$A$3,"TrialNo",$A$1,"RepeatNo",M$1)&lt;&gt;0,2,0))</f>
        <v>#REF!</v>
      </c>
    </row>
    <row r="526" spans="1:14" x14ac:dyDescent="0.25">
      <c r="A526" s="12">
        <f>Patients!A523</f>
        <v>0</v>
      </c>
      <c r="B526" s="12" t="str">
        <f>Patients!B523&amp;" "&amp;Patients!C523</f>
        <v xml:space="preserve"> </v>
      </c>
      <c r="N526" s="14" t="e">
        <f>IF(GETPIVOTDATA("Value",StaticParametersPivot!$A$5,"PatientId",$A526,"Title",M$3,"Side","top","Eyes",$A$2,"Shoes",$A$3,"TrialNo",$A$1,"RepeatNo",M$1)&lt;&gt;0,1,IF(GETPIVOTDATA("Value",StaticParametersPivot!$A$5,"PatientId",$A526,"Title",M$3,"Side","bottom","Eyes",$A$2,"Shoes",$A$3,"TrialNo",$A$1,"RepeatNo",M$1)&lt;&gt;0,2,0))</f>
        <v>#REF!</v>
      </c>
    </row>
    <row r="527" spans="1:14" x14ac:dyDescent="0.25">
      <c r="A527" s="12">
        <f>Patients!A524</f>
        <v>0</v>
      </c>
      <c r="B527" s="12" t="str">
        <f>Patients!B524&amp;" "&amp;Patients!C524</f>
        <v xml:space="preserve"> </v>
      </c>
      <c r="N527" s="14" t="e">
        <f>IF(GETPIVOTDATA("Value",StaticParametersPivot!$A$5,"PatientId",$A527,"Title",M$3,"Side","top","Eyes",$A$2,"Shoes",$A$3,"TrialNo",$A$1,"RepeatNo",M$1)&lt;&gt;0,1,IF(GETPIVOTDATA("Value",StaticParametersPivot!$A$5,"PatientId",$A527,"Title",M$3,"Side","bottom","Eyes",$A$2,"Shoes",$A$3,"TrialNo",$A$1,"RepeatNo",M$1)&lt;&gt;0,2,0))</f>
        <v>#REF!</v>
      </c>
    </row>
    <row r="528" spans="1:14" x14ac:dyDescent="0.25">
      <c r="A528" s="12">
        <f>Patients!A525</f>
        <v>0</v>
      </c>
      <c r="B528" s="12" t="str">
        <f>Patients!B525&amp;" "&amp;Patients!C525</f>
        <v xml:space="preserve"> </v>
      </c>
      <c r="N528" s="14" t="e">
        <f>IF(GETPIVOTDATA("Value",StaticParametersPivot!$A$5,"PatientId",$A528,"Title",M$3,"Side","top","Eyes",$A$2,"Shoes",$A$3,"TrialNo",$A$1,"RepeatNo",M$1)&lt;&gt;0,1,IF(GETPIVOTDATA("Value",StaticParametersPivot!$A$5,"PatientId",$A528,"Title",M$3,"Side","bottom","Eyes",$A$2,"Shoes",$A$3,"TrialNo",$A$1,"RepeatNo",M$1)&lt;&gt;0,2,0))</f>
        <v>#REF!</v>
      </c>
    </row>
    <row r="529" spans="1:14" x14ac:dyDescent="0.25">
      <c r="A529" s="12">
        <f>Patients!A526</f>
        <v>0</v>
      </c>
      <c r="B529" s="12" t="str">
        <f>Patients!B526&amp;" "&amp;Patients!C526</f>
        <v xml:space="preserve"> </v>
      </c>
      <c r="N529" s="14" t="e">
        <f>IF(GETPIVOTDATA("Value",StaticParametersPivot!$A$5,"PatientId",$A529,"Title",M$3,"Side","top","Eyes",$A$2,"Shoes",$A$3,"TrialNo",$A$1,"RepeatNo",M$1)&lt;&gt;0,1,IF(GETPIVOTDATA("Value",StaticParametersPivot!$A$5,"PatientId",$A529,"Title",M$3,"Side","bottom","Eyes",$A$2,"Shoes",$A$3,"TrialNo",$A$1,"RepeatNo",M$1)&lt;&gt;0,2,0))</f>
        <v>#REF!</v>
      </c>
    </row>
    <row r="530" spans="1:14" x14ac:dyDescent="0.25">
      <c r="A530" s="12">
        <f>Patients!A527</f>
        <v>0</v>
      </c>
      <c r="B530" s="12" t="str">
        <f>Patients!B527&amp;" "&amp;Patients!C527</f>
        <v xml:space="preserve"> </v>
      </c>
      <c r="N530" s="14" t="e">
        <f>IF(GETPIVOTDATA("Value",StaticParametersPivot!$A$5,"PatientId",$A530,"Title",M$3,"Side","top","Eyes",$A$2,"Shoes",$A$3,"TrialNo",$A$1,"RepeatNo",M$1)&lt;&gt;0,1,IF(GETPIVOTDATA("Value",StaticParametersPivot!$A$5,"PatientId",$A530,"Title",M$3,"Side","bottom","Eyes",$A$2,"Shoes",$A$3,"TrialNo",$A$1,"RepeatNo",M$1)&lt;&gt;0,2,0))</f>
        <v>#REF!</v>
      </c>
    </row>
    <row r="531" spans="1:14" x14ac:dyDescent="0.25">
      <c r="A531" s="12">
        <f>Patients!A528</f>
        <v>0</v>
      </c>
      <c r="B531" s="12" t="str">
        <f>Patients!B528&amp;" "&amp;Patients!C528</f>
        <v xml:space="preserve"> </v>
      </c>
      <c r="N531" s="14" t="e">
        <f>IF(GETPIVOTDATA("Value",StaticParametersPivot!$A$5,"PatientId",$A531,"Title",M$3,"Side","top","Eyes",$A$2,"Shoes",$A$3,"TrialNo",$A$1,"RepeatNo",M$1)&lt;&gt;0,1,IF(GETPIVOTDATA("Value",StaticParametersPivot!$A$5,"PatientId",$A531,"Title",M$3,"Side","bottom","Eyes",$A$2,"Shoes",$A$3,"TrialNo",$A$1,"RepeatNo",M$1)&lt;&gt;0,2,0))</f>
        <v>#REF!</v>
      </c>
    </row>
    <row r="532" spans="1:14" x14ac:dyDescent="0.25">
      <c r="A532" s="12">
        <f>Patients!A529</f>
        <v>0</v>
      </c>
      <c r="B532" s="12" t="str">
        <f>Patients!B529&amp;" "&amp;Patients!C529</f>
        <v xml:space="preserve"> </v>
      </c>
      <c r="N532" s="14" t="e">
        <f>IF(GETPIVOTDATA("Value",StaticParametersPivot!$A$5,"PatientId",$A532,"Title",M$3,"Side","top","Eyes",$A$2,"Shoes",$A$3,"TrialNo",$A$1,"RepeatNo",M$1)&lt;&gt;0,1,IF(GETPIVOTDATA("Value",StaticParametersPivot!$A$5,"PatientId",$A532,"Title",M$3,"Side","bottom","Eyes",$A$2,"Shoes",$A$3,"TrialNo",$A$1,"RepeatNo",M$1)&lt;&gt;0,2,0))</f>
        <v>#REF!</v>
      </c>
    </row>
    <row r="533" spans="1:14" x14ac:dyDescent="0.25">
      <c r="A533" s="12">
        <f>Patients!A530</f>
        <v>0</v>
      </c>
      <c r="B533" s="12" t="str">
        <f>Patients!B530&amp;" "&amp;Patients!C530</f>
        <v xml:space="preserve"> </v>
      </c>
      <c r="N533" s="14" t="e">
        <f>IF(GETPIVOTDATA("Value",StaticParametersPivot!$A$5,"PatientId",$A533,"Title",M$3,"Side","top","Eyes",$A$2,"Shoes",$A$3,"TrialNo",$A$1,"RepeatNo",M$1)&lt;&gt;0,1,IF(GETPIVOTDATA("Value",StaticParametersPivot!$A$5,"PatientId",$A533,"Title",M$3,"Side","bottom","Eyes",$A$2,"Shoes",$A$3,"TrialNo",$A$1,"RepeatNo",M$1)&lt;&gt;0,2,0))</f>
        <v>#REF!</v>
      </c>
    </row>
    <row r="534" spans="1:14" x14ac:dyDescent="0.25">
      <c r="A534" s="12">
        <f>Patients!A531</f>
        <v>0</v>
      </c>
      <c r="B534" s="12" t="str">
        <f>Patients!B531&amp;" "&amp;Patients!C531</f>
        <v xml:space="preserve"> </v>
      </c>
      <c r="N534" s="14" t="e">
        <f>IF(GETPIVOTDATA("Value",StaticParametersPivot!$A$5,"PatientId",$A534,"Title",M$3,"Side","top","Eyes",$A$2,"Shoes",$A$3,"TrialNo",$A$1,"RepeatNo",M$1)&lt;&gt;0,1,IF(GETPIVOTDATA("Value",StaticParametersPivot!$A$5,"PatientId",$A534,"Title",M$3,"Side","bottom","Eyes",$A$2,"Shoes",$A$3,"TrialNo",$A$1,"RepeatNo",M$1)&lt;&gt;0,2,0))</f>
        <v>#REF!</v>
      </c>
    </row>
    <row r="535" spans="1:14" x14ac:dyDescent="0.25">
      <c r="A535" s="12">
        <f>Patients!A532</f>
        <v>0</v>
      </c>
      <c r="B535" s="12" t="str">
        <f>Patients!B532&amp;" "&amp;Patients!C532</f>
        <v xml:space="preserve"> </v>
      </c>
      <c r="N535" s="14" t="e">
        <f>IF(GETPIVOTDATA("Value",StaticParametersPivot!$A$5,"PatientId",$A535,"Title",M$3,"Side","top","Eyes",$A$2,"Shoes",$A$3,"TrialNo",$A$1,"RepeatNo",M$1)&lt;&gt;0,1,IF(GETPIVOTDATA("Value",StaticParametersPivot!$A$5,"PatientId",$A535,"Title",M$3,"Side","bottom","Eyes",$A$2,"Shoes",$A$3,"TrialNo",$A$1,"RepeatNo",M$1)&lt;&gt;0,2,0))</f>
        <v>#REF!</v>
      </c>
    </row>
    <row r="536" spans="1:14" x14ac:dyDescent="0.25">
      <c r="A536" s="12">
        <f>Patients!A533</f>
        <v>0</v>
      </c>
      <c r="B536" s="12" t="str">
        <f>Patients!B533&amp;" "&amp;Patients!C533</f>
        <v xml:space="preserve"> </v>
      </c>
      <c r="N536" s="14" t="e">
        <f>IF(GETPIVOTDATA("Value",StaticParametersPivot!$A$5,"PatientId",$A536,"Title",M$3,"Side","top","Eyes",$A$2,"Shoes",$A$3,"TrialNo",$A$1,"RepeatNo",M$1)&lt;&gt;0,1,IF(GETPIVOTDATA("Value",StaticParametersPivot!$A$5,"PatientId",$A536,"Title",M$3,"Side","bottom","Eyes",$A$2,"Shoes",$A$3,"TrialNo",$A$1,"RepeatNo",M$1)&lt;&gt;0,2,0))</f>
        <v>#REF!</v>
      </c>
    </row>
    <row r="537" spans="1:14" x14ac:dyDescent="0.25">
      <c r="A537" s="12">
        <f>Patients!A534</f>
        <v>0</v>
      </c>
      <c r="B537" s="12" t="str">
        <f>Patients!B534&amp;" "&amp;Patients!C534</f>
        <v xml:space="preserve"> </v>
      </c>
      <c r="N537" s="14" t="e">
        <f>IF(GETPIVOTDATA("Value",StaticParametersPivot!$A$5,"PatientId",$A537,"Title",M$3,"Side","top","Eyes",$A$2,"Shoes",$A$3,"TrialNo",$A$1,"RepeatNo",M$1)&lt;&gt;0,1,IF(GETPIVOTDATA("Value",StaticParametersPivot!$A$5,"PatientId",$A537,"Title",M$3,"Side","bottom","Eyes",$A$2,"Shoes",$A$3,"TrialNo",$A$1,"RepeatNo",M$1)&lt;&gt;0,2,0))</f>
        <v>#REF!</v>
      </c>
    </row>
    <row r="538" spans="1:14" x14ac:dyDescent="0.25">
      <c r="A538" s="12">
        <f>Patients!A535</f>
        <v>0</v>
      </c>
      <c r="B538" s="12" t="str">
        <f>Patients!B535&amp;" "&amp;Patients!C535</f>
        <v xml:space="preserve"> </v>
      </c>
      <c r="N538" s="14" t="e">
        <f>IF(GETPIVOTDATA("Value",StaticParametersPivot!$A$5,"PatientId",$A538,"Title",M$3,"Side","top","Eyes",$A$2,"Shoes",$A$3,"TrialNo",$A$1,"RepeatNo",M$1)&lt;&gt;0,1,IF(GETPIVOTDATA("Value",StaticParametersPivot!$A$5,"PatientId",$A538,"Title",M$3,"Side","bottom","Eyes",$A$2,"Shoes",$A$3,"TrialNo",$A$1,"RepeatNo",M$1)&lt;&gt;0,2,0))</f>
        <v>#REF!</v>
      </c>
    </row>
    <row r="539" spans="1:14" x14ac:dyDescent="0.25">
      <c r="A539" s="12">
        <f>Patients!A536</f>
        <v>0</v>
      </c>
      <c r="B539" s="12" t="str">
        <f>Patients!B536&amp;" "&amp;Patients!C536</f>
        <v xml:space="preserve"> </v>
      </c>
      <c r="N539" s="14" t="e">
        <f>IF(GETPIVOTDATA("Value",StaticParametersPivot!$A$5,"PatientId",$A539,"Title",M$3,"Side","top","Eyes",$A$2,"Shoes",$A$3,"TrialNo",$A$1,"RepeatNo",M$1)&lt;&gt;0,1,IF(GETPIVOTDATA("Value",StaticParametersPivot!$A$5,"PatientId",$A539,"Title",M$3,"Side","bottom","Eyes",$A$2,"Shoes",$A$3,"TrialNo",$A$1,"RepeatNo",M$1)&lt;&gt;0,2,0))</f>
        <v>#REF!</v>
      </c>
    </row>
    <row r="540" spans="1:14" x14ac:dyDescent="0.25">
      <c r="A540" s="12">
        <f>Patients!A537</f>
        <v>0</v>
      </c>
      <c r="B540" s="12" t="str">
        <f>Patients!B537&amp;" "&amp;Patients!C537</f>
        <v xml:space="preserve"> </v>
      </c>
      <c r="N540" s="14" t="e">
        <f>IF(GETPIVOTDATA("Value",StaticParametersPivot!$A$5,"PatientId",$A540,"Title",M$3,"Side","top","Eyes",$A$2,"Shoes",$A$3,"TrialNo",$A$1,"RepeatNo",M$1)&lt;&gt;0,1,IF(GETPIVOTDATA("Value",StaticParametersPivot!$A$5,"PatientId",$A540,"Title",M$3,"Side","bottom","Eyes",$A$2,"Shoes",$A$3,"TrialNo",$A$1,"RepeatNo",M$1)&lt;&gt;0,2,0))</f>
        <v>#REF!</v>
      </c>
    </row>
    <row r="541" spans="1:14" x14ac:dyDescent="0.25">
      <c r="A541" s="12">
        <f>Patients!A538</f>
        <v>0</v>
      </c>
      <c r="B541" s="12" t="str">
        <f>Patients!B538&amp;" "&amp;Patients!C538</f>
        <v xml:space="preserve"> </v>
      </c>
      <c r="N541" s="14" t="e">
        <f>IF(GETPIVOTDATA("Value",StaticParametersPivot!$A$5,"PatientId",$A541,"Title",M$3,"Side","top","Eyes",$A$2,"Shoes",$A$3,"TrialNo",$A$1,"RepeatNo",M$1)&lt;&gt;0,1,IF(GETPIVOTDATA("Value",StaticParametersPivot!$A$5,"PatientId",$A541,"Title",M$3,"Side","bottom","Eyes",$A$2,"Shoes",$A$3,"TrialNo",$A$1,"RepeatNo",M$1)&lt;&gt;0,2,0))</f>
        <v>#REF!</v>
      </c>
    </row>
    <row r="542" spans="1:14" x14ac:dyDescent="0.25">
      <c r="A542" s="12">
        <f>Patients!A539</f>
        <v>0</v>
      </c>
      <c r="B542" s="12" t="str">
        <f>Patients!B539&amp;" "&amp;Patients!C539</f>
        <v xml:space="preserve"> </v>
      </c>
      <c r="N542" s="14" t="e">
        <f>IF(GETPIVOTDATA("Value",StaticParametersPivot!$A$5,"PatientId",$A542,"Title",M$3,"Side","top","Eyes",$A$2,"Shoes",$A$3,"TrialNo",$A$1,"RepeatNo",M$1)&lt;&gt;0,1,IF(GETPIVOTDATA("Value",StaticParametersPivot!$A$5,"PatientId",$A542,"Title",M$3,"Side","bottom","Eyes",$A$2,"Shoes",$A$3,"TrialNo",$A$1,"RepeatNo",M$1)&lt;&gt;0,2,0))</f>
        <v>#REF!</v>
      </c>
    </row>
    <row r="543" spans="1:14" x14ac:dyDescent="0.25">
      <c r="A543" s="12">
        <f>Patients!A540</f>
        <v>0</v>
      </c>
      <c r="B543" s="12" t="str">
        <f>Patients!B540&amp;" "&amp;Patients!C540</f>
        <v xml:space="preserve"> </v>
      </c>
      <c r="N543" s="14" t="e">
        <f>IF(GETPIVOTDATA("Value",StaticParametersPivot!$A$5,"PatientId",$A543,"Title",M$3,"Side","top","Eyes",$A$2,"Shoes",$A$3,"TrialNo",$A$1,"RepeatNo",M$1)&lt;&gt;0,1,IF(GETPIVOTDATA("Value",StaticParametersPivot!$A$5,"PatientId",$A543,"Title",M$3,"Side","bottom","Eyes",$A$2,"Shoes",$A$3,"TrialNo",$A$1,"RepeatNo",M$1)&lt;&gt;0,2,0))</f>
        <v>#REF!</v>
      </c>
    </row>
    <row r="544" spans="1:14" x14ac:dyDescent="0.25">
      <c r="A544" s="12">
        <f>Patients!A541</f>
        <v>0</v>
      </c>
      <c r="B544" s="12" t="str">
        <f>Patients!B541&amp;" "&amp;Patients!C541</f>
        <v xml:space="preserve"> </v>
      </c>
      <c r="N544" s="14" t="e">
        <f>IF(GETPIVOTDATA("Value",StaticParametersPivot!$A$5,"PatientId",$A544,"Title",M$3,"Side","top","Eyes",$A$2,"Shoes",$A$3,"TrialNo",$A$1,"RepeatNo",M$1)&lt;&gt;0,1,IF(GETPIVOTDATA("Value",StaticParametersPivot!$A$5,"PatientId",$A544,"Title",M$3,"Side","bottom","Eyes",$A$2,"Shoes",$A$3,"TrialNo",$A$1,"RepeatNo",M$1)&lt;&gt;0,2,0))</f>
        <v>#REF!</v>
      </c>
    </row>
    <row r="545" spans="1:14" x14ac:dyDescent="0.25">
      <c r="A545" s="12">
        <f>Patients!A542</f>
        <v>0</v>
      </c>
      <c r="B545" s="12" t="str">
        <f>Patients!B542&amp;" "&amp;Patients!C542</f>
        <v xml:space="preserve"> </v>
      </c>
      <c r="N545" s="14" t="e">
        <f>IF(GETPIVOTDATA("Value",StaticParametersPivot!$A$5,"PatientId",$A545,"Title",M$3,"Side","top","Eyes",$A$2,"Shoes",$A$3,"TrialNo",$A$1,"RepeatNo",M$1)&lt;&gt;0,1,IF(GETPIVOTDATA("Value",StaticParametersPivot!$A$5,"PatientId",$A545,"Title",M$3,"Side","bottom","Eyes",$A$2,"Shoes",$A$3,"TrialNo",$A$1,"RepeatNo",M$1)&lt;&gt;0,2,0))</f>
        <v>#REF!</v>
      </c>
    </row>
    <row r="546" spans="1:14" x14ac:dyDescent="0.25">
      <c r="A546" s="12">
        <f>Patients!A543</f>
        <v>0</v>
      </c>
      <c r="B546" s="12" t="str">
        <f>Patients!B543&amp;" "&amp;Patients!C543</f>
        <v xml:space="preserve"> </v>
      </c>
      <c r="N546" s="14" t="e">
        <f>IF(GETPIVOTDATA("Value",StaticParametersPivot!$A$5,"PatientId",$A546,"Title",M$3,"Side","top","Eyes",$A$2,"Shoes",$A$3,"TrialNo",$A$1,"RepeatNo",M$1)&lt;&gt;0,1,IF(GETPIVOTDATA("Value",StaticParametersPivot!$A$5,"PatientId",$A546,"Title",M$3,"Side","bottom","Eyes",$A$2,"Shoes",$A$3,"TrialNo",$A$1,"RepeatNo",M$1)&lt;&gt;0,2,0))</f>
        <v>#REF!</v>
      </c>
    </row>
    <row r="547" spans="1:14" x14ac:dyDescent="0.25">
      <c r="A547" s="12">
        <f>Patients!A544</f>
        <v>0</v>
      </c>
      <c r="B547" s="12" t="str">
        <f>Patients!B544&amp;" "&amp;Patients!C544</f>
        <v xml:space="preserve"> </v>
      </c>
      <c r="N547" s="14" t="e">
        <f>IF(GETPIVOTDATA("Value",StaticParametersPivot!$A$5,"PatientId",$A547,"Title",M$3,"Side","top","Eyes",$A$2,"Shoes",$A$3,"TrialNo",$A$1,"RepeatNo",M$1)&lt;&gt;0,1,IF(GETPIVOTDATA("Value",StaticParametersPivot!$A$5,"PatientId",$A547,"Title",M$3,"Side","bottom","Eyes",$A$2,"Shoes",$A$3,"TrialNo",$A$1,"RepeatNo",M$1)&lt;&gt;0,2,0))</f>
        <v>#REF!</v>
      </c>
    </row>
    <row r="548" spans="1:14" x14ac:dyDescent="0.25">
      <c r="A548" s="12">
        <f>Patients!A545</f>
        <v>0</v>
      </c>
      <c r="B548" s="12" t="str">
        <f>Patients!B545&amp;" "&amp;Patients!C545</f>
        <v xml:space="preserve"> </v>
      </c>
      <c r="N548" s="14" t="e">
        <f>IF(GETPIVOTDATA("Value",StaticParametersPivot!$A$5,"PatientId",$A548,"Title",M$3,"Side","top","Eyes",$A$2,"Shoes",$A$3,"TrialNo",$A$1,"RepeatNo",M$1)&lt;&gt;0,1,IF(GETPIVOTDATA("Value",StaticParametersPivot!$A$5,"PatientId",$A548,"Title",M$3,"Side","bottom","Eyes",$A$2,"Shoes",$A$3,"TrialNo",$A$1,"RepeatNo",M$1)&lt;&gt;0,2,0))</f>
        <v>#REF!</v>
      </c>
    </row>
    <row r="549" spans="1:14" x14ac:dyDescent="0.25">
      <c r="A549" s="12">
        <f>Patients!A546</f>
        <v>0</v>
      </c>
      <c r="B549" s="12" t="str">
        <f>Patients!B546&amp;" "&amp;Patients!C546</f>
        <v xml:space="preserve"> </v>
      </c>
      <c r="N549" s="14" t="e">
        <f>IF(GETPIVOTDATA("Value",StaticParametersPivot!$A$5,"PatientId",$A549,"Title",M$3,"Side","top","Eyes",$A$2,"Shoes",$A$3,"TrialNo",$A$1,"RepeatNo",M$1)&lt;&gt;0,1,IF(GETPIVOTDATA("Value",StaticParametersPivot!$A$5,"PatientId",$A549,"Title",M$3,"Side","bottom","Eyes",$A$2,"Shoes",$A$3,"TrialNo",$A$1,"RepeatNo",M$1)&lt;&gt;0,2,0))</f>
        <v>#REF!</v>
      </c>
    </row>
    <row r="550" spans="1:14" x14ac:dyDescent="0.25">
      <c r="A550" s="12">
        <f>Patients!A547</f>
        <v>0</v>
      </c>
      <c r="B550" s="12" t="str">
        <f>Patients!B547&amp;" "&amp;Patients!C547</f>
        <v xml:space="preserve"> </v>
      </c>
      <c r="N550" s="14" t="e">
        <f>IF(GETPIVOTDATA("Value",StaticParametersPivot!$A$5,"PatientId",$A550,"Title",M$3,"Side","top","Eyes",$A$2,"Shoes",$A$3,"TrialNo",$A$1,"RepeatNo",M$1)&lt;&gt;0,1,IF(GETPIVOTDATA("Value",StaticParametersPivot!$A$5,"PatientId",$A550,"Title",M$3,"Side","bottom","Eyes",$A$2,"Shoes",$A$3,"TrialNo",$A$1,"RepeatNo",M$1)&lt;&gt;0,2,0))</f>
        <v>#REF!</v>
      </c>
    </row>
    <row r="551" spans="1:14" x14ac:dyDescent="0.25">
      <c r="A551" s="12">
        <f>Patients!A548</f>
        <v>0</v>
      </c>
      <c r="B551" s="12" t="str">
        <f>Patients!B548&amp;" "&amp;Patients!C548</f>
        <v xml:space="preserve"> </v>
      </c>
      <c r="N551" s="14" t="e">
        <f>IF(GETPIVOTDATA("Value",StaticParametersPivot!$A$5,"PatientId",$A551,"Title",M$3,"Side","top","Eyes",$A$2,"Shoes",$A$3,"TrialNo",$A$1,"RepeatNo",M$1)&lt;&gt;0,1,IF(GETPIVOTDATA("Value",StaticParametersPivot!$A$5,"PatientId",$A551,"Title",M$3,"Side","bottom","Eyes",$A$2,"Shoes",$A$3,"TrialNo",$A$1,"RepeatNo",M$1)&lt;&gt;0,2,0))</f>
        <v>#REF!</v>
      </c>
    </row>
    <row r="552" spans="1:14" x14ac:dyDescent="0.25">
      <c r="A552" s="12">
        <f>Patients!A549</f>
        <v>0</v>
      </c>
      <c r="B552" s="12" t="str">
        <f>Patients!B549&amp;" "&amp;Patients!C549</f>
        <v xml:space="preserve"> </v>
      </c>
      <c r="N552" s="14" t="e">
        <f>IF(GETPIVOTDATA("Value",StaticParametersPivot!$A$5,"PatientId",$A552,"Title",M$3,"Side","top","Eyes",$A$2,"Shoes",$A$3,"TrialNo",$A$1,"RepeatNo",M$1)&lt;&gt;0,1,IF(GETPIVOTDATA("Value",StaticParametersPivot!$A$5,"PatientId",$A552,"Title",M$3,"Side","bottom","Eyes",$A$2,"Shoes",$A$3,"TrialNo",$A$1,"RepeatNo",M$1)&lt;&gt;0,2,0))</f>
        <v>#REF!</v>
      </c>
    </row>
    <row r="553" spans="1:14" x14ac:dyDescent="0.25">
      <c r="A553" s="12">
        <f>Patients!A550</f>
        <v>0</v>
      </c>
      <c r="B553" s="12" t="str">
        <f>Patients!B550&amp;" "&amp;Patients!C550</f>
        <v xml:space="preserve"> </v>
      </c>
      <c r="N553" s="14" t="e">
        <f>IF(GETPIVOTDATA("Value",StaticParametersPivot!$A$5,"PatientId",$A553,"Title",M$3,"Side","top","Eyes",$A$2,"Shoes",$A$3,"TrialNo",$A$1,"RepeatNo",M$1)&lt;&gt;0,1,IF(GETPIVOTDATA("Value",StaticParametersPivot!$A$5,"PatientId",$A553,"Title",M$3,"Side","bottom","Eyes",$A$2,"Shoes",$A$3,"TrialNo",$A$1,"RepeatNo",M$1)&lt;&gt;0,2,0))</f>
        <v>#REF!</v>
      </c>
    </row>
    <row r="554" spans="1:14" x14ac:dyDescent="0.25">
      <c r="A554" s="12">
        <f>Patients!A551</f>
        <v>0</v>
      </c>
      <c r="B554" s="12" t="str">
        <f>Patients!B551&amp;" "&amp;Patients!C551</f>
        <v xml:space="preserve"> </v>
      </c>
      <c r="N554" s="14" t="e">
        <f>IF(GETPIVOTDATA("Value",StaticParametersPivot!$A$5,"PatientId",$A554,"Title",M$3,"Side","top","Eyes",$A$2,"Shoes",$A$3,"TrialNo",$A$1,"RepeatNo",M$1)&lt;&gt;0,1,IF(GETPIVOTDATA("Value",StaticParametersPivot!$A$5,"PatientId",$A554,"Title",M$3,"Side","bottom","Eyes",$A$2,"Shoes",$A$3,"TrialNo",$A$1,"RepeatNo",M$1)&lt;&gt;0,2,0))</f>
        <v>#REF!</v>
      </c>
    </row>
    <row r="555" spans="1:14" x14ac:dyDescent="0.25">
      <c r="A555" s="12">
        <f>Patients!A552</f>
        <v>0</v>
      </c>
      <c r="B555" s="12" t="str">
        <f>Patients!B552&amp;" "&amp;Patients!C552</f>
        <v xml:space="preserve"> </v>
      </c>
      <c r="N555" s="14" t="e">
        <f>IF(GETPIVOTDATA("Value",StaticParametersPivot!$A$5,"PatientId",$A555,"Title",M$3,"Side","top","Eyes",$A$2,"Shoes",$A$3,"TrialNo",$A$1,"RepeatNo",M$1)&lt;&gt;0,1,IF(GETPIVOTDATA("Value",StaticParametersPivot!$A$5,"PatientId",$A555,"Title",M$3,"Side","bottom","Eyes",$A$2,"Shoes",$A$3,"TrialNo",$A$1,"RepeatNo",M$1)&lt;&gt;0,2,0))</f>
        <v>#REF!</v>
      </c>
    </row>
    <row r="556" spans="1:14" x14ac:dyDescent="0.25">
      <c r="A556" s="12">
        <f>Patients!A553</f>
        <v>0</v>
      </c>
      <c r="B556" s="12" t="str">
        <f>Patients!B553&amp;" "&amp;Patients!C553</f>
        <v xml:space="preserve"> </v>
      </c>
      <c r="N556" s="14" t="e">
        <f>IF(GETPIVOTDATA("Value",StaticParametersPivot!$A$5,"PatientId",$A556,"Title",M$3,"Side","top","Eyes",$A$2,"Shoes",$A$3,"TrialNo",$A$1,"RepeatNo",M$1)&lt;&gt;0,1,IF(GETPIVOTDATA("Value",StaticParametersPivot!$A$5,"PatientId",$A556,"Title",M$3,"Side","bottom","Eyes",$A$2,"Shoes",$A$3,"TrialNo",$A$1,"RepeatNo",M$1)&lt;&gt;0,2,0))</f>
        <v>#REF!</v>
      </c>
    </row>
    <row r="557" spans="1:14" x14ac:dyDescent="0.25">
      <c r="A557" s="12">
        <f>Patients!A554</f>
        <v>0</v>
      </c>
      <c r="B557" s="12" t="str">
        <f>Patients!B554&amp;" "&amp;Patients!C554</f>
        <v xml:space="preserve"> </v>
      </c>
      <c r="N557" s="14" t="e">
        <f>IF(GETPIVOTDATA("Value",StaticParametersPivot!$A$5,"PatientId",$A557,"Title",M$3,"Side","top","Eyes",$A$2,"Shoes",$A$3,"TrialNo",$A$1,"RepeatNo",M$1)&lt;&gt;0,1,IF(GETPIVOTDATA("Value",StaticParametersPivot!$A$5,"PatientId",$A557,"Title",M$3,"Side","bottom","Eyes",$A$2,"Shoes",$A$3,"TrialNo",$A$1,"RepeatNo",M$1)&lt;&gt;0,2,0))</f>
        <v>#REF!</v>
      </c>
    </row>
    <row r="558" spans="1:14" x14ac:dyDescent="0.25">
      <c r="A558" s="12">
        <f>Patients!A555</f>
        <v>0</v>
      </c>
      <c r="B558" s="12" t="str">
        <f>Patients!B555&amp;" "&amp;Patients!C555</f>
        <v xml:space="preserve"> </v>
      </c>
      <c r="N558" s="14" t="e">
        <f>IF(GETPIVOTDATA("Value",StaticParametersPivot!$A$5,"PatientId",$A558,"Title",M$3,"Side","top","Eyes",$A$2,"Shoes",$A$3,"TrialNo",$A$1,"RepeatNo",M$1)&lt;&gt;0,1,IF(GETPIVOTDATA("Value",StaticParametersPivot!$A$5,"PatientId",$A558,"Title",M$3,"Side","bottom","Eyes",$A$2,"Shoes",$A$3,"TrialNo",$A$1,"RepeatNo",M$1)&lt;&gt;0,2,0))</f>
        <v>#REF!</v>
      </c>
    </row>
    <row r="559" spans="1:14" x14ac:dyDescent="0.25">
      <c r="A559" s="12">
        <f>Patients!A556</f>
        <v>0</v>
      </c>
      <c r="B559" s="12" t="str">
        <f>Patients!B556&amp;" "&amp;Patients!C556</f>
        <v xml:space="preserve"> </v>
      </c>
      <c r="N559" s="14" t="e">
        <f>IF(GETPIVOTDATA("Value",StaticParametersPivot!$A$5,"PatientId",$A559,"Title",M$3,"Side","top","Eyes",$A$2,"Shoes",$A$3,"TrialNo",$A$1,"RepeatNo",M$1)&lt;&gt;0,1,IF(GETPIVOTDATA("Value",StaticParametersPivot!$A$5,"PatientId",$A559,"Title",M$3,"Side","bottom","Eyes",$A$2,"Shoes",$A$3,"TrialNo",$A$1,"RepeatNo",M$1)&lt;&gt;0,2,0))</f>
        <v>#REF!</v>
      </c>
    </row>
    <row r="560" spans="1:14" x14ac:dyDescent="0.25">
      <c r="A560" s="12">
        <f>Patients!A557</f>
        <v>0</v>
      </c>
      <c r="B560" s="12" t="str">
        <f>Patients!B557&amp;" "&amp;Patients!C557</f>
        <v xml:space="preserve"> </v>
      </c>
      <c r="N560" s="14" t="e">
        <f>IF(GETPIVOTDATA("Value",StaticParametersPivot!$A$5,"PatientId",$A560,"Title",M$3,"Side","top","Eyes",$A$2,"Shoes",$A$3,"TrialNo",$A$1,"RepeatNo",M$1)&lt;&gt;0,1,IF(GETPIVOTDATA("Value",StaticParametersPivot!$A$5,"PatientId",$A560,"Title",M$3,"Side","bottom","Eyes",$A$2,"Shoes",$A$3,"TrialNo",$A$1,"RepeatNo",M$1)&lt;&gt;0,2,0))</f>
        <v>#REF!</v>
      </c>
    </row>
    <row r="561" spans="1:14" x14ac:dyDescent="0.25">
      <c r="A561" s="12">
        <f>Patients!A558</f>
        <v>0</v>
      </c>
      <c r="B561" s="12" t="str">
        <f>Patients!B558&amp;" "&amp;Patients!C558</f>
        <v xml:space="preserve"> </v>
      </c>
      <c r="N561" s="14" t="e">
        <f>IF(GETPIVOTDATA("Value",StaticParametersPivot!$A$5,"PatientId",$A561,"Title",M$3,"Side","top","Eyes",$A$2,"Shoes",$A$3,"TrialNo",$A$1,"RepeatNo",M$1)&lt;&gt;0,1,IF(GETPIVOTDATA("Value",StaticParametersPivot!$A$5,"PatientId",$A561,"Title",M$3,"Side","bottom","Eyes",$A$2,"Shoes",$A$3,"TrialNo",$A$1,"RepeatNo",M$1)&lt;&gt;0,2,0))</f>
        <v>#REF!</v>
      </c>
    </row>
    <row r="562" spans="1:14" x14ac:dyDescent="0.25">
      <c r="A562" s="12">
        <f>Patients!A559</f>
        <v>0</v>
      </c>
      <c r="B562" s="12" t="str">
        <f>Patients!B559&amp;" "&amp;Patients!C559</f>
        <v xml:space="preserve"> </v>
      </c>
      <c r="N562" s="14" t="e">
        <f>IF(GETPIVOTDATA("Value",StaticParametersPivot!$A$5,"PatientId",$A562,"Title",M$3,"Side","top","Eyes",$A$2,"Shoes",$A$3,"TrialNo",$A$1,"RepeatNo",M$1)&lt;&gt;0,1,IF(GETPIVOTDATA("Value",StaticParametersPivot!$A$5,"PatientId",$A562,"Title",M$3,"Side","bottom","Eyes",$A$2,"Shoes",$A$3,"TrialNo",$A$1,"RepeatNo",M$1)&lt;&gt;0,2,0))</f>
        <v>#REF!</v>
      </c>
    </row>
    <row r="563" spans="1:14" x14ac:dyDescent="0.25">
      <c r="A563" s="12">
        <f>Patients!A560</f>
        <v>0</v>
      </c>
      <c r="B563" s="12" t="str">
        <f>Patients!B560&amp;" "&amp;Patients!C560</f>
        <v xml:space="preserve"> </v>
      </c>
      <c r="N563" s="14" t="e">
        <f>IF(GETPIVOTDATA("Value",StaticParametersPivot!$A$5,"PatientId",$A563,"Title",M$3,"Side","top","Eyes",$A$2,"Shoes",$A$3,"TrialNo",$A$1,"RepeatNo",M$1)&lt;&gt;0,1,IF(GETPIVOTDATA("Value",StaticParametersPivot!$A$5,"PatientId",$A563,"Title",M$3,"Side","bottom","Eyes",$A$2,"Shoes",$A$3,"TrialNo",$A$1,"RepeatNo",M$1)&lt;&gt;0,2,0))</f>
        <v>#REF!</v>
      </c>
    </row>
    <row r="564" spans="1:14" x14ac:dyDescent="0.25">
      <c r="A564" s="12">
        <f>Patients!A561</f>
        <v>0</v>
      </c>
      <c r="B564" s="12" t="str">
        <f>Patients!B561&amp;" "&amp;Patients!C561</f>
        <v xml:space="preserve"> </v>
      </c>
      <c r="N564" s="14" t="e">
        <f>IF(GETPIVOTDATA("Value",StaticParametersPivot!$A$5,"PatientId",$A564,"Title",M$3,"Side","top","Eyes",$A$2,"Shoes",$A$3,"TrialNo",$A$1,"RepeatNo",M$1)&lt;&gt;0,1,IF(GETPIVOTDATA("Value",StaticParametersPivot!$A$5,"PatientId",$A564,"Title",M$3,"Side","bottom","Eyes",$A$2,"Shoes",$A$3,"TrialNo",$A$1,"RepeatNo",M$1)&lt;&gt;0,2,0))</f>
        <v>#REF!</v>
      </c>
    </row>
    <row r="565" spans="1:14" x14ac:dyDescent="0.25">
      <c r="A565" s="12">
        <f>Patients!A562</f>
        <v>0</v>
      </c>
      <c r="B565" s="12" t="str">
        <f>Patients!B562&amp;" "&amp;Patients!C562</f>
        <v xml:space="preserve"> </v>
      </c>
      <c r="N565" s="14" t="e">
        <f>IF(GETPIVOTDATA("Value",StaticParametersPivot!$A$5,"PatientId",$A565,"Title",M$3,"Side","top","Eyes",$A$2,"Shoes",$A$3,"TrialNo",$A$1,"RepeatNo",M$1)&lt;&gt;0,1,IF(GETPIVOTDATA("Value",StaticParametersPivot!$A$5,"PatientId",$A565,"Title",M$3,"Side","bottom","Eyes",$A$2,"Shoes",$A$3,"TrialNo",$A$1,"RepeatNo",M$1)&lt;&gt;0,2,0))</f>
        <v>#REF!</v>
      </c>
    </row>
    <row r="566" spans="1:14" x14ac:dyDescent="0.25">
      <c r="A566" s="12">
        <f>Patients!A563</f>
        <v>0</v>
      </c>
      <c r="B566" s="12" t="str">
        <f>Patients!B563&amp;" "&amp;Patients!C563</f>
        <v xml:space="preserve"> </v>
      </c>
      <c r="N566" s="14" t="e">
        <f>IF(GETPIVOTDATA("Value",StaticParametersPivot!$A$5,"PatientId",$A566,"Title",M$3,"Side","top","Eyes",$A$2,"Shoes",$A$3,"TrialNo",$A$1,"RepeatNo",M$1)&lt;&gt;0,1,IF(GETPIVOTDATA("Value",StaticParametersPivot!$A$5,"PatientId",$A566,"Title",M$3,"Side","bottom","Eyes",$A$2,"Shoes",$A$3,"TrialNo",$A$1,"RepeatNo",M$1)&lt;&gt;0,2,0))</f>
        <v>#REF!</v>
      </c>
    </row>
    <row r="567" spans="1:14" x14ac:dyDescent="0.25">
      <c r="A567" s="12">
        <f>Patients!A564</f>
        <v>0</v>
      </c>
      <c r="B567" s="12" t="str">
        <f>Patients!B564&amp;" "&amp;Patients!C564</f>
        <v xml:space="preserve"> </v>
      </c>
      <c r="N567" s="14" t="e">
        <f>IF(GETPIVOTDATA("Value",StaticParametersPivot!$A$5,"PatientId",$A567,"Title",M$3,"Side","top","Eyes",$A$2,"Shoes",$A$3,"TrialNo",$A$1,"RepeatNo",M$1)&lt;&gt;0,1,IF(GETPIVOTDATA("Value",StaticParametersPivot!$A$5,"PatientId",$A567,"Title",M$3,"Side","bottom","Eyes",$A$2,"Shoes",$A$3,"TrialNo",$A$1,"RepeatNo",M$1)&lt;&gt;0,2,0))</f>
        <v>#REF!</v>
      </c>
    </row>
    <row r="568" spans="1:14" x14ac:dyDescent="0.25">
      <c r="A568" s="12">
        <f>Patients!A565</f>
        <v>0</v>
      </c>
      <c r="B568" s="12" t="str">
        <f>Patients!B565&amp;" "&amp;Patients!C565</f>
        <v xml:space="preserve"> </v>
      </c>
      <c r="N568" s="14" t="e">
        <f>IF(GETPIVOTDATA("Value",StaticParametersPivot!$A$5,"PatientId",$A568,"Title",M$3,"Side","top","Eyes",$A$2,"Shoes",$A$3,"TrialNo",$A$1,"RepeatNo",M$1)&lt;&gt;0,1,IF(GETPIVOTDATA("Value",StaticParametersPivot!$A$5,"PatientId",$A568,"Title",M$3,"Side","bottom","Eyes",$A$2,"Shoes",$A$3,"TrialNo",$A$1,"RepeatNo",M$1)&lt;&gt;0,2,0))</f>
        <v>#REF!</v>
      </c>
    </row>
    <row r="569" spans="1:14" x14ac:dyDescent="0.25">
      <c r="A569" s="12">
        <f>Patients!A566</f>
        <v>0</v>
      </c>
      <c r="B569" s="12" t="str">
        <f>Patients!B566&amp;" "&amp;Patients!C566</f>
        <v xml:space="preserve"> </v>
      </c>
      <c r="N569" s="14" t="e">
        <f>IF(GETPIVOTDATA("Value",StaticParametersPivot!$A$5,"PatientId",$A569,"Title",M$3,"Side","top","Eyes",$A$2,"Shoes",$A$3,"TrialNo",$A$1,"RepeatNo",M$1)&lt;&gt;0,1,IF(GETPIVOTDATA("Value",StaticParametersPivot!$A$5,"PatientId",$A569,"Title",M$3,"Side","bottom","Eyes",$A$2,"Shoes",$A$3,"TrialNo",$A$1,"RepeatNo",M$1)&lt;&gt;0,2,0))</f>
        <v>#REF!</v>
      </c>
    </row>
    <row r="570" spans="1:14" x14ac:dyDescent="0.25">
      <c r="A570" s="12">
        <f>Patients!A567</f>
        <v>0</v>
      </c>
      <c r="B570" s="12" t="str">
        <f>Patients!B567&amp;" "&amp;Patients!C567</f>
        <v xml:space="preserve"> </v>
      </c>
      <c r="N570" s="14" t="e">
        <f>IF(GETPIVOTDATA("Value",StaticParametersPivot!$A$5,"PatientId",$A570,"Title",M$3,"Side","top","Eyes",$A$2,"Shoes",$A$3,"TrialNo",$A$1,"RepeatNo",M$1)&lt;&gt;0,1,IF(GETPIVOTDATA("Value",StaticParametersPivot!$A$5,"PatientId",$A570,"Title",M$3,"Side","bottom","Eyes",$A$2,"Shoes",$A$3,"TrialNo",$A$1,"RepeatNo",M$1)&lt;&gt;0,2,0))</f>
        <v>#REF!</v>
      </c>
    </row>
    <row r="571" spans="1:14" x14ac:dyDescent="0.25">
      <c r="A571" s="12">
        <f>Patients!A568</f>
        <v>0</v>
      </c>
      <c r="B571" s="12" t="str">
        <f>Patients!B568&amp;" "&amp;Patients!C568</f>
        <v xml:space="preserve"> </v>
      </c>
      <c r="N571" s="14" t="e">
        <f>IF(GETPIVOTDATA("Value",StaticParametersPivot!$A$5,"PatientId",$A571,"Title",M$3,"Side","top","Eyes",$A$2,"Shoes",$A$3,"TrialNo",$A$1,"RepeatNo",M$1)&lt;&gt;0,1,IF(GETPIVOTDATA("Value",StaticParametersPivot!$A$5,"PatientId",$A571,"Title",M$3,"Side","bottom","Eyes",$A$2,"Shoes",$A$3,"TrialNo",$A$1,"RepeatNo",M$1)&lt;&gt;0,2,0))</f>
        <v>#REF!</v>
      </c>
    </row>
    <row r="572" spans="1:14" x14ac:dyDescent="0.25">
      <c r="A572" s="12">
        <f>Patients!A569</f>
        <v>0</v>
      </c>
      <c r="B572" s="12" t="str">
        <f>Patients!B569&amp;" "&amp;Patients!C569</f>
        <v xml:space="preserve"> </v>
      </c>
      <c r="N572" s="14" t="e">
        <f>IF(GETPIVOTDATA("Value",StaticParametersPivot!$A$5,"PatientId",$A572,"Title",M$3,"Side","top","Eyes",$A$2,"Shoes",$A$3,"TrialNo",$A$1,"RepeatNo",M$1)&lt;&gt;0,1,IF(GETPIVOTDATA("Value",StaticParametersPivot!$A$5,"PatientId",$A572,"Title",M$3,"Side","bottom","Eyes",$A$2,"Shoes",$A$3,"TrialNo",$A$1,"RepeatNo",M$1)&lt;&gt;0,2,0))</f>
        <v>#REF!</v>
      </c>
    </row>
    <row r="573" spans="1:14" x14ac:dyDescent="0.25">
      <c r="A573" s="12">
        <f>Patients!A570</f>
        <v>0</v>
      </c>
      <c r="B573" s="12" t="str">
        <f>Patients!B570&amp;" "&amp;Patients!C570</f>
        <v xml:space="preserve"> </v>
      </c>
      <c r="N573" s="14" t="e">
        <f>IF(GETPIVOTDATA("Value",StaticParametersPivot!$A$5,"PatientId",$A573,"Title",M$3,"Side","top","Eyes",$A$2,"Shoes",$A$3,"TrialNo",$A$1,"RepeatNo",M$1)&lt;&gt;0,1,IF(GETPIVOTDATA("Value",StaticParametersPivot!$A$5,"PatientId",$A573,"Title",M$3,"Side","bottom","Eyes",$A$2,"Shoes",$A$3,"TrialNo",$A$1,"RepeatNo",M$1)&lt;&gt;0,2,0))</f>
        <v>#REF!</v>
      </c>
    </row>
    <row r="574" spans="1:14" x14ac:dyDescent="0.25">
      <c r="A574" s="12">
        <f>Patients!A571</f>
        <v>0</v>
      </c>
      <c r="B574" s="12" t="str">
        <f>Patients!B571&amp;" "&amp;Patients!C571</f>
        <v xml:space="preserve"> </v>
      </c>
      <c r="N574" s="14" t="e">
        <f>IF(GETPIVOTDATA("Value",StaticParametersPivot!$A$5,"PatientId",$A574,"Title",M$3,"Side","top","Eyes",$A$2,"Shoes",$A$3,"TrialNo",$A$1,"RepeatNo",M$1)&lt;&gt;0,1,IF(GETPIVOTDATA("Value",StaticParametersPivot!$A$5,"PatientId",$A574,"Title",M$3,"Side","bottom","Eyes",$A$2,"Shoes",$A$3,"TrialNo",$A$1,"RepeatNo",M$1)&lt;&gt;0,2,0))</f>
        <v>#REF!</v>
      </c>
    </row>
    <row r="575" spans="1:14" x14ac:dyDescent="0.25">
      <c r="A575" s="12">
        <f>Patients!A572</f>
        <v>0</v>
      </c>
      <c r="B575" s="12" t="str">
        <f>Patients!B572&amp;" "&amp;Patients!C572</f>
        <v xml:space="preserve"> </v>
      </c>
      <c r="N575" s="14" t="e">
        <f>IF(GETPIVOTDATA("Value",StaticParametersPivot!$A$5,"PatientId",$A575,"Title",M$3,"Side","top","Eyes",$A$2,"Shoes",$A$3,"TrialNo",$A$1,"RepeatNo",M$1)&lt;&gt;0,1,IF(GETPIVOTDATA("Value",StaticParametersPivot!$A$5,"PatientId",$A575,"Title",M$3,"Side","bottom","Eyes",$A$2,"Shoes",$A$3,"TrialNo",$A$1,"RepeatNo",M$1)&lt;&gt;0,2,0))</f>
        <v>#REF!</v>
      </c>
    </row>
    <row r="576" spans="1:14" x14ac:dyDescent="0.25">
      <c r="A576" s="12">
        <f>Patients!A573</f>
        <v>0</v>
      </c>
      <c r="B576" s="12" t="str">
        <f>Patients!B573&amp;" "&amp;Patients!C573</f>
        <v xml:space="preserve"> </v>
      </c>
      <c r="N576" s="14" t="e">
        <f>IF(GETPIVOTDATA("Value",StaticParametersPivot!$A$5,"PatientId",$A576,"Title",M$3,"Side","top","Eyes",$A$2,"Shoes",$A$3,"TrialNo",$A$1,"RepeatNo",M$1)&lt;&gt;0,1,IF(GETPIVOTDATA("Value",StaticParametersPivot!$A$5,"PatientId",$A576,"Title",M$3,"Side","bottom","Eyes",$A$2,"Shoes",$A$3,"TrialNo",$A$1,"RepeatNo",M$1)&lt;&gt;0,2,0))</f>
        <v>#REF!</v>
      </c>
    </row>
    <row r="577" spans="1:14" x14ac:dyDescent="0.25">
      <c r="A577" s="12">
        <f>Patients!A574</f>
        <v>0</v>
      </c>
      <c r="B577" s="12" t="str">
        <f>Patients!B574&amp;" "&amp;Patients!C574</f>
        <v xml:space="preserve"> </v>
      </c>
      <c r="N577" s="14" t="e">
        <f>IF(GETPIVOTDATA("Value",StaticParametersPivot!$A$5,"PatientId",$A577,"Title",M$3,"Side","top","Eyes",$A$2,"Shoes",$A$3,"TrialNo",$A$1,"RepeatNo",M$1)&lt;&gt;0,1,IF(GETPIVOTDATA("Value",StaticParametersPivot!$A$5,"PatientId",$A577,"Title",M$3,"Side","bottom","Eyes",$A$2,"Shoes",$A$3,"TrialNo",$A$1,"RepeatNo",M$1)&lt;&gt;0,2,0))</f>
        <v>#REF!</v>
      </c>
    </row>
    <row r="578" spans="1:14" x14ac:dyDescent="0.25">
      <c r="A578" s="12">
        <f>Patients!A575</f>
        <v>0</v>
      </c>
      <c r="B578" s="12" t="str">
        <f>Patients!B575&amp;" "&amp;Patients!C575</f>
        <v xml:space="preserve"> </v>
      </c>
      <c r="N578" s="14" t="e">
        <f>IF(GETPIVOTDATA("Value",StaticParametersPivot!$A$5,"PatientId",$A578,"Title",M$3,"Side","top","Eyes",$A$2,"Shoes",$A$3,"TrialNo",$A$1,"RepeatNo",M$1)&lt;&gt;0,1,IF(GETPIVOTDATA("Value",StaticParametersPivot!$A$5,"PatientId",$A578,"Title",M$3,"Side","bottom","Eyes",$A$2,"Shoes",$A$3,"TrialNo",$A$1,"RepeatNo",M$1)&lt;&gt;0,2,0))</f>
        <v>#REF!</v>
      </c>
    </row>
    <row r="579" spans="1:14" x14ac:dyDescent="0.25">
      <c r="A579" s="12">
        <f>Patients!A576</f>
        <v>0</v>
      </c>
      <c r="B579" s="12" t="str">
        <f>Patients!B576&amp;" "&amp;Patients!C576</f>
        <v xml:space="preserve"> </v>
      </c>
      <c r="N579" s="14" t="e">
        <f>IF(GETPIVOTDATA("Value",StaticParametersPivot!$A$5,"PatientId",$A579,"Title",M$3,"Side","top","Eyes",$A$2,"Shoes",$A$3,"TrialNo",$A$1,"RepeatNo",M$1)&lt;&gt;0,1,IF(GETPIVOTDATA("Value",StaticParametersPivot!$A$5,"PatientId",$A579,"Title",M$3,"Side","bottom","Eyes",$A$2,"Shoes",$A$3,"TrialNo",$A$1,"RepeatNo",M$1)&lt;&gt;0,2,0))</f>
        <v>#REF!</v>
      </c>
    </row>
    <row r="580" spans="1:14" x14ac:dyDescent="0.25">
      <c r="A580" s="12">
        <f>Patients!A577</f>
        <v>0</v>
      </c>
      <c r="B580" s="12" t="str">
        <f>Patients!B577&amp;" "&amp;Patients!C577</f>
        <v xml:space="preserve"> </v>
      </c>
      <c r="N580" s="14" t="e">
        <f>IF(GETPIVOTDATA("Value",StaticParametersPivot!$A$5,"PatientId",$A580,"Title",M$3,"Side","top","Eyes",$A$2,"Shoes",$A$3,"TrialNo",$A$1,"RepeatNo",M$1)&lt;&gt;0,1,IF(GETPIVOTDATA("Value",StaticParametersPivot!$A$5,"PatientId",$A580,"Title",M$3,"Side","bottom","Eyes",$A$2,"Shoes",$A$3,"TrialNo",$A$1,"RepeatNo",M$1)&lt;&gt;0,2,0))</f>
        <v>#REF!</v>
      </c>
    </row>
    <row r="581" spans="1:14" x14ac:dyDescent="0.25">
      <c r="A581" s="12">
        <f>Patients!A578</f>
        <v>0</v>
      </c>
      <c r="B581" s="12" t="str">
        <f>Patients!B578&amp;" "&amp;Patients!C578</f>
        <v xml:space="preserve"> </v>
      </c>
      <c r="N581" s="14" t="e">
        <f>IF(GETPIVOTDATA("Value",StaticParametersPivot!$A$5,"PatientId",$A581,"Title",M$3,"Side","top","Eyes",$A$2,"Shoes",$A$3,"TrialNo",$A$1,"RepeatNo",M$1)&lt;&gt;0,1,IF(GETPIVOTDATA("Value",StaticParametersPivot!$A$5,"PatientId",$A581,"Title",M$3,"Side","bottom","Eyes",$A$2,"Shoes",$A$3,"TrialNo",$A$1,"RepeatNo",M$1)&lt;&gt;0,2,0))</f>
        <v>#REF!</v>
      </c>
    </row>
    <row r="582" spans="1:14" x14ac:dyDescent="0.25">
      <c r="A582" s="12">
        <f>Patients!A579</f>
        <v>0</v>
      </c>
      <c r="B582" s="12" t="str">
        <f>Patients!B579&amp;" "&amp;Patients!C579</f>
        <v xml:space="preserve"> </v>
      </c>
      <c r="N582" s="14" t="e">
        <f>IF(GETPIVOTDATA("Value",StaticParametersPivot!$A$5,"PatientId",$A582,"Title",M$3,"Side","top","Eyes",$A$2,"Shoes",$A$3,"TrialNo",$A$1,"RepeatNo",M$1)&lt;&gt;0,1,IF(GETPIVOTDATA("Value",StaticParametersPivot!$A$5,"PatientId",$A582,"Title",M$3,"Side","bottom","Eyes",$A$2,"Shoes",$A$3,"TrialNo",$A$1,"RepeatNo",M$1)&lt;&gt;0,2,0))</f>
        <v>#REF!</v>
      </c>
    </row>
    <row r="583" spans="1:14" x14ac:dyDescent="0.25">
      <c r="A583" s="12">
        <f>Patients!A580</f>
        <v>0</v>
      </c>
      <c r="B583" s="12" t="str">
        <f>Patients!B580&amp;" "&amp;Patients!C580</f>
        <v xml:space="preserve"> </v>
      </c>
      <c r="N583" s="14" t="e">
        <f>IF(GETPIVOTDATA("Value",StaticParametersPivot!$A$5,"PatientId",$A583,"Title",M$3,"Side","top","Eyes",$A$2,"Shoes",$A$3,"TrialNo",$A$1,"RepeatNo",M$1)&lt;&gt;0,1,IF(GETPIVOTDATA("Value",StaticParametersPivot!$A$5,"PatientId",$A583,"Title",M$3,"Side","bottom","Eyes",$A$2,"Shoes",$A$3,"TrialNo",$A$1,"RepeatNo",M$1)&lt;&gt;0,2,0))</f>
        <v>#REF!</v>
      </c>
    </row>
    <row r="584" spans="1:14" x14ac:dyDescent="0.25">
      <c r="A584" s="12">
        <f>Patients!A581</f>
        <v>0</v>
      </c>
      <c r="B584" s="12" t="str">
        <f>Patients!B581&amp;" "&amp;Patients!C581</f>
        <v xml:space="preserve"> </v>
      </c>
      <c r="N584" s="14" t="e">
        <f>IF(GETPIVOTDATA("Value",StaticParametersPivot!$A$5,"PatientId",$A584,"Title",M$3,"Side","top","Eyes",$A$2,"Shoes",$A$3,"TrialNo",$A$1,"RepeatNo",M$1)&lt;&gt;0,1,IF(GETPIVOTDATA("Value",StaticParametersPivot!$A$5,"PatientId",$A584,"Title",M$3,"Side","bottom","Eyes",$A$2,"Shoes",$A$3,"TrialNo",$A$1,"RepeatNo",M$1)&lt;&gt;0,2,0))</f>
        <v>#REF!</v>
      </c>
    </row>
    <row r="585" spans="1:14" x14ac:dyDescent="0.25">
      <c r="A585" s="12">
        <f>Patients!A582</f>
        <v>0</v>
      </c>
      <c r="B585" s="12" t="str">
        <f>Patients!B582&amp;" "&amp;Patients!C582</f>
        <v xml:space="preserve"> </v>
      </c>
      <c r="N585" s="14" t="e">
        <f>IF(GETPIVOTDATA("Value",StaticParametersPivot!$A$5,"PatientId",$A585,"Title",M$3,"Side","top","Eyes",$A$2,"Shoes",$A$3,"TrialNo",$A$1,"RepeatNo",M$1)&lt;&gt;0,1,IF(GETPIVOTDATA("Value",StaticParametersPivot!$A$5,"PatientId",$A585,"Title",M$3,"Side","bottom","Eyes",$A$2,"Shoes",$A$3,"TrialNo",$A$1,"RepeatNo",M$1)&lt;&gt;0,2,0))</f>
        <v>#REF!</v>
      </c>
    </row>
    <row r="586" spans="1:14" x14ac:dyDescent="0.25">
      <c r="A586" s="12">
        <f>Patients!A583</f>
        <v>0</v>
      </c>
      <c r="B586" s="12" t="str">
        <f>Patients!B583&amp;" "&amp;Patients!C583</f>
        <v xml:space="preserve"> </v>
      </c>
      <c r="N586" s="14" t="e">
        <f>IF(GETPIVOTDATA("Value",StaticParametersPivot!$A$5,"PatientId",$A586,"Title",M$3,"Side","top","Eyes",$A$2,"Shoes",$A$3,"TrialNo",$A$1,"RepeatNo",M$1)&lt;&gt;0,1,IF(GETPIVOTDATA("Value",StaticParametersPivot!$A$5,"PatientId",$A586,"Title",M$3,"Side","bottom","Eyes",$A$2,"Shoes",$A$3,"TrialNo",$A$1,"RepeatNo",M$1)&lt;&gt;0,2,0))</f>
        <v>#REF!</v>
      </c>
    </row>
    <row r="587" spans="1:14" x14ac:dyDescent="0.25">
      <c r="A587" s="12">
        <f>Patients!A584</f>
        <v>0</v>
      </c>
      <c r="B587" s="12" t="str">
        <f>Patients!B584&amp;" "&amp;Patients!C584</f>
        <v xml:space="preserve"> </v>
      </c>
      <c r="N587" s="14" t="e">
        <f>IF(GETPIVOTDATA("Value",StaticParametersPivot!$A$5,"PatientId",$A587,"Title",M$3,"Side","top","Eyes",$A$2,"Shoes",$A$3,"TrialNo",$A$1,"RepeatNo",M$1)&lt;&gt;0,1,IF(GETPIVOTDATA("Value",StaticParametersPivot!$A$5,"PatientId",$A587,"Title",M$3,"Side","bottom","Eyes",$A$2,"Shoes",$A$3,"TrialNo",$A$1,"RepeatNo",M$1)&lt;&gt;0,2,0))</f>
        <v>#REF!</v>
      </c>
    </row>
    <row r="588" spans="1:14" x14ac:dyDescent="0.25">
      <c r="A588" s="12">
        <f>Patients!A585</f>
        <v>0</v>
      </c>
      <c r="B588" s="12" t="str">
        <f>Patients!B585&amp;" "&amp;Patients!C585</f>
        <v xml:space="preserve"> </v>
      </c>
      <c r="N588" s="14" t="e">
        <f>IF(GETPIVOTDATA("Value",StaticParametersPivot!$A$5,"PatientId",$A588,"Title",M$3,"Side","top","Eyes",$A$2,"Shoes",$A$3,"TrialNo",$A$1,"RepeatNo",M$1)&lt;&gt;0,1,IF(GETPIVOTDATA("Value",StaticParametersPivot!$A$5,"PatientId",$A588,"Title",M$3,"Side","bottom","Eyes",$A$2,"Shoes",$A$3,"TrialNo",$A$1,"RepeatNo",M$1)&lt;&gt;0,2,0))</f>
        <v>#REF!</v>
      </c>
    </row>
    <row r="589" spans="1:14" x14ac:dyDescent="0.25">
      <c r="A589" s="12">
        <f>Patients!A586</f>
        <v>0</v>
      </c>
      <c r="B589" s="12" t="str">
        <f>Patients!B586&amp;" "&amp;Patients!C586</f>
        <v xml:space="preserve"> </v>
      </c>
      <c r="N589" s="14" t="e">
        <f>IF(GETPIVOTDATA("Value",StaticParametersPivot!$A$5,"PatientId",$A589,"Title",M$3,"Side","top","Eyes",$A$2,"Shoes",$A$3,"TrialNo",$A$1,"RepeatNo",M$1)&lt;&gt;0,1,IF(GETPIVOTDATA("Value",StaticParametersPivot!$A$5,"PatientId",$A589,"Title",M$3,"Side","bottom","Eyes",$A$2,"Shoes",$A$3,"TrialNo",$A$1,"RepeatNo",M$1)&lt;&gt;0,2,0))</f>
        <v>#REF!</v>
      </c>
    </row>
    <row r="590" spans="1:14" x14ac:dyDescent="0.25">
      <c r="A590" s="12">
        <f>Patients!A587</f>
        <v>0</v>
      </c>
      <c r="B590" s="12" t="str">
        <f>Patients!B587&amp;" "&amp;Patients!C587</f>
        <v xml:space="preserve"> </v>
      </c>
      <c r="N590" s="14" t="e">
        <f>IF(GETPIVOTDATA("Value",StaticParametersPivot!$A$5,"PatientId",$A590,"Title",M$3,"Side","top","Eyes",$A$2,"Shoes",$A$3,"TrialNo",$A$1,"RepeatNo",M$1)&lt;&gt;0,1,IF(GETPIVOTDATA("Value",StaticParametersPivot!$A$5,"PatientId",$A590,"Title",M$3,"Side","bottom","Eyes",$A$2,"Shoes",$A$3,"TrialNo",$A$1,"RepeatNo",M$1)&lt;&gt;0,2,0))</f>
        <v>#REF!</v>
      </c>
    </row>
    <row r="591" spans="1:14" x14ac:dyDescent="0.25">
      <c r="A591" s="12">
        <f>Patients!A588</f>
        <v>0</v>
      </c>
      <c r="B591" s="12" t="str">
        <f>Patients!B588&amp;" "&amp;Patients!C588</f>
        <v xml:space="preserve"> </v>
      </c>
      <c r="N591" s="14" t="e">
        <f>IF(GETPIVOTDATA("Value",StaticParametersPivot!$A$5,"PatientId",$A591,"Title",M$3,"Side","top","Eyes",$A$2,"Shoes",$A$3,"TrialNo",$A$1,"RepeatNo",M$1)&lt;&gt;0,1,IF(GETPIVOTDATA("Value",StaticParametersPivot!$A$5,"PatientId",$A591,"Title",M$3,"Side","bottom","Eyes",$A$2,"Shoes",$A$3,"TrialNo",$A$1,"RepeatNo",M$1)&lt;&gt;0,2,0))</f>
        <v>#REF!</v>
      </c>
    </row>
    <row r="592" spans="1:14" x14ac:dyDescent="0.25">
      <c r="A592" s="12">
        <f>Patients!A589</f>
        <v>0</v>
      </c>
      <c r="B592" s="12" t="str">
        <f>Patients!B589&amp;" "&amp;Patients!C589</f>
        <v xml:space="preserve"> </v>
      </c>
      <c r="N592" s="14" t="e">
        <f>IF(GETPIVOTDATA("Value",StaticParametersPivot!$A$5,"PatientId",$A592,"Title",M$3,"Side","top","Eyes",$A$2,"Shoes",$A$3,"TrialNo",$A$1,"RepeatNo",M$1)&lt;&gt;0,1,IF(GETPIVOTDATA("Value",StaticParametersPivot!$A$5,"PatientId",$A592,"Title",M$3,"Side","bottom","Eyes",$A$2,"Shoes",$A$3,"TrialNo",$A$1,"RepeatNo",M$1)&lt;&gt;0,2,0))</f>
        <v>#REF!</v>
      </c>
    </row>
    <row r="593" spans="1:14" x14ac:dyDescent="0.25">
      <c r="A593" s="12">
        <f>Patients!A590</f>
        <v>0</v>
      </c>
      <c r="B593" s="12" t="str">
        <f>Patients!B590&amp;" "&amp;Patients!C590</f>
        <v xml:space="preserve"> </v>
      </c>
      <c r="N593" s="14" t="e">
        <f>IF(GETPIVOTDATA("Value",StaticParametersPivot!$A$5,"PatientId",$A593,"Title",M$3,"Side","top","Eyes",$A$2,"Shoes",$A$3,"TrialNo",$A$1,"RepeatNo",M$1)&lt;&gt;0,1,IF(GETPIVOTDATA("Value",StaticParametersPivot!$A$5,"PatientId",$A593,"Title",M$3,"Side","bottom","Eyes",$A$2,"Shoes",$A$3,"TrialNo",$A$1,"RepeatNo",M$1)&lt;&gt;0,2,0))</f>
        <v>#REF!</v>
      </c>
    </row>
    <row r="594" spans="1:14" x14ac:dyDescent="0.25">
      <c r="A594" s="12">
        <f>Patients!A591</f>
        <v>0</v>
      </c>
      <c r="B594" s="12" t="str">
        <f>Patients!B591&amp;" "&amp;Patients!C591</f>
        <v xml:space="preserve"> </v>
      </c>
      <c r="N594" s="14" t="e">
        <f>IF(GETPIVOTDATA("Value",StaticParametersPivot!$A$5,"PatientId",$A594,"Title",M$3,"Side","top","Eyes",$A$2,"Shoes",$A$3,"TrialNo",$A$1,"RepeatNo",M$1)&lt;&gt;0,1,IF(GETPIVOTDATA("Value",StaticParametersPivot!$A$5,"PatientId",$A594,"Title",M$3,"Side","bottom","Eyes",$A$2,"Shoes",$A$3,"TrialNo",$A$1,"RepeatNo",M$1)&lt;&gt;0,2,0))</f>
        <v>#REF!</v>
      </c>
    </row>
    <row r="595" spans="1:14" x14ac:dyDescent="0.25">
      <c r="A595" s="12">
        <f>Patients!A592</f>
        <v>0</v>
      </c>
      <c r="B595" s="12" t="str">
        <f>Patients!B592&amp;" "&amp;Patients!C592</f>
        <v xml:space="preserve"> </v>
      </c>
      <c r="N595" s="14" t="e">
        <f>IF(GETPIVOTDATA("Value",StaticParametersPivot!$A$5,"PatientId",$A595,"Title",M$3,"Side","top","Eyes",$A$2,"Shoes",$A$3,"TrialNo",$A$1,"RepeatNo",M$1)&lt;&gt;0,1,IF(GETPIVOTDATA("Value",StaticParametersPivot!$A$5,"PatientId",$A595,"Title",M$3,"Side","bottom","Eyes",$A$2,"Shoes",$A$3,"TrialNo",$A$1,"RepeatNo",M$1)&lt;&gt;0,2,0))</f>
        <v>#REF!</v>
      </c>
    </row>
    <row r="596" spans="1:14" x14ac:dyDescent="0.25">
      <c r="A596" s="12">
        <f>Patients!A593</f>
        <v>0</v>
      </c>
      <c r="B596" s="12" t="str">
        <f>Patients!B593&amp;" "&amp;Patients!C593</f>
        <v xml:space="preserve"> </v>
      </c>
      <c r="N596" s="14" t="e">
        <f>IF(GETPIVOTDATA("Value",StaticParametersPivot!$A$5,"PatientId",$A596,"Title",M$3,"Side","top","Eyes",$A$2,"Shoes",$A$3,"TrialNo",$A$1,"RepeatNo",M$1)&lt;&gt;0,1,IF(GETPIVOTDATA("Value",StaticParametersPivot!$A$5,"PatientId",$A596,"Title",M$3,"Side","bottom","Eyes",$A$2,"Shoes",$A$3,"TrialNo",$A$1,"RepeatNo",M$1)&lt;&gt;0,2,0))</f>
        <v>#REF!</v>
      </c>
    </row>
    <row r="597" spans="1:14" x14ac:dyDescent="0.25">
      <c r="A597" s="12">
        <f>Patients!A594</f>
        <v>0</v>
      </c>
      <c r="B597" s="12" t="str">
        <f>Patients!B594&amp;" "&amp;Patients!C594</f>
        <v xml:space="preserve"> </v>
      </c>
      <c r="N597" s="14" t="e">
        <f>IF(GETPIVOTDATA("Value",StaticParametersPivot!$A$5,"PatientId",$A597,"Title",M$3,"Side","top","Eyes",$A$2,"Shoes",$A$3,"TrialNo",$A$1,"RepeatNo",M$1)&lt;&gt;0,1,IF(GETPIVOTDATA("Value",StaticParametersPivot!$A$5,"PatientId",$A597,"Title",M$3,"Side","bottom","Eyes",$A$2,"Shoes",$A$3,"TrialNo",$A$1,"RepeatNo",M$1)&lt;&gt;0,2,0))</f>
        <v>#REF!</v>
      </c>
    </row>
    <row r="598" spans="1:14" x14ac:dyDescent="0.25">
      <c r="A598" s="12">
        <f>Patients!A595</f>
        <v>0</v>
      </c>
      <c r="B598" s="12" t="str">
        <f>Patients!B595&amp;" "&amp;Patients!C595</f>
        <v xml:space="preserve"> </v>
      </c>
      <c r="N598" s="14" t="e">
        <f>IF(GETPIVOTDATA("Value",StaticParametersPivot!$A$5,"PatientId",$A598,"Title",M$3,"Side","top","Eyes",$A$2,"Shoes",$A$3,"TrialNo",$A$1,"RepeatNo",M$1)&lt;&gt;0,1,IF(GETPIVOTDATA("Value",StaticParametersPivot!$A$5,"PatientId",$A598,"Title",M$3,"Side","bottom","Eyes",$A$2,"Shoes",$A$3,"TrialNo",$A$1,"RepeatNo",M$1)&lt;&gt;0,2,0))</f>
        <v>#REF!</v>
      </c>
    </row>
    <row r="599" spans="1:14" x14ac:dyDescent="0.25">
      <c r="A599" s="12">
        <f>Patients!A596</f>
        <v>0</v>
      </c>
      <c r="B599" s="12" t="str">
        <f>Patients!B596&amp;" "&amp;Patients!C596</f>
        <v xml:space="preserve"> </v>
      </c>
      <c r="N599" s="14" t="e">
        <f>IF(GETPIVOTDATA("Value",StaticParametersPivot!$A$5,"PatientId",$A599,"Title",M$3,"Side","top","Eyes",$A$2,"Shoes",$A$3,"TrialNo",$A$1,"RepeatNo",M$1)&lt;&gt;0,1,IF(GETPIVOTDATA("Value",StaticParametersPivot!$A$5,"PatientId",$A599,"Title",M$3,"Side","bottom","Eyes",$A$2,"Shoes",$A$3,"TrialNo",$A$1,"RepeatNo",M$1)&lt;&gt;0,2,0))</f>
        <v>#REF!</v>
      </c>
    </row>
    <row r="600" spans="1:14" x14ac:dyDescent="0.25">
      <c r="A600" s="12">
        <f>Patients!A597</f>
        <v>0</v>
      </c>
      <c r="B600" s="12" t="str">
        <f>Patients!B597&amp;" "&amp;Patients!C597</f>
        <v xml:space="preserve"> </v>
      </c>
      <c r="N600" s="14" t="e">
        <f>IF(GETPIVOTDATA("Value",StaticParametersPivot!$A$5,"PatientId",$A600,"Title",M$3,"Side","top","Eyes",$A$2,"Shoes",$A$3,"TrialNo",$A$1,"RepeatNo",M$1)&lt;&gt;0,1,IF(GETPIVOTDATA("Value",StaticParametersPivot!$A$5,"PatientId",$A600,"Title",M$3,"Side","bottom","Eyes",$A$2,"Shoes",$A$3,"TrialNo",$A$1,"RepeatNo",M$1)&lt;&gt;0,2,0))</f>
        <v>#REF!</v>
      </c>
    </row>
    <row r="601" spans="1:14" x14ac:dyDescent="0.25">
      <c r="A601" s="12">
        <f>Patients!A598</f>
        <v>0</v>
      </c>
      <c r="B601" s="12" t="str">
        <f>Patients!B598&amp;" "&amp;Patients!C598</f>
        <v xml:space="preserve"> </v>
      </c>
      <c r="N601" s="14" t="e">
        <f>IF(GETPIVOTDATA("Value",StaticParametersPivot!$A$5,"PatientId",$A601,"Title",M$3,"Side","top","Eyes",$A$2,"Shoes",$A$3,"TrialNo",$A$1,"RepeatNo",M$1)&lt;&gt;0,1,IF(GETPIVOTDATA("Value",StaticParametersPivot!$A$5,"PatientId",$A601,"Title",M$3,"Side","bottom","Eyes",$A$2,"Shoes",$A$3,"TrialNo",$A$1,"RepeatNo",M$1)&lt;&gt;0,2,0))</f>
        <v>#REF!</v>
      </c>
    </row>
    <row r="602" spans="1:14" x14ac:dyDescent="0.25">
      <c r="A602" s="12">
        <f>Patients!A599</f>
        <v>0</v>
      </c>
      <c r="B602" s="12" t="str">
        <f>Patients!B599&amp;" "&amp;Patients!C599</f>
        <v xml:space="preserve"> </v>
      </c>
      <c r="N602" s="14" t="e">
        <f>IF(GETPIVOTDATA("Value",StaticParametersPivot!$A$5,"PatientId",$A602,"Title",M$3,"Side","top","Eyes",$A$2,"Shoes",$A$3,"TrialNo",$A$1,"RepeatNo",M$1)&lt;&gt;0,1,IF(GETPIVOTDATA("Value",StaticParametersPivot!$A$5,"PatientId",$A602,"Title",M$3,"Side","bottom","Eyes",$A$2,"Shoes",$A$3,"TrialNo",$A$1,"RepeatNo",M$1)&lt;&gt;0,2,0))</f>
        <v>#REF!</v>
      </c>
    </row>
    <row r="603" spans="1:14" x14ac:dyDescent="0.25">
      <c r="A603" s="12">
        <f>Patients!A600</f>
        <v>0</v>
      </c>
      <c r="B603" s="12" t="str">
        <f>Patients!B600&amp;" "&amp;Patients!C600</f>
        <v xml:space="preserve"> </v>
      </c>
      <c r="N603" s="14" t="e">
        <f>IF(GETPIVOTDATA("Value",StaticParametersPivot!$A$5,"PatientId",$A603,"Title",M$3,"Side","top","Eyes",$A$2,"Shoes",$A$3,"TrialNo",$A$1,"RepeatNo",M$1)&lt;&gt;0,1,IF(GETPIVOTDATA("Value",StaticParametersPivot!$A$5,"PatientId",$A603,"Title",M$3,"Side","bottom","Eyes",$A$2,"Shoes",$A$3,"TrialNo",$A$1,"RepeatNo",M$1)&lt;&gt;0,2,0))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04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customWidth="1"/>
    <col min="2" max="2" width="21.85546875" style="4" customWidth="1"/>
    <col min="3" max="3" width="8.7109375" style="19" customWidth="1"/>
    <col min="4" max="4" width="26.140625" style="18" customWidth="1"/>
    <col min="5" max="5" width="26.7109375" style="18" customWidth="1"/>
    <col min="6" max="6" width="18.5703125" style="18" customWidth="1"/>
    <col min="7" max="7" width="23.42578125" style="18" customWidth="1"/>
    <col min="8" max="8" width="24.42578125" style="18" customWidth="1"/>
    <col min="9" max="9" width="22.140625" style="18" customWidth="1"/>
    <col min="10" max="11" width="23.85546875" style="18" customWidth="1"/>
    <col min="12" max="12" width="24.85546875" style="18" customWidth="1"/>
    <col min="13" max="13" width="29.7109375" style="41" customWidth="1"/>
    <col min="14" max="14" width="30.85546875" style="41" customWidth="1"/>
    <col min="15" max="15" width="25" style="18" customWidth="1"/>
    <col min="16" max="16" width="22.5703125" style="18" customWidth="1"/>
    <col min="17" max="17" width="28" style="39" customWidth="1"/>
    <col min="18" max="18" width="29.140625" style="39" customWidth="1"/>
    <col min="19" max="19" width="25" style="18" customWidth="1"/>
    <col min="20" max="20" width="26.140625" style="18" customWidth="1"/>
    <col min="21" max="21" width="26.140625" style="39" customWidth="1"/>
    <col min="22" max="22" width="27.85546875" style="39" customWidth="1"/>
    <col min="23" max="23" width="21" style="18" customWidth="1"/>
    <col min="24" max="24" width="24.28515625" style="18" customWidth="1"/>
    <col min="25" max="26" width="23.28515625" style="39" customWidth="1"/>
    <col min="27" max="27" width="23.28515625" style="18" customWidth="1"/>
    <col min="28" max="28" width="24.28515625" style="18" customWidth="1"/>
    <col min="29" max="29" width="24.140625" style="39" customWidth="1"/>
    <col min="30" max="30" width="25.28515625" style="39" customWidth="1"/>
    <col min="31" max="31" width="24.140625" style="18" customWidth="1"/>
    <col min="32" max="32" width="28.28515625" style="39" customWidth="1"/>
    <col min="33" max="33" width="21.140625" style="18" customWidth="1"/>
    <col min="34" max="34" width="19.140625" style="18" customWidth="1"/>
    <col min="35" max="35" width="23.140625" style="18" customWidth="1"/>
    <col min="36" max="36" width="18.42578125" style="18" customWidth="1"/>
    <col min="37" max="37" width="11.42578125" style="18" customWidth="1"/>
    <col min="38" max="38" width="25.7109375" style="18" customWidth="1"/>
    <col min="39" max="39" width="26.7109375" style="18" customWidth="1"/>
    <col min="40" max="40" width="18.5703125" style="18" customWidth="1"/>
    <col min="41" max="41" width="23.42578125" style="18" customWidth="1"/>
    <col min="42" max="42" width="24.42578125" style="18" customWidth="1"/>
    <col min="43" max="43" width="22.140625" style="18" customWidth="1"/>
    <col min="44" max="44" width="23.140625" style="18" customWidth="1"/>
    <col min="45" max="45" width="23.85546875" style="18" customWidth="1"/>
    <col min="46" max="46" width="24.85546875" style="18" customWidth="1"/>
    <col min="47" max="47" width="27.42578125" style="39" customWidth="1"/>
    <col min="48" max="48" width="28.7109375" style="39" customWidth="1"/>
    <col min="49" max="49" width="25" style="18" customWidth="1"/>
    <col min="50" max="50" width="26.140625" style="18" customWidth="1"/>
    <col min="51" max="51" width="26.28515625" style="39" customWidth="1"/>
    <col min="52" max="52" width="27.140625" style="39" customWidth="1"/>
    <col min="53" max="53" width="25" style="18" customWidth="1"/>
    <col min="54" max="54" width="26.140625" style="18" customWidth="1"/>
    <col min="55" max="55" width="26.42578125" style="39" customWidth="1"/>
    <col min="56" max="56" width="27.28515625" style="39" customWidth="1"/>
    <col min="57" max="57" width="21" style="18" customWidth="1"/>
    <col min="58" max="58" width="22.140625" style="18" customWidth="1"/>
    <col min="59" max="60" width="23.28515625" style="39" customWidth="1"/>
    <col min="61" max="61" width="23.28515625" style="18" customWidth="1"/>
    <col min="62" max="62" width="24.28515625" style="18" customWidth="1"/>
    <col min="63" max="64" width="26.85546875" style="39" customWidth="1"/>
    <col min="65" max="65" width="26.85546875" style="18" customWidth="1"/>
    <col min="66" max="66" width="27.85546875" style="39" customWidth="1"/>
    <col min="67" max="67" width="20.42578125" style="18" customWidth="1"/>
    <col min="68" max="68" width="19.140625" style="18" customWidth="1"/>
    <col min="69" max="69" width="23.140625" style="18" customWidth="1"/>
    <col min="70" max="70" width="18.42578125" style="18" customWidth="1"/>
    <col min="71" max="71" width="12" style="18" customWidth="1"/>
    <col min="72" max="72" width="25.7109375" style="18" customWidth="1"/>
    <col min="73" max="73" width="26.7109375" style="18" customWidth="1"/>
    <col min="74" max="74" width="18.5703125" style="18" customWidth="1"/>
    <col min="75" max="75" width="23.42578125" style="18" customWidth="1"/>
    <col min="76" max="76" width="24.42578125" style="18" customWidth="1"/>
    <col min="77" max="77" width="22.140625" style="18" customWidth="1"/>
    <col min="78" max="79" width="23.85546875" style="18" customWidth="1"/>
    <col min="80" max="80" width="24.85546875" style="18" customWidth="1"/>
    <col min="81" max="82" width="25" style="39" customWidth="1"/>
    <col min="83" max="83" width="25" style="18" customWidth="1"/>
    <col min="84" max="84" width="22.5703125" style="18" customWidth="1"/>
    <col min="85" max="85" width="27.42578125" style="39" customWidth="1"/>
    <col min="86" max="86" width="25" style="39" customWidth="1"/>
    <col min="87" max="87" width="25" style="18" customWidth="1"/>
    <col min="88" max="88" width="26.140625" style="18" customWidth="1"/>
    <col min="89" max="89" width="26.85546875" style="39" customWidth="1"/>
    <col min="90" max="90" width="28.140625" style="39" customWidth="1"/>
    <col min="91" max="91" width="21" style="18" customWidth="1"/>
    <col min="92" max="92" width="24.28515625" style="18" customWidth="1"/>
    <col min="93" max="93" width="23.42578125" style="39" customWidth="1"/>
    <col min="94" max="94" width="23" style="39" customWidth="1"/>
    <col min="95" max="95" width="25.42578125" style="18" customWidth="1"/>
    <col min="96" max="96" width="25.28515625" style="18" customWidth="1"/>
    <col min="97" max="98" width="26.85546875" style="39" customWidth="1"/>
    <col min="99" max="99" width="26.85546875" style="18" customWidth="1"/>
    <col min="100" max="100" width="26.5703125" style="39" customWidth="1"/>
    <col min="101" max="101" width="20.42578125" style="18" customWidth="1"/>
    <col min="102" max="102" width="19.140625" style="18" customWidth="1"/>
    <col min="103" max="103" width="23.140625" style="18" customWidth="1"/>
    <col min="104" max="104" width="18.42578125" style="18" customWidth="1"/>
    <col min="105" max="105" width="28.85546875" style="18" customWidth="1"/>
    <col min="106" max="106" width="29.5703125" style="18" customWidth="1"/>
    <col min="107" max="107" width="22.85546875" style="18" customWidth="1"/>
    <col min="108" max="108" width="26.5703125" style="18" customWidth="1"/>
    <col min="109" max="109" width="26.42578125" style="18" customWidth="1"/>
    <col min="110" max="110" width="28.42578125" style="18" customWidth="1"/>
    <col min="111" max="111" width="28" style="18" customWidth="1"/>
    <col min="112" max="112" width="30.85546875" style="18" customWidth="1"/>
    <col min="113" max="113" width="31.5703125" style="18" customWidth="1"/>
    <col min="114" max="114" width="32.85546875" style="18" customWidth="1"/>
    <col min="115" max="115" width="27.42578125" style="18" customWidth="1"/>
    <col min="116" max="116" width="27.28515625" style="18" customWidth="1"/>
    <col min="117" max="117" width="32" style="18" customWidth="1"/>
    <col min="118" max="118" width="23.42578125" style="18" customWidth="1"/>
    <col min="119" max="119" width="24.42578125" style="18" customWidth="1"/>
    <col min="120" max="120" width="25.85546875" style="18" customWidth="1"/>
    <col min="121" max="121" width="29.42578125" style="18" customWidth="1"/>
    <col min="122" max="122" width="31.28515625" style="18" customWidth="1"/>
    <col min="123" max="123" width="22.85546875" style="18" customWidth="1"/>
    <col min="124" max="124" width="22.140625" style="18" customWidth="1"/>
    <col min="125" max="125" width="28.5703125" style="18" customWidth="1"/>
    <col min="126" max="126" width="22.140625" style="18" customWidth="1"/>
    <col min="127" max="256" width="9.140625" style="18" customWidth="1"/>
    <col min="257" max="257" width="4.140625" style="18" customWidth="1"/>
    <col min="258" max="258" width="25.140625" style="18" customWidth="1"/>
    <col min="259" max="259" width="8.7109375" style="18" customWidth="1"/>
    <col min="260" max="260" width="26.140625" style="18" customWidth="1"/>
    <col min="261" max="261" width="26.7109375" style="18" customWidth="1"/>
    <col min="262" max="262" width="18.5703125" style="18" customWidth="1"/>
    <col min="263" max="263" width="23.42578125" style="18" customWidth="1"/>
    <col min="264" max="264" width="24.42578125" style="18" customWidth="1"/>
    <col min="265" max="265" width="22.140625" style="18" customWidth="1"/>
    <col min="266" max="267" width="23.85546875" style="18" customWidth="1"/>
    <col min="268" max="268" width="24.85546875" style="18" customWidth="1"/>
    <col min="269" max="269" width="29.7109375" style="18" customWidth="1"/>
    <col min="270" max="270" width="30.85546875" style="18" customWidth="1"/>
    <col min="271" max="271" width="25" style="18" customWidth="1"/>
    <col min="272" max="272" width="22.5703125" style="18" customWidth="1"/>
    <col min="273" max="273" width="28" style="18" customWidth="1"/>
    <col min="274" max="274" width="29.140625" style="18" customWidth="1"/>
    <col min="275" max="275" width="25" style="18" customWidth="1"/>
    <col min="276" max="277" width="26.140625" style="18" customWidth="1"/>
    <col min="278" max="278" width="27.85546875" style="18" customWidth="1"/>
    <col min="279" max="279" width="21" style="18" customWidth="1"/>
    <col min="280" max="280" width="24.28515625" style="18" customWidth="1"/>
    <col min="281" max="283" width="23.28515625" style="18" customWidth="1"/>
    <col min="284" max="284" width="24.28515625" style="18" customWidth="1"/>
    <col min="285" max="285" width="24.140625" style="18" customWidth="1"/>
    <col min="286" max="286" width="25.28515625" style="18" customWidth="1"/>
    <col min="287" max="287" width="24.140625" style="18" customWidth="1"/>
    <col min="288" max="288" width="28.28515625" style="18" customWidth="1"/>
    <col min="289" max="289" width="21.140625" style="18" customWidth="1"/>
    <col min="290" max="290" width="19.140625" style="18" customWidth="1"/>
    <col min="291" max="291" width="23.140625" style="18" customWidth="1"/>
    <col min="292" max="292" width="18.42578125" style="18" customWidth="1"/>
    <col min="293" max="293" width="11.42578125" style="18" customWidth="1"/>
    <col min="294" max="294" width="25.7109375" style="18" customWidth="1"/>
    <col min="295" max="295" width="26.7109375" style="18" customWidth="1"/>
    <col min="296" max="296" width="18.5703125" style="18" customWidth="1"/>
    <col min="297" max="297" width="23.42578125" style="18" customWidth="1"/>
    <col min="298" max="298" width="24.42578125" style="18" customWidth="1"/>
    <col min="299" max="299" width="22.140625" style="18" customWidth="1"/>
    <col min="300" max="300" width="23.140625" style="18" customWidth="1"/>
    <col min="301" max="301" width="23.85546875" style="18" customWidth="1"/>
    <col min="302" max="302" width="24.85546875" style="18" customWidth="1"/>
    <col min="303" max="303" width="27.42578125" style="18" customWidth="1"/>
    <col min="304" max="304" width="28.7109375" style="18" customWidth="1"/>
    <col min="305" max="305" width="25" style="18" customWidth="1"/>
    <col min="306" max="306" width="26.140625" style="18" customWidth="1"/>
    <col min="307" max="307" width="26.28515625" style="18" customWidth="1"/>
    <col min="308" max="308" width="27.140625" style="18" customWidth="1"/>
    <col min="309" max="309" width="25" style="18" customWidth="1"/>
    <col min="310" max="310" width="26.140625" style="18" customWidth="1"/>
    <col min="311" max="311" width="26.42578125" style="18" customWidth="1"/>
    <col min="312" max="312" width="27.28515625" style="18" customWidth="1"/>
    <col min="313" max="313" width="21" style="18" customWidth="1"/>
    <col min="314" max="314" width="22.140625" style="18" customWidth="1"/>
    <col min="315" max="317" width="23.28515625" style="18" customWidth="1"/>
    <col min="318" max="318" width="24.28515625" style="18" customWidth="1"/>
    <col min="319" max="321" width="26.85546875" style="18" customWidth="1"/>
    <col min="322" max="322" width="27.85546875" style="18" customWidth="1"/>
    <col min="323" max="323" width="20.42578125" style="18" customWidth="1"/>
    <col min="324" max="324" width="19.140625" style="18" customWidth="1"/>
    <col min="325" max="325" width="23.140625" style="18" customWidth="1"/>
    <col min="326" max="326" width="18.42578125" style="18" customWidth="1"/>
    <col min="327" max="327" width="12" style="18" customWidth="1"/>
    <col min="328" max="328" width="25.7109375" style="18" customWidth="1"/>
    <col min="329" max="329" width="26.7109375" style="18" customWidth="1"/>
    <col min="330" max="330" width="18.5703125" style="18" customWidth="1"/>
    <col min="331" max="331" width="23.42578125" style="18" customWidth="1"/>
    <col min="332" max="332" width="24.42578125" style="18" customWidth="1"/>
    <col min="333" max="333" width="22.140625" style="18" customWidth="1"/>
    <col min="334" max="335" width="23.85546875" style="18" customWidth="1"/>
    <col min="336" max="336" width="24.85546875" style="18" customWidth="1"/>
    <col min="337" max="339" width="25" style="18" customWidth="1"/>
    <col min="340" max="340" width="22.5703125" style="18" customWidth="1"/>
    <col min="341" max="341" width="27.42578125" style="18" customWidth="1"/>
    <col min="342" max="343" width="25" style="18" customWidth="1"/>
    <col min="344" max="344" width="26.140625" style="18" customWidth="1"/>
    <col min="345" max="345" width="26.85546875" style="18" customWidth="1"/>
    <col min="346" max="346" width="28.140625" style="18" customWidth="1"/>
    <col min="347" max="347" width="21" style="18" customWidth="1"/>
    <col min="348" max="348" width="24.28515625" style="18" customWidth="1"/>
    <col min="349" max="349" width="23.42578125" style="18" customWidth="1"/>
    <col min="350" max="350" width="23" style="18" customWidth="1"/>
    <col min="351" max="351" width="25.42578125" style="18" customWidth="1"/>
    <col min="352" max="352" width="25.28515625" style="18" customWidth="1"/>
    <col min="353" max="355" width="26.85546875" style="18" customWidth="1"/>
    <col min="356" max="356" width="26.5703125" style="18" customWidth="1"/>
    <col min="357" max="357" width="20.42578125" style="18" customWidth="1"/>
    <col min="358" max="358" width="19.140625" style="18" customWidth="1"/>
    <col min="359" max="359" width="23.140625" style="18" customWidth="1"/>
    <col min="360" max="360" width="18.42578125" style="18" customWidth="1"/>
    <col min="361" max="361" width="28.85546875" style="18" customWidth="1"/>
    <col min="362" max="362" width="29.5703125" style="18" customWidth="1"/>
    <col min="363" max="363" width="22.85546875" style="18" customWidth="1"/>
    <col min="364" max="364" width="26.5703125" style="18" customWidth="1"/>
    <col min="365" max="365" width="26.42578125" style="18" customWidth="1"/>
    <col min="366" max="366" width="28.42578125" style="18" customWidth="1"/>
    <col min="367" max="367" width="28" style="18" customWidth="1"/>
    <col min="368" max="368" width="30.85546875" style="18" customWidth="1"/>
    <col min="369" max="369" width="31.5703125" style="18" customWidth="1"/>
    <col min="370" max="370" width="32.85546875" style="18" customWidth="1"/>
    <col min="371" max="371" width="27.42578125" style="18" customWidth="1"/>
    <col min="372" max="372" width="27.28515625" style="18" customWidth="1"/>
    <col min="373" max="373" width="32" style="18" customWidth="1"/>
    <col min="374" max="374" width="23.42578125" style="18" customWidth="1"/>
    <col min="375" max="375" width="24.42578125" style="18" customWidth="1"/>
    <col min="376" max="376" width="25.85546875" style="18" customWidth="1"/>
    <col min="377" max="377" width="29.42578125" style="18" customWidth="1"/>
    <col min="378" max="378" width="31.28515625" style="18" customWidth="1"/>
    <col min="379" max="379" width="22.85546875" style="18" customWidth="1"/>
    <col min="380" max="380" width="22.140625" style="18" customWidth="1"/>
    <col min="381" max="381" width="28.5703125" style="18" customWidth="1"/>
    <col min="382" max="382" width="22.140625" style="18" customWidth="1"/>
    <col min="383" max="512" width="9.140625" style="18" customWidth="1"/>
    <col min="513" max="513" width="4.140625" style="18" customWidth="1"/>
    <col min="514" max="514" width="25.140625" style="18" customWidth="1"/>
    <col min="515" max="515" width="8.7109375" style="18" customWidth="1"/>
    <col min="516" max="516" width="26.140625" style="18" customWidth="1"/>
    <col min="517" max="517" width="26.7109375" style="18" customWidth="1"/>
    <col min="518" max="518" width="18.5703125" style="18" customWidth="1"/>
    <col min="519" max="519" width="23.42578125" style="18" customWidth="1"/>
    <col min="520" max="520" width="24.42578125" style="18" customWidth="1"/>
    <col min="521" max="521" width="22.140625" style="18" customWidth="1"/>
    <col min="522" max="523" width="23.85546875" style="18" customWidth="1"/>
    <col min="524" max="524" width="24.85546875" style="18" customWidth="1"/>
    <col min="525" max="525" width="29.7109375" style="18" customWidth="1"/>
    <col min="526" max="526" width="30.85546875" style="18" customWidth="1"/>
    <col min="527" max="527" width="25" style="18" customWidth="1"/>
    <col min="528" max="528" width="22.5703125" style="18" customWidth="1"/>
    <col min="529" max="529" width="28" style="18" customWidth="1"/>
    <col min="530" max="530" width="29.140625" style="18" customWidth="1"/>
    <col min="531" max="531" width="25" style="18" customWidth="1"/>
    <col min="532" max="533" width="26.140625" style="18" customWidth="1"/>
    <col min="534" max="534" width="27.85546875" style="18" customWidth="1"/>
    <col min="535" max="535" width="21" style="18" customWidth="1"/>
    <col min="536" max="536" width="24.28515625" style="18" customWidth="1"/>
    <col min="537" max="539" width="23.28515625" style="18" customWidth="1"/>
    <col min="540" max="540" width="24.28515625" style="18" customWidth="1"/>
    <col min="541" max="541" width="24.140625" style="18" customWidth="1"/>
    <col min="542" max="542" width="25.28515625" style="18" customWidth="1"/>
    <col min="543" max="543" width="24.140625" style="18" customWidth="1"/>
    <col min="544" max="544" width="28.28515625" style="18" customWidth="1"/>
    <col min="545" max="545" width="21.140625" style="18" customWidth="1"/>
    <col min="546" max="546" width="19.140625" style="18" customWidth="1"/>
    <col min="547" max="547" width="23.140625" style="18" customWidth="1"/>
    <col min="548" max="548" width="18.42578125" style="18" customWidth="1"/>
    <col min="549" max="549" width="11.42578125" style="18" customWidth="1"/>
    <col min="550" max="550" width="25.7109375" style="18" customWidth="1"/>
    <col min="551" max="551" width="26.7109375" style="18" customWidth="1"/>
    <col min="552" max="552" width="18.5703125" style="18" customWidth="1"/>
    <col min="553" max="553" width="23.42578125" style="18" customWidth="1"/>
    <col min="554" max="554" width="24.42578125" style="18" customWidth="1"/>
    <col min="555" max="555" width="22.140625" style="18" customWidth="1"/>
    <col min="556" max="556" width="23.140625" style="18" customWidth="1"/>
    <col min="557" max="557" width="23.85546875" style="18" customWidth="1"/>
    <col min="558" max="558" width="24.85546875" style="18" customWidth="1"/>
    <col min="559" max="559" width="27.42578125" style="18" customWidth="1"/>
    <col min="560" max="560" width="28.7109375" style="18" customWidth="1"/>
    <col min="561" max="561" width="25" style="18" customWidth="1"/>
    <col min="562" max="562" width="26.140625" style="18" customWidth="1"/>
    <col min="563" max="563" width="26.28515625" style="18" customWidth="1"/>
    <col min="564" max="564" width="27.140625" style="18" customWidth="1"/>
    <col min="565" max="565" width="25" style="18" customWidth="1"/>
    <col min="566" max="566" width="26.140625" style="18" customWidth="1"/>
    <col min="567" max="567" width="26.42578125" style="18" customWidth="1"/>
    <col min="568" max="568" width="27.28515625" style="18" customWidth="1"/>
    <col min="569" max="569" width="21" style="18" customWidth="1"/>
    <col min="570" max="570" width="22.140625" style="18" customWidth="1"/>
    <col min="571" max="573" width="23.28515625" style="18" customWidth="1"/>
    <col min="574" max="574" width="24.28515625" style="18" customWidth="1"/>
    <col min="575" max="577" width="26.85546875" style="18" customWidth="1"/>
    <col min="578" max="578" width="27.85546875" style="18" customWidth="1"/>
    <col min="579" max="579" width="20.42578125" style="18" customWidth="1"/>
    <col min="580" max="580" width="19.140625" style="18" customWidth="1"/>
    <col min="581" max="581" width="23.140625" style="18" customWidth="1"/>
    <col min="582" max="582" width="18.42578125" style="18" customWidth="1"/>
    <col min="583" max="583" width="12" style="18" customWidth="1"/>
    <col min="584" max="584" width="25.7109375" style="18" customWidth="1"/>
    <col min="585" max="585" width="26.7109375" style="18" customWidth="1"/>
    <col min="586" max="586" width="18.5703125" style="18" customWidth="1"/>
    <col min="587" max="587" width="23.42578125" style="18" customWidth="1"/>
    <col min="588" max="588" width="24.42578125" style="18" customWidth="1"/>
    <col min="589" max="589" width="22.140625" style="18" customWidth="1"/>
    <col min="590" max="591" width="23.85546875" style="18" customWidth="1"/>
    <col min="592" max="592" width="24.85546875" style="18" customWidth="1"/>
    <col min="593" max="595" width="25" style="18" customWidth="1"/>
    <col min="596" max="596" width="22.5703125" style="18" customWidth="1"/>
    <col min="597" max="597" width="27.42578125" style="18" customWidth="1"/>
    <col min="598" max="599" width="25" style="18" customWidth="1"/>
    <col min="600" max="600" width="26.140625" style="18" customWidth="1"/>
    <col min="601" max="601" width="26.85546875" style="18" customWidth="1"/>
    <col min="602" max="602" width="28.140625" style="18" customWidth="1"/>
    <col min="603" max="603" width="21" style="18" customWidth="1"/>
    <col min="604" max="604" width="24.28515625" style="18" customWidth="1"/>
    <col min="605" max="605" width="23.42578125" style="18" customWidth="1"/>
    <col min="606" max="606" width="23" style="18" customWidth="1"/>
    <col min="607" max="607" width="25.42578125" style="18" customWidth="1"/>
    <col min="608" max="608" width="25.28515625" style="18" customWidth="1"/>
    <col min="609" max="611" width="26.85546875" style="18" customWidth="1"/>
    <col min="612" max="612" width="26.5703125" style="18" customWidth="1"/>
    <col min="613" max="613" width="20.42578125" style="18" customWidth="1"/>
    <col min="614" max="614" width="19.140625" style="18" customWidth="1"/>
    <col min="615" max="615" width="23.140625" style="18" customWidth="1"/>
    <col min="616" max="616" width="18.42578125" style="18" customWidth="1"/>
    <col min="617" max="617" width="28.85546875" style="18" customWidth="1"/>
    <col min="618" max="618" width="29.5703125" style="18" customWidth="1"/>
    <col min="619" max="619" width="22.85546875" style="18" customWidth="1"/>
    <col min="620" max="620" width="26.5703125" style="18" customWidth="1"/>
    <col min="621" max="621" width="26.42578125" style="18" customWidth="1"/>
    <col min="622" max="622" width="28.42578125" style="18" customWidth="1"/>
    <col min="623" max="623" width="28" style="18" customWidth="1"/>
    <col min="624" max="624" width="30.85546875" style="18" customWidth="1"/>
    <col min="625" max="625" width="31.5703125" style="18" customWidth="1"/>
    <col min="626" max="626" width="32.85546875" style="18" customWidth="1"/>
    <col min="627" max="627" width="27.42578125" style="18" customWidth="1"/>
    <col min="628" max="628" width="27.28515625" style="18" customWidth="1"/>
    <col min="629" max="629" width="32" style="18" customWidth="1"/>
    <col min="630" max="630" width="23.42578125" style="18" customWidth="1"/>
    <col min="631" max="631" width="24.42578125" style="18" customWidth="1"/>
    <col min="632" max="632" width="25.85546875" style="18" customWidth="1"/>
    <col min="633" max="633" width="29.42578125" style="18" customWidth="1"/>
    <col min="634" max="634" width="31.28515625" style="18" customWidth="1"/>
    <col min="635" max="635" width="22.85546875" style="18" customWidth="1"/>
    <col min="636" max="636" width="22.140625" style="18" customWidth="1"/>
    <col min="637" max="637" width="28.5703125" style="18" customWidth="1"/>
    <col min="638" max="638" width="22.140625" style="18" customWidth="1"/>
    <col min="639" max="768" width="9.140625" style="18" customWidth="1"/>
    <col min="769" max="769" width="4.140625" style="18" customWidth="1"/>
    <col min="770" max="770" width="25.140625" style="18" customWidth="1"/>
    <col min="771" max="771" width="8.7109375" style="18" customWidth="1"/>
    <col min="772" max="772" width="26.140625" style="18" customWidth="1"/>
    <col min="773" max="773" width="26.7109375" style="18" customWidth="1"/>
    <col min="774" max="774" width="18.5703125" style="18" customWidth="1"/>
    <col min="775" max="775" width="23.42578125" style="18" customWidth="1"/>
    <col min="776" max="776" width="24.42578125" style="18" customWidth="1"/>
    <col min="777" max="777" width="22.140625" style="18" customWidth="1"/>
    <col min="778" max="779" width="23.85546875" style="18" customWidth="1"/>
    <col min="780" max="780" width="24.85546875" style="18" customWidth="1"/>
    <col min="781" max="781" width="29.7109375" style="18" customWidth="1"/>
    <col min="782" max="782" width="30.85546875" style="18" customWidth="1"/>
    <col min="783" max="783" width="25" style="18" customWidth="1"/>
    <col min="784" max="784" width="22.5703125" style="18" customWidth="1"/>
    <col min="785" max="785" width="28" style="18" customWidth="1"/>
    <col min="786" max="786" width="29.140625" style="18" customWidth="1"/>
    <col min="787" max="787" width="25" style="18" customWidth="1"/>
    <col min="788" max="789" width="26.140625" style="18" customWidth="1"/>
    <col min="790" max="790" width="27.85546875" style="18" customWidth="1"/>
    <col min="791" max="791" width="21" style="18" customWidth="1"/>
    <col min="792" max="792" width="24.28515625" style="18" customWidth="1"/>
    <col min="793" max="795" width="23.28515625" style="18" customWidth="1"/>
    <col min="796" max="796" width="24.28515625" style="18" customWidth="1"/>
    <col min="797" max="797" width="24.140625" style="18" customWidth="1"/>
    <col min="798" max="798" width="25.28515625" style="18" customWidth="1"/>
    <col min="799" max="799" width="24.140625" style="18" customWidth="1"/>
    <col min="800" max="800" width="28.28515625" style="18" customWidth="1"/>
    <col min="801" max="801" width="21.140625" style="18" customWidth="1"/>
    <col min="802" max="802" width="19.140625" style="18" customWidth="1"/>
    <col min="803" max="803" width="23.140625" style="18" customWidth="1"/>
    <col min="804" max="804" width="18.42578125" style="18" customWidth="1"/>
    <col min="805" max="805" width="11.42578125" style="18" customWidth="1"/>
    <col min="806" max="806" width="25.7109375" style="18" customWidth="1"/>
    <col min="807" max="807" width="26.7109375" style="18" customWidth="1"/>
    <col min="808" max="808" width="18.5703125" style="18" customWidth="1"/>
    <col min="809" max="809" width="23.42578125" style="18" customWidth="1"/>
    <col min="810" max="810" width="24.42578125" style="18" customWidth="1"/>
    <col min="811" max="811" width="22.140625" style="18" customWidth="1"/>
    <col min="812" max="812" width="23.140625" style="18" customWidth="1"/>
    <col min="813" max="813" width="23.85546875" style="18" customWidth="1"/>
    <col min="814" max="814" width="24.85546875" style="18" customWidth="1"/>
    <col min="815" max="815" width="27.42578125" style="18" customWidth="1"/>
    <col min="816" max="816" width="28.7109375" style="18" customWidth="1"/>
    <col min="817" max="817" width="25" style="18" customWidth="1"/>
    <col min="818" max="818" width="26.140625" style="18" customWidth="1"/>
    <col min="819" max="819" width="26.28515625" style="18" customWidth="1"/>
    <col min="820" max="820" width="27.140625" style="18" customWidth="1"/>
    <col min="821" max="821" width="25" style="18" customWidth="1"/>
    <col min="822" max="822" width="26.140625" style="18" customWidth="1"/>
    <col min="823" max="823" width="26.42578125" style="18" customWidth="1"/>
    <col min="824" max="824" width="27.28515625" style="18" customWidth="1"/>
    <col min="825" max="825" width="21" style="18" customWidth="1"/>
    <col min="826" max="826" width="22.140625" style="18" customWidth="1"/>
    <col min="827" max="829" width="23.28515625" style="18" customWidth="1"/>
    <col min="830" max="830" width="24.28515625" style="18" customWidth="1"/>
    <col min="831" max="833" width="26.85546875" style="18" customWidth="1"/>
    <col min="834" max="834" width="27.85546875" style="18" customWidth="1"/>
    <col min="835" max="835" width="20.42578125" style="18" customWidth="1"/>
    <col min="836" max="836" width="19.140625" style="18" customWidth="1"/>
    <col min="837" max="837" width="23.140625" style="18" customWidth="1"/>
    <col min="838" max="838" width="18.42578125" style="18" customWidth="1"/>
    <col min="839" max="839" width="12" style="18" customWidth="1"/>
    <col min="840" max="840" width="25.7109375" style="18" customWidth="1"/>
    <col min="841" max="841" width="26.7109375" style="18" customWidth="1"/>
    <col min="842" max="842" width="18.5703125" style="18" customWidth="1"/>
    <col min="843" max="843" width="23.42578125" style="18" customWidth="1"/>
    <col min="844" max="844" width="24.42578125" style="18" customWidth="1"/>
    <col min="845" max="845" width="22.140625" style="18" customWidth="1"/>
    <col min="846" max="847" width="23.85546875" style="18" customWidth="1"/>
    <col min="848" max="848" width="24.85546875" style="18" customWidth="1"/>
    <col min="849" max="851" width="25" style="18" customWidth="1"/>
    <col min="852" max="852" width="22.5703125" style="18" customWidth="1"/>
    <col min="853" max="853" width="27.42578125" style="18" customWidth="1"/>
    <col min="854" max="855" width="25" style="18" customWidth="1"/>
    <col min="856" max="856" width="26.140625" style="18" customWidth="1"/>
    <col min="857" max="857" width="26.85546875" style="18" customWidth="1"/>
    <col min="858" max="858" width="28.140625" style="18" customWidth="1"/>
    <col min="859" max="859" width="21" style="18" customWidth="1"/>
    <col min="860" max="860" width="24.28515625" style="18" customWidth="1"/>
    <col min="861" max="861" width="23.42578125" style="18" customWidth="1"/>
    <col min="862" max="862" width="23" style="18" customWidth="1"/>
    <col min="863" max="863" width="25.42578125" style="18" customWidth="1"/>
    <col min="864" max="864" width="25.28515625" style="18" customWidth="1"/>
    <col min="865" max="867" width="26.85546875" style="18" customWidth="1"/>
    <col min="868" max="868" width="26.5703125" style="18" customWidth="1"/>
    <col min="869" max="869" width="20.42578125" style="18" customWidth="1"/>
    <col min="870" max="870" width="19.140625" style="18" customWidth="1"/>
    <col min="871" max="871" width="23.140625" style="18" customWidth="1"/>
    <col min="872" max="872" width="18.42578125" style="18" customWidth="1"/>
    <col min="873" max="873" width="28.85546875" style="18" customWidth="1"/>
    <col min="874" max="874" width="29.5703125" style="18" customWidth="1"/>
    <col min="875" max="875" width="22.85546875" style="18" customWidth="1"/>
    <col min="876" max="876" width="26.5703125" style="18" customWidth="1"/>
    <col min="877" max="877" width="26.42578125" style="18" customWidth="1"/>
    <col min="878" max="878" width="28.42578125" style="18" customWidth="1"/>
    <col min="879" max="879" width="28" style="18" customWidth="1"/>
    <col min="880" max="880" width="30.85546875" style="18" customWidth="1"/>
    <col min="881" max="881" width="31.5703125" style="18" customWidth="1"/>
    <col min="882" max="882" width="32.85546875" style="18" customWidth="1"/>
    <col min="883" max="883" width="27.42578125" style="18" customWidth="1"/>
    <col min="884" max="884" width="27.28515625" style="18" customWidth="1"/>
    <col min="885" max="885" width="32" style="18" customWidth="1"/>
    <col min="886" max="886" width="23.42578125" style="18" customWidth="1"/>
    <col min="887" max="887" width="24.42578125" style="18" customWidth="1"/>
    <col min="888" max="888" width="25.85546875" style="18" customWidth="1"/>
    <col min="889" max="889" width="29.42578125" style="18" customWidth="1"/>
    <col min="890" max="890" width="31.28515625" style="18" customWidth="1"/>
    <col min="891" max="891" width="22.85546875" style="18" customWidth="1"/>
    <col min="892" max="892" width="22.140625" style="18" customWidth="1"/>
    <col min="893" max="893" width="28.5703125" style="18" customWidth="1"/>
    <col min="894" max="894" width="22.140625" style="18" customWidth="1"/>
    <col min="895" max="1024" width="9.140625" style="18" customWidth="1"/>
    <col min="1025" max="1025" width="4.140625" style="18" customWidth="1"/>
    <col min="1026" max="1026" width="25.140625" style="18" customWidth="1"/>
    <col min="1027" max="1027" width="8.7109375" style="18" customWidth="1"/>
    <col min="1028" max="1028" width="26.140625" style="18" customWidth="1"/>
    <col min="1029" max="1029" width="26.7109375" style="18" customWidth="1"/>
    <col min="1030" max="1030" width="18.5703125" style="18" customWidth="1"/>
    <col min="1031" max="1031" width="23.42578125" style="18" customWidth="1"/>
    <col min="1032" max="1032" width="24.42578125" style="18" customWidth="1"/>
    <col min="1033" max="1033" width="22.140625" style="18" customWidth="1"/>
    <col min="1034" max="1035" width="23.85546875" style="18" customWidth="1"/>
    <col min="1036" max="1036" width="24.85546875" style="18" customWidth="1"/>
    <col min="1037" max="1037" width="29.7109375" style="18" customWidth="1"/>
    <col min="1038" max="1038" width="30.85546875" style="18" customWidth="1"/>
    <col min="1039" max="1039" width="25" style="18" customWidth="1"/>
    <col min="1040" max="1040" width="22.5703125" style="18" customWidth="1"/>
    <col min="1041" max="1041" width="28" style="18" customWidth="1"/>
    <col min="1042" max="1042" width="29.140625" style="18" customWidth="1"/>
    <col min="1043" max="1043" width="25" style="18" customWidth="1"/>
    <col min="1044" max="1045" width="26.140625" style="18" customWidth="1"/>
    <col min="1046" max="1046" width="27.85546875" style="18" customWidth="1"/>
    <col min="1047" max="1047" width="21" style="18" customWidth="1"/>
    <col min="1048" max="1048" width="24.28515625" style="18" customWidth="1"/>
    <col min="1049" max="1051" width="23.28515625" style="18" customWidth="1"/>
    <col min="1052" max="1052" width="24.28515625" style="18" customWidth="1"/>
    <col min="1053" max="1053" width="24.140625" style="18" customWidth="1"/>
    <col min="1054" max="1054" width="25.28515625" style="18" customWidth="1"/>
    <col min="1055" max="1055" width="24.140625" style="18" customWidth="1"/>
    <col min="1056" max="1056" width="28.28515625" style="18" customWidth="1"/>
    <col min="1057" max="1057" width="21.140625" style="18" customWidth="1"/>
    <col min="1058" max="1058" width="19.140625" style="18" customWidth="1"/>
    <col min="1059" max="1059" width="23.140625" style="18" customWidth="1"/>
    <col min="1060" max="1060" width="18.42578125" style="18" customWidth="1"/>
    <col min="1061" max="1061" width="11.42578125" style="18" customWidth="1"/>
    <col min="1062" max="1062" width="25.7109375" style="18" customWidth="1"/>
    <col min="1063" max="1063" width="26.7109375" style="18" customWidth="1"/>
    <col min="1064" max="1064" width="18.5703125" style="18" customWidth="1"/>
    <col min="1065" max="1065" width="23.42578125" style="18" customWidth="1"/>
    <col min="1066" max="1066" width="24.42578125" style="18" customWidth="1"/>
    <col min="1067" max="1067" width="22.140625" style="18" customWidth="1"/>
    <col min="1068" max="1068" width="23.140625" style="18" customWidth="1"/>
    <col min="1069" max="1069" width="23.85546875" style="18" customWidth="1"/>
    <col min="1070" max="1070" width="24.85546875" style="18" customWidth="1"/>
    <col min="1071" max="1071" width="27.42578125" style="18" customWidth="1"/>
    <col min="1072" max="1072" width="28.7109375" style="18" customWidth="1"/>
    <col min="1073" max="1073" width="25" style="18" customWidth="1"/>
    <col min="1074" max="1074" width="26.140625" style="18" customWidth="1"/>
    <col min="1075" max="1075" width="26.28515625" style="18" customWidth="1"/>
    <col min="1076" max="1076" width="27.140625" style="18" customWidth="1"/>
    <col min="1077" max="1077" width="25" style="18" customWidth="1"/>
    <col min="1078" max="1078" width="26.140625" style="18" customWidth="1"/>
    <col min="1079" max="1079" width="26.42578125" style="18" customWidth="1"/>
    <col min="1080" max="1080" width="27.28515625" style="18" customWidth="1"/>
    <col min="1081" max="1081" width="21" style="18" customWidth="1"/>
    <col min="1082" max="1082" width="22.140625" style="18" customWidth="1"/>
    <col min="1083" max="1085" width="23.28515625" style="18" customWidth="1"/>
    <col min="1086" max="1086" width="24.28515625" style="18" customWidth="1"/>
    <col min="1087" max="1089" width="26.85546875" style="18" customWidth="1"/>
    <col min="1090" max="1090" width="27.85546875" style="18" customWidth="1"/>
    <col min="1091" max="1091" width="20.42578125" style="18" customWidth="1"/>
    <col min="1092" max="1092" width="19.140625" style="18" customWidth="1"/>
    <col min="1093" max="1093" width="23.140625" style="18" customWidth="1"/>
    <col min="1094" max="1094" width="18.42578125" style="18" customWidth="1"/>
    <col min="1095" max="1095" width="12" style="18" customWidth="1"/>
    <col min="1096" max="1096" width="25.7109375" style="18" customWidth="1"/>
    <col min="1097" max="1097" width="26.7109375" style="18" customWidth="1"/>
    <col min="1098" max="1098" width="18.5703125" style="18" customWidth="1"/>
    <col min="1099" max="1099" width="23.42578125" style="18" customWidth="1"/>
    <col min="1100" max="1100" width="24.42578125" style="18" customWidth="1"/>
    <col min="1101" max="1101" width="22.140625" style="18" customWidth="1"/>
    <col min="1102" max="1103" width="23.85546875" style="18" customWidth="1"/>
    <col min="1104" max="1104" width="24.85546875" style="18" customWidth="1"/>
    <col min="1105" max="1107" width="25" style="18" customWidth="1"/>
    <col min="1108" max="1108" width="22.5703125" style="18" customWidth="1"/>
    <col min="1109" max="1109" width="27.42578125" style="18" customWidth="1"/>
    <col min="1110" max="1111" width="25" style="18" customWidth="1"/>
    <col min="1112" max="1112" width="26.140625" style="18" customWidth="1"/>
    <col min="1113" max="1113" width="26.85546875" style="18" customWidth="1"/>
    <col min="1114" max="1114" width="28.140625" style="18" customWidth="1"/>
    <col min="1115" max="1115" width="21" style="18" customWidth="1"/>
    <col min="1116" max="1116" width="24.28515625" style="18" customWidth="1"/>
    <col min="1117" max="1117" width="23.42578125" style="18" customWidth="1"/>
    <col min="1118" max="1118" width="23" style="18" customWidth="1"/>
    <col min="1119" max="1119" width="25.42578125" style="18" customWidth="1"/>
    <col min="1120" max="1120" width="25.28515625" style="18" customWidth="1"/>
    <col min="1121" max="1123" width="26.85546875" style="18" customWidth="1"/>
    <col min="1124" max="1124" width="26.5703125" style="18" customWidth="1"/>
    <col min="1125" max="1125" width="20.42578125" style="18" customWidth="1"/>
    <col min="1126" max="1126" width="19.140625" style="18" customWidth="1"/>
    <col min="1127" max="1127" width="23.140625" style="18" customWidth="1"/>
    <col min="1128" max="1128" width="18.42578125" style="18" customWidth="1"/>
    <col min="1129" max="1129" width="28.85546875" style="18" customWidth="1"/>
    <col min="1130" max="1130" width="29.5703125" style="18" customWidth="1"/>
    <col min="1131" max="1131" width="22.85546875" style="18" customWidth="1"/>
    <col min="1132" max="1132" width="26.5703125" style="18" customWidth="1"/>
    <col min="1133" max="1133" width="26.42578125" style="18" customWidth="1"/>
    <col min="1134" max="1134" width="28.42578125" style="18" customWidth="1"/>
    <col min="1135" max="1135" width="28" style="18" customWidth="1"/>
    <col min="1136" max="1136" width="30.85546875" style="18" customWidth="1"/>
    <col min="1137" max="1137" width="31.5703125" style="18" customWidth="1"/>
    <col min="1138" max="1138" width="32.85546875" style="18" customWidth="1"/>
    <col min="1139" max="1139" width="27.42578125" style="18" customWidth="1"/>
    <col min="1140" max="1140" width="27.28515625" style="18" customWidth="1"/>
    <col min="1141" max="1141" width="32" style="18" customWidth="1"/>
    <col min="1142" max="1142" width="23.42578125" style="18" customWidth="1"/>
    <col min="1143" max="1143" width="24.42578125" style="18" customWidth="1"/>
    <col min="1144" max="1144" width="25.85546875" style="18" customWidth="1"/>
    <col min="1145" max="1145" width="29.42578125" style="18" customWidth="1"/>
    <col min="1146" max="1146" width="31.28515625" style="18" customWidth="1"/>
    <col min="1147" max="1147" width="22.85546875" style="18" customWidth="1"/>
    <col min="1148" max="1148" width="22.140625" style="18" customWidth="1"/>
    <col min="1149" max="1149" width="28.5703125" style="18" customWidth="1"/>
    <col min="1150" max="1150" width="22.140625" style="18" customWidth="1"/>
    <col min="1151" max="1280" width="9.140625" style="18" customWidth="1"/>
    <col min="1281" max="1281" width="4.140625" style="18" customWidth="1"/>
    <col min="1282" max="1282" width="25.140625" style="18" customWidth="1"/>
    <col min="1283" max="1283" width="8.7109375" style="18" customWidth="1"/>
    <col min="1284" max="1284" width="26.140625" style="18" customWidth="1"/>
    <col min="1285" max="1285" width="26.7109375" style="18" customWidth="1"/>
    <col min="1286" max="1286" width="18.5703125" style="18" customWidth="1"/>
    <col min="1287" max="1287" width="23.42578125" style="18" customWidth="1"/>
    <col min="1288" max="1288" width="24.42578125" style="18" customWidth="1"/>
    <col min="1289" max="1289" width="22.140625" style="18" customWidth="1"/>
    <col min="1290" max="1291" width="23.85546875" style="18" customWidth="1"/>
    <col min="1292" max="1292" width="24.85546875" style="18" customWidth="1"/>
    <col min="1293" max="1293" width="29.7109375" style="18" customWidth="1"/>
    <col min="1294" max="1294" width="30.85546875" style="18" customWidth="1"/>
    <col min="1295" max="1295" width="25" style="18" customWidth="1"/>
    <col min="1296" max="1296" width="22.5703125" style="18" customWidth="1"/>
    <col min="1297" max="1297" width="28" style="18" customWidth="1"/>
    <col min="1298" max="1298" width="29.140625" style="18" customWidth="1"/>
    <col min="1299" max="1299" width="25" style="18" customWidth="1"/>
    <col min="1300" max="1301" width="26.140625" style="18" customWidth="1"/>
    <col min="1302" max="1302" width="27.85546875" style="18" customWidth="1"/>
    <col min="1303" max="1303" width="21" style="18" customWidth="1"/>
    <col min="1304" max="1304" width="24.28515625" style="18" customWidth="1"/>
    <col min="1305" max="1307" width="23.28515625" style="18" customWidth="1"/>
    <col min="1308" max="1308" width="24.28515625" style="18" customWidth="1"/>
    <col min="1309" max="1309" width="24.140625" style="18" customWidth="1"/>
    <col min="1310" max="1310" width="25.28515625" style="18" customWidth="1"/>
    <col min="1311" max="1311" width="24.140625" style="18" customWidth="1"/>
    <col min="1312" max="1312" width="28.28515625" style="18" customWidth="1"/>
    <col min="1313" max="1313" width="21.140625" style="18" customWidth="1"/>
    <col min="1314" max="1314" width="19.140625" style="18" customWidth="1"/>
    <col min="1315" max="1315" width="23.140625" style="18" customWidth="1"/>
    <col min="1316" max="1316" width="18.42578125" style="18" customWidth="1"/>
    <col min="1317" max="1317" width="11.42578125" style="18" customWidth="1"/>
    <col min="1318" max="1318" width="25.7109375" style="18" customWidth="1"/>
    <col min="1319" max="1319" width="26.7109375" style="18" customWidth="1"/>
    <col min="1320" max="1320" width="18.5703125" style="18" customWidth="1"/>
    <col min="1321" max="1321" width="23.42578125" style="18" customWidth="1"/>
    <col min="1322" max="1322" width="24.42578125" style="18" customWidth="1"/>
    <col min="1323" max="1323" width="22.140625" style="18" customWidth="1"/>
    <col min="1324" max="1324" width="23.140625" style="18" customWidth="1"/>
    <col min="1325" max="1325" width="23.85546875" style="18" customWidth="1"/>
    <col min="1326" max="1326" width="24.85546875" style="18" customWidth="1"/>
    <col min="1327" max="1327" width="27.42578125" style="18" customWidth="1"/>
    <col min="1328" max="1328" width="28.7109375" style="18" customWidth="1"/>
    <col min="1329" max="1329" width="25" style="18" customWidth="1"/>
    <col min="1330" max="1330" width="26.140625" style="18" customWidth="1"/>
    <col min="1331" max="1331" width="26.28515625" style="18" customWidth="1"/>
    <col min="1332" max="1332" width="27.140625" style="18" customWidth="1"/>
    <col min="1333" max="1333" width="25" style="18" customWidth="1"/>
    <col min="1334" max="1334" width="26.140625" style="18" customWidth="1"/>
    <col min="1335" max="1335" width="26.42578125" style="18" customWidth="1"/>
    <col min="1336" max="1336" width="27.28515625" style="18" customWidth="1"/>
    <col min="1337" max="1337" width="21" style="18" customWidth="1"/>
    <col min="1338" max="1338" width="22.140625" style="18" customWidth="1"/>
    <col min="1339" max="1341" width="23.28515625" style="18" customWidth="1"/>
    <col min="1342" max="1342" width="24.28515625" style="18" customWidth="1"/>
    <col min="1343" max="1345" width="26.85546875" style="18" customWidth="1"/>
    <col min="1346" max="1346" width="27.85546875" style="18" customWidth="1"/>
    <col min="1347" max="1347" width="20.42578125" style="18" customWidth="1"/>
    <col min="1348" max="1348" width="19.140625" style="18" customWidth="1"/>
    <col min="1349" max="1349" width="23.140625" style="18" customWidth="1"/>
    <col min="1350" max="1350" width="18.42578125" style="18" customWidth="1"/>
    <col min="1351" max="1351" width="12" style="18" customWidth="1"/>
    <col min="1352" max="1352" width="25.7109375" style="18" customWidth="1"/>
    <col min="1353" max="1353" width="26.7109375" style="18" customWidth="1"/>
    <col min="1354" max="1354" width="18.5703125" style="18" customWidth="1"/>
    <col min="1355" max="1355" width="23.42578125" style="18" customWidth="1"/>
    <col min="1356" max="1356" width="24.42578125" style="18" customWidth="1"/>
    <col min="1357" max="1357" width="22.140625" style="18" customWidth="1"/>
    <col min="1358" max="1359" width="23.85546875" style="18" customWidth="1"/>
    <col min="1360" max="1360" width="24.85546875" style="18" customWidth="1"/>
    <col min="1361" max="1363" width="25" style="18" customWidth="1"/>
    <col min="1364" max="1364" width="22.5703125" style="18" customWidth="1"/>
    <col min="1365" max="1365" width="27.42578125" style="18" customWidth="1"/>
    <col min="1366" max="1367" width="25" style="18" customWidth="1"/>
    <col min="1368" max="1368" width="26.140625" style="18" customWidth="1"/>
    <col min="1369" max="1369" width="26.85546875" style="18" customWidth="1"/>
    <col min="1370" max="1370" width="28.140625" style="18" customWidth="1"/>
    <col min="1371" max="1371" width="21" style="18" customWidth="1"/>
    <col min="1372" max="1372" width="24.28515625" style="18" customWidth="1"/>
    <col min="1373" max="1373" width="23.42578125" style="18" customWidth="1"/>
    <col min="1374" max="1374" width="23" style="18" customWidth="1"/>
    <col min="1375" max="1375" width="25.42578125" style="18" customWidth="1"/>
    <col min="1376" max="1376" width="25.28515625" style="18" customWidth="1"/>
    <col min="1377" max="1379" width="26.85546875" style="18" customWidth="1"/>
    <col min="1380" max="1380" width="26.5703125" style="18" customWidth="1"/>
    <col min="1381" max="1381" width="20.42578125" style="18" customWidth="1"/>
    <col min="1382" max="1382" width="19.140625" style="18" customWidth="1"/>
    <col min="1383" max="1383" width="23.140625" style="18" customWidth="1"/>
    <col min="1384" max="1384" width="18.42578125" style="18" customWidth="1"/>
    <col min="1385" max="1385" width="28.85546875" style="18" customWidth="1"/>
    <col min="1386" max="1386" width="29.5703125" style="18" customWidth="1"/>
    <col min="1387" max="1387" width="22.85546875" style="18" customWidth="1"/>
    <col min="1388" max="1388" width="26.5703125" style="18" customWidth="1"/>
    <col min="1389" max="1389" width="26.42578125" style="18" customWidth="1"/>
    <col min="1390" max="1390" width="28.42578125" style="18" customWidth="1"/>
    <col min="1391" max="1391" width="28" style="18" customWidth="1"/>
    <col min="1392" max="1392" width="30.85546875" style="18" customWidth="1"/>
    <col min="1393" max="1393" width="31.5703125" style="18" customWidth="1"/>
    <col min="1394" max="1394" width="32.85546875" style="18" customWidth="1"/>
    <col min="1395" max="1395" width="27.42578125" style="18" customWidth="1"/>
    <col min="1396" max="1396" width="27.28515625" style="18" customWidth="1"/>
    <col min="1397" max="1397" width="32" style="18" customWidth="1"/>
    <col min="1398" max="1398" width="23.42578125" style="18" customWidth="1"/>
    <col min="1399" max="1399" width="24.42578125" style="18" customWidth="1"/>
    <col min="1400" max="1400" width="25.85546875" style="18" customWidth="1"/>
    <col min="1401" max="1401" width="29.42578125" style="18" customWidth="1"/>
    <col min="1402" max="1402" width="31.28515625" style="18" customWidth="1"/>
    <col min="1403" max="1403" width="22.85546875" style="18" customWidth="1"/>
    <col min="1404" max="1404" width="22.140625" style="18" customWidth="1"/>
    <col min="1405" max="1405" width="28.5703125" style="18" customWidth="1"/>
    <col min="1406" max="1406" width="22.140625" style="18" customWidth="1"/>
    <col min="1407" max="1536" width="9.140625" style="18" customWidth="1"/>
    <col min="1537" max="1537" width="4.140625" style="18" customWidth="1"/>
    <col min="1538" max="1538" width="25.140625" style="18" customWidth="1"/>
    <col min="1539" max="1539" width="8.7109375" style="18" customWidth="1"/>
    <col min="1540" max="1540" width="26.140625" style="18" customWidth="1"/>
    <col min="1541" max="1541" width="26.7109375" style="18" customWidth="1"/>
    <col min="1542" max="1542" width="18.5703125" style="18" customWidth="1"/>
    <col min="1543" max="1543" width="23.42578125" style="18" customWidth="1"/>
    <col min="1544" max="1544" width="24.42578125" style="18" customWidth="1"/>
    <col min="1545" max="1545" width="22.140625" style="18" customWidth="1"/>
    <col min="1546" max="1547" width="23.85546875" style="18" customWidth="1"/>
    <col min="1548" max="1548" width="24.85546875" style="18" customWidth="1"/>
    <col min="1549" max="1549" width="29.7109375" style="18" customWidth="1"/>
    <col min="1550" max="1550" width="30.85546875" style="18" customWidth="1"/>
    <col min="1551" max="1551" width="25" style="18" customWidth="1"/>
    <col min="1552" max="1552" width="22.5703125" style="18" customWidth="1"/>
    <col min="1553" max="1553" width="28" style="18" customWidth="1"/>
    <col min="1554" max="1554" width="29.140625" style="18" customWidth="1"/>
    <col min="1555" max="1555" width="25" style="18" customWidth="1"/>
    <col min="1556" max="1557" width="26.140625" style="18" customWidth="1"/>
    <col min="1558" max="1558" width="27.85546875" style="18" customWidth="1"/>
    <col min="1559" max="1559" width="21" style="18" customWidth="1"/>
    <col min="1560" max="1560" width="24.28515625" style="18" customWidth="1"/>
    <col min="1561" max="1563" width="23.28515625" style="18" customWidth="1"/>
    <col min="1564" max="1564" width="24.28515625" style="18" customWidth="1"/>
    <col min="1565" max="1565" width="24.140625" style="18" customWidth="1"/>
    <col min="1566" max="1566" width="25.28515625" style="18" customWidth="1"/>
    <col min="1567" max="1567" width="24.140625" style="18" customWidth="1"/>
    <col min="1568" max="1568" width="28.28515625" style="18" customWidth="1"/>
    <col min="1569" max="1569" width="21.140625" style="18" customWidth="1"/>
    <col min="1570" max="1570" width="19.140625" style="18" customWidth="1"/>
    <col min="1571" max="1571" width="23.140625" style="18" customWidth="1"/>
    <col min="1572" max="1572" width="18.42578125" style="18" customWidth="1"/>
    <col min="1573" max="1573" width="11.42578125" style="18" customWidth="1"/>
    <col min="1574" max="1574" width="25.7109375" style="18" customWidth="1"/>
    <col min="1575" max="1575" width="26.7109375" style="18" customWidth="1"/>
    <col min="1576" max="1576" width="18.5703125" style="18" customWidth="1"/>
    <col min="1577" max="1577" width="23.42578125" style="18" customWidth="1"/>
    <col min="1578" max="1578" width="24.42578125" style="18" customWidth="1"/>
    <col min="1579" max="1579" width="22.140625" style="18" customWidth="1"/>
    <col min="1580" max="1580" width="23.140625" style="18" customWidth="1"/>
    <col min="1581" max="1581" width="23.85546875" style="18" customWidth="1"/>
    <col min="1582" max="1582" width="24.85546875" style="18" customWidth="1"/>
    <col min="1583" max="1583" width="27.42578125" style="18" customWidth="1"/>
    <col min="1584" max="1584" width="28.7109375" style="18" customWidth="1"/>
    <col min="1585" max="1585" width="25" style="18" customWidth="1"/>
    <col min="1586" max="1586" width="26.140625" style="18" customWidth="1"/>
    <col min="1587" max="1587" width="26.28515625" style="18" customWidth="1"/>
    <col min="1588" max="1588" width="27.140625" style="18" customWidth="1"/>
    <col min="1589" max="1589" width="25" style="18" customWidth="1"/>
    <col min="1590" max="1590" width="26.140625" style="18" customWidth="1"/>
    <col min="1591" max="1591" width="26.42578125" style="18" customWidth="1"/>
    <col min="1592" max="1592" width="27.28515625" style="18" customWidth="1"/>
    <col min="1593" max="1593" width="21" style="18" customWidth="1"/>
    <col min="1594" max="1594" width="22.140625" style="18" customWidth="1"/>
    <col min="1595" max="1597" width="23.28515625" style="18" customWidth="1"/>
    <col min="1598" max="1598" width="24.28515625" style="18" customWidth="1"/>
    <col min="1599" max="1601" width="26.85546875" style="18" customWidth="1"/>
    <col min="1602" max="1602" width="27.85546875" style="18" customWidth="1"/>
    <col min="1603" max="1603" width="20.42578125" style="18" customWidth="1"/>
    <col min="1604" max="1604" width="19.140625" style="18" customWidth="1"/>
    <col min="1605" max="1605" width="23.140625" style="18" customWidth="1"/>
    <col min="1606" max="1606" width="18.42578125" style="18" customWidth="1"/>
    <col min="1607" max="1607" width="12" style="18" customWidth="1"/>
    <col min="1608" max="1608" width="25.7109375" style="18" customWidth="1"/>
    <col min="1609" max="1609" width="26.7109375" style="18" customWidth="1"/>
    <col min="1610" max="1610" width="18.5703125" style="18" customWidth="1"/>
    <col min="1611" max="1611" width="23.42578125" style="18" customWidth="1"/>
    <col min="1612" max="1612" width="24.42578125" style="18" customWidth="1"/>
    <col min="1613" max="1613" width="22.140625" style="18" customWidth="1"/>
    <col min="1614" max="1615" width="23.85546875" style="18" customWidth="1"/>
    <col min="1616" max="1616" width="24.85546875" style="18" customWidth="1"/>
    <col min="1617" max="1619" width="25" style="18" customWidth="1"/>
    <col min="1620" max="1620" width="22.5703125" style="18" customWidth="1"/>
    <col min="1621" max="1621" width="27.42578125" style="18" customWidth="1"/>
    <col min="1622" max="1623" width="25" style="18" customWidth="1"/>
    <col min="1624" max="1624" width="26.140625" style="18" customWidth="1"/>
    <col min="1625" max="1625" width="26.85546875" style="18" customWidth="1"/>
    <col min="1626" max="1626" width="28.140625" style="18" customWidth="1"/>
    <col min="1627" max="1627" width="21" style="18" customWidth="1"/>
    <col min="1628" max="1628" width="24.28515625" style="18" customWidth="1"/>
    <col min="1629" max="1629" width="23.42578125" style="18" customWidth="1"/>
    <col min="1630" max="1630" width="23" style="18" customWidth="1"/>
    <col min="1631" max="1631" width="25.42578125" style="18" customWidth="1"/>
    <col min="1632" max="1632" width="25.28515625" style="18" customWidth="1"/>
    <col min="1633" max="1635" width="26.85546875" style="18" customWidth="1"/>
    <col min="1636" max="1636" width="26.5703125" style="18" customWidth="1"/>
    <col min="1637" max="1637" width="20.42578125" style="18" customWidth="1"/>
    <col min="1638" max="1638" width="19.140625" style="18" customWidth="1"/>
    <col min="1639" max="1639" width="23.140625" style="18" customWidth="1"/>
    <col min="1640" max="1640" width="18.42578125" style="18" customWidth="1"/>
    <col min="1641" max="1641" width="28.85546875" style="18" customWidth="1"/>
    <col min="1642" max="1642" width="29.5703125" style="18" customWidth="1"/>
    <col min="1643" max="1643" width="22.85546875" style="18" customWidth="1"/>
    <col min="1644" max="1644" width="26.5703125" style="18" customWidth="1"/>
    <col min="1645" max="1645" width="26.42578125" style="18" customWidth="1"/>
    <col min="1646" max="1646" width="28.42578125" style="18" customWidth="1"/>
    <col min="1647" max="1647" width="28" style="18" customWidth="1"/>
    <col min="1648" max="1648" width="30.85546875" style="18" customWidth="1"/>
    <col min="1649" max="1649" width="31.5703125" style="18" customWidth="1"/>
    <col min="1650" max="1650" width="32.85546875" style="18" customWidth="1"/>
    <col min="1651" max="1651" width="27.42578125" style="18" customWidth="1"/>
    <col min="1652" max="1652" width="27.28515625" style="18" customWidth="1"/>
    <col min="1653" max="1653" width="32" style="18" customWidth="1"/>
    <col min="1654" max="1654" width="23.42578125" style="18" customWidth="1"/>
    <col min="1655" max="1655" width="24.42578125" style="18" customWidth="1"/>
    <col min="1656" max="1656" width="25.85546875" style="18" customWidth="1"/>
    <col min="1657" max="1657" width="29.42578125" style="18" customWidth="1"/>
    <col min="1658" max="1658" width="31.28515625" style="18" customWidth="1"/>
    <col min="1659" max="1659" width="22.85546875" style="18" customWidth="1"/>
    <col min="1660" max="1660" width="22.140625" style="18" customWidth="1"/>
    <col min="1661" max="1661" width="28.5703125" style="18" customWidth="1"/>
    <col min="1662" max="1662" width="22.140625" style="18" customWidth="1"/>
    <col min="1663" max="1792" width="9.140625" style="18" customWidth="1"/>
    <col min="1793" max="1793" width="4.140625" style="18" customWidth="1"/>
    <col min="1794" max="1794" width="25.140625" style="18" customWidth="1"/>
    <col min="1795" max="1795" width="8.7109375" style="18" customWidth="1"/>
    <col min="1796" max="1796" width="26.140625" style="18" customWidth="1"/>
    <col min="1797" max="1797" width="26.7109375" style="18" customWidth="1"/>
    <col min="1798" max="1798" width="18.5703125" style="18" customWidth="1"/>
    <col min="1799" max="1799" width="23.42578125" style="18" customWidth="1"/>
    <col min="1800" max="1800" width="24.42578125" style="18" customWidth="1"/>
    <col min="1801" max="1801" width="22.140625" style="18" customWidth="1"/>
    <col min="1802" max="1803" width="23.85546875" style="18" customWidth="1"/>
    <col min="1804" max="1804" width="24.85546875" style="18" customWidth="1"/>
    <col min="1805" max="1805" width="29.7109375" style="18" customWidth="1"/>
    <col min="1806" max="1806" width="30.85546875" style="18" customWidth="1"/>
    <col min="1807" max="1807" width="25" style="18" customWidth="1"/>
    <col min="1808" max="1808" width="22.5703125" style="18" customWidth="1"/>
    <col min="1809" max="1809" width="28" style="18" customWidth="1"/>
    <col min="1810" max="1810" width="29.140625" style="18" customWidth="1"/>
    <col min="1811" max="1811" width="25" style="18" customWidth="1"/>
    <col min="1812" max="1813" width="26.140625" style="18" customWidth="1"/>
    <col min="1814" max="1814" width="27.85546875" style="18" customWidth="1"/>
    <col min="1815" max="1815" width="21" style="18" customWidth="1"/>
    <col min="1816" max="1816" width="24.28515625" style="18" customWidth="1"/>
    <col min="1817" max="1819" width="23.28515625" style="18" customWidth="1"/>
    <col min="1820" max="1820" width="24.28515625" style="18" customWidth="1"/>
    <col min="1821" max="1821" width="24.140625" style="18" customWidth="1"/>
    <col min="1822" max="1822" width="25.28515625" style="18" customWidth="1"/>
    <col min="1823" max="1823" width="24.140625" style="18" customWidth="1"/>
    <col min="1824" max="1824" width="28.28515625" style="18" customWidth="1"/>
    <col min="1825" max="1825" width="21.140625" style="18" customWidth="1"/>
    <col min="1826" max="1826" width="19.140625" style="18" customWidth="1"/>
    <col min="1827" max="1827" width="23.140625" style="18" customWidth="1"/>
    <col min="1828" max="1828" width="18.42578125" style="18" customWidth="1"/>
    <col min="1829" max="1829" width="11.42578125" style="18" customWidth="1"/>
    <col min="1830" max="1830" width="25.7109375" style="18" customWidth="1"/>
    <col min="1831" max="1831" width="26.7109375" style="18" customWidth="1"/>
    <col min="1832" max="1832" width="18.5703125" style="18" customWidth="1"/>
    <col min="1833" max="1833" width="23.42578125" style="18" customWidth="1"/>
    <col min="1834" max="1834" width="24.42578125" style="18" customWidth="1"/>
    <col min="1835" max="1835" width="22.140625" style="18" customWidth="1"/>
    <col min="1836" max="1836" width="23.140625" style="18" customWidth="1"/>
    <col min="1837" max="1837" width="23.85546875" style="18" customWidth="1"/>
    <col min="1838" max="1838" width="24.85546875" style="18" customWidth="1"/>
    <col min="1839" max="1839" width="27.42578125" style="18" customWidth="1"/>
    <col min="1840" max="1840" width="28.7109375" style="18" customWidth="1"/>
    <col min="1841" max="1841" width="25" style="18" customWidth="1"/>
    <col min="1842" max="1842" width="26.140625" style="18" customWidth="1"/>
    <col min="1843" max="1843" width="26.28515625" style="18" customWidth="1"/>
    <col min="1844" max="1844" width="27.140625" style="18" customWidth="1"/>
    <col min="1845" max="1845" width="25" style="18" customWidth="1"/>
    <col min="1846" max="1846" width="26.140625" style="18" customWidth="1"/>
    <col min="1847" max="1847" width="26.42578125" style="18" customWidth="1"/>
    <col min="1848" max="1848" width="27.28515625" style="18" customWidth="1"/>
    <col min="1849" max="1849" width="21" style="18" customWidth="1"/>
    <col min="1850" max="1850" width="22.140625" style="18" customWidth="1"/>
    <col min="1851" max="1853" width="23.28515625" style="18" customWidth="1"/>
    <col min="1854" max="1854" width="24.28515625" style="18" customWidth="1"/>
    <col min="1855" max="1857" width="26.85546875" style="18" customWidth="1"/>
    <col min="1858" max="1858" width="27.85546875" style="18" customWidth="1"/>
    <col min="1859" max="1859" width="20.42578125" style="18" customWidth="1"/>
    <col min="1860" max="1860" width="19.140625" style="18" customWidth="1"/>
    <col min="1861" max="1861" width="23.140625" style="18" customWidth="1"/>
    <col min="1862" max="1862" width="18.42578125" style="18" customWidth="1"/>
    <col min="1863" max="1863" width="12" style="18" customWidth="1"/>
    <col min="1864" max="1864" width="25.7109375" style="18" customWidth="1"/>
    <col min="1865" max="1865" width="26.7109375" style="18" customWidth="1"/>
    <col min="1866" max="1866" width="18.5703125" style="18" customWidth="1"/>
    <col min="1867" max="1867" width="23.42578125" style="18" customWidth="1"/>
    <col min="1868" max="1868" width="24.42578125" style="18" customWidth="1"/>
    <col min="1869" max="1869" width="22.140625" style="18" customWidth="1"/>
    <col min="1870" max="1871" width="23.85546875" style="18" customWidth="1"/>
    <col min="1872" max="1872" width="24.85546875" style="18" customWidth="1"/>
    <col min="1873" max="1875" width="25" style="18" customWidth="1"/>
    <col min="1876" max="1876" width="22.5703125" style="18" customWidth="1"/>
    <col min="1877" max="1877" width="27.42578125" style="18" customWidth="1"/>
    <col min="1878" max="1879" width="25" style="18" customWidth="1"/>
    <col min="1880" max="1880" width="26.140625" style="18" customWidth="1"/>
    <col min="1881" max="1881" width="26.85546875" style="18" customWidth="1"/>
    <col min="1882" max="1882" width="28.140625" style="18" customWidth="1"/>
    <col min="1883" max="1883" width="21" style="18" customWidth="1"/>
    <col min="1884" max="1884" width="24.28515625" style="18" customWidth="1"/>
    <col min="1885" max="1885" width="23.42578125" style="18" customWidth="1"/>
    <col min="1886" max="1886" width="23" style="18" customWidth="1"/>
    <col min="1887" max="1887" width="25.42578125" style="18" customWidth="1"/>
    <col min="1888" max="1888" width="25.28515625" style="18" customWidth="1"/>
    <col min="1889" max="1891" width="26.85546875" style="18" customWidth="1"/>
    <col min="1892" max="1892" width="26.5703125" style="18" customWidth="1"/>
    <col min="1893" max="1893" width="20.42578125" style="18" customWidth="1"/>
    <col min="1894" max="1894" width="19.140625" style="18" customWidth="1"/>
    <col min="1895" max="1895" width="23.140625" style="18" customWidth="1"/>
    <col min="1896" max="1896" width="18.42578125" style="18" customWidth="1"/>
    <col min="1897" max="1897" width="28.85546875" style="18" customWidth="1"/>
    <col min="1898" max="1898" width="29.5703125" style="18" customWidth="1"/>
    <col min="1899" max="1899" width="22.85546875" style="18" customWidth="1"/>
    <col min="1900" max="1900" width="26.5703125" style="18" customWidth="1"/>
    <col min="1901" max="1901" width="26.42578125" style="18" customWidth="1"/>
    <col min="1902" max="1902" width="28.42578125" style="18" customWidth="1"/>
    <col min="1903" max="1903" width="28" style="18" customWidth="1"/>
    <col min="1904" max="1904" width="30.85546875" style="18" customWidth="1"/>
    <col min="1905" max="1905" width="31.5703125" style="18" customWidth="1"/>
    <col min="1906" max="1906" width="32.85546875" style="18" customWidth="1"/>
    <col min="1907" max="1907" width="27.42578125" style="18" customWidth="1"/>
    <col min="1908" max="1908" width="27.28515625" style="18" customWidth="1"/>
    <col min="1909" max="1909" width="32" style="18" customWidth="1"/>
    <col min="1910" max="1910" width="23.42578125" style="18" customWidth="1"/>
    <col min="1911" max="1911" width="24.42578125" style="18" customWidth="1"/>
    <col min="1912" max="1912" width="25.85546875" style="18" customWidth="1"/>
    <col min="1913" max="1913" width="29.42578125" style="18" customWidth="1"/>
    <col min="1914" max="1914" width="31.28515625" style="18" customWidth="1"/>
    <col min="1915" max="1915" width="22.85546875" style="18" customWidth="1"/>
    <col min="1916" max="1916" width="22.140625" style="18" customWidth="1"/>
    <col min="1917" max="1917" width="28.5703125" style="18" customWidth="1"/>
    <col min="1918" max="1918" width="22.140625" style="18" customWidth="1"/>
    <col min="1919" max="2048" width="9.140625" style="18" customWidth="1"/>
    <col min="2049" max="2049" width="4.140625" style="18" customWidth="1"/>
    <col min="2050" max="2050" width="25.140625" style="18" customWidth="1"/>
    <col min="2051" max="2051" width="8.7109375" style="18" customWidth="1"/>
    <col min="2052" max="2052" width="26.140625" style="18" customWidth="1"/>
    <col min="2053" max="2053" width="26.7109375" style="18" customWidth="1"/>
    <col min="2054" max="2054" width="18.5703125" style="18" customWidth="1"/>
    <col min="2055" max="2055" width="23.42578125" style="18" customWidth="1"/>
    <col min="2056" max="2056" width="24.42578125" style="18" customWidth="1"/>
    <col min="2057" max="2057" width="22.140625" style="18" customWidth="1"/>
    <col min="2058" max="2059" width="23.85546875" style="18" customWidth="1"/>
    <col min="2060" max="2060" width="24.85546875" style="18" customWidth="1"/>
    <col min="2061" max="2061" width="29.7109375" style="18" customWidth="1"/>
    <col min="2062" max="2062" width="30.85546875" style="18" customWidth="1"/>
    <col min="2063" max="2063" width="25" style="18" customWidth="1"/>
    <col min="2064" max="2064" width="22.5703125" style="18" customWidth="1"/>
    <col min="2065" max="2065" width="28" style="18" customWidth="1"/>
    <col min="2066" max="2066" width="29.140625" style="18" customWidth="1"/>
    <col min="2067" max="2067" width="25" style="18" customWidth="1"/>
    <col min="2068" max="2069" width="26.140625" style="18" customWidth="1"/>
    <col min="2070" max="2070" width="27.85546875" style="18" customWidth="1"/>
    <col min="2071" max="2071" width="21" style="18" customWidth="1"/>
    <col min="2072" max="2072" width="24.28515625" style="18" customWidth="1"/>
    <col min="2073" max="2075" width="23.28515625" style="18" customWidth="1"/>
    <col min="2076" max="2076" width="24.28515625" style="18" customWidth="1"/>
    <col min="2077" max="2077" width="24.140625" style="18" customWidth="1"/>
    <col min="2078" max="2078" width="25.28515625" style="18" customWidth="1"/>
    <col min="2079" max="2079" width="24.140625" style="18" customWidth="1"/>
    <col min="2080" max="2080" width="28.28515625" style="18" customWidth="1"/>
    <col min="2081" max="2081" width="21.140625" style="18" customWidth="1"/>
    <col min="2082" max="2082" width="19.140625" style="18" customWidth="1"/>
    <col min="2083" max="2083" width="23.140625" style="18" customWidth="1"/>
    <col min="2084" max="2084" width="18.42578125" style="18" customWidth="1"/>
    <col min="2085" max="2085" width="11.42578125" style="18" customWidth="1"/>
    <col min="2086" max="2086" width="25.7109375" style="18" customWidth="1"/>
    <col min="2087" max="2087" width="26.7109375" style="18" customWidth="1"/>
    <col min="2088" max="2088" width="18.5703125" style="18" customWidth="1"/>
    <col min="2089" max="2089" width="23.42578125" style="18" customWidth="1"/>
    <col min="2090" max="2090" width="24.42578125" style="18" customWidth="1"/>
    <col min="2091" max="2091" width="22.140625" style="18" customWidth="1"/>
    <col min="2092" max="2092" width="23.140625" style="18" customWidth="1"/>
    <col min="2093" max="2093" width="23.85546875" style="18" customWidth="1"/>
    <col min="2094" max="2094" width="24.85546875" style="18" customWidth="1"/>
    <col min="2095" max="2095" width="27.42578125" style="18" customWidth="1"/>
    <col min="2096" max="2096" width="28.7109375" style="18" customWidth="1"/>
    <col min="2097" max="2097" width="25" style="18" customWidth="1"/>
    <col min="2098" max="2098" width="26.140625" style="18" customWidth="1"/>
    <col min="2099" max="2099" width="26.28515625" style="18" customWidth="1"/>
    <col min="2100" max="2100" width="27.140625" style="18" customWidth="1"/>
    <col min="2101" max="2101" width="25" style="18" customWidth="1"/>
    <col min="2102" max="2102" width="26.140625" style="18" customWidth="1"/>
    <col min="2103" max="2103" width="26.42578125" style="18" customWidth="1"/>
    <col min="2104" max="2104" width="27.28515625" style="18" customWidth="1"/>
    <col min="2105" max="2105" width="21" style="18" customWidth="1"/>
    <col min="2106" max="2106" width="22.140625" style="18" customWidth="1"/>
    <col min="2107" max="2109" width="23.28515625" style="18" customWidth="1"/>
    <col min="2110" max="2110" width="24.28515625" style="18" customWidth="1"/>
    <col min="2111" max="2113" width="26.85546875" style="18" customWidth="1"/>
    <col min="2114" max="2114" width="27.85546875" style="18" customWidth="1"/>
    <col min="2115" max="2115" width="20.42578125" style="18" customWidth="1"/>
    <col min="2116" max="2116" width="19.140625" style="18" customWidth="1"/>
    <col min="2117" max="2117" width="23.140625" style="18" customWidth="1"/>
    <col min="2118" max="2118" width="18.42578125" style="18" customWidth="1"/>
    <col min="2119" max="2119" width="12" style="18" customWidth="1"/>
    <col min="2120" max="2120" width="25.7109375" style="18" customWidth="1"/>
    <col min="2121" max="2121" width="26.7109375" style="18" customWidth="1"/>
    <col min="2122" max="2122" width="18.5703125" style="18" customWidth="1"/>
    <col min="2123" max="2123" width="23.42578125" style="18" customWidth="1"/>
    <col min="2124" max="2124" width="24.42578125" style="18" customWidth="1"/>
    <col min="2125" max="2125" width="22.140625" style="18" customWidth="1"/>
    <col min="2126" max="2127" width="23.85546875" style="18" customWidth="1"/>
    <col min="2128" max="2128" width="24.85546875" style="18" customWidth="1"/>
    <col min="2129" max="2131" width="25" style="18" customWidth="1"/>
    <col min="2132" max="2132" width="22.5703125" style="18" customWidth="1"/>
    <col min="2133" max="2133" width="27.42578125" style="18" customWidth="1"/>
    <col min="2134" max="2135" width="25" style="18" customWidth="1"/>
    <col min="2136" max="2136" width="26.140625" style="18" customWidth="1"/>
    <col min="2137" max="2137" width="26.85546875" style="18" customWidth="1"/>
    <col min="2138" max="2138" width="28.140625" style="18" customWidth="1"/>
    <col min="2139" max="2139" width="21" style="18" customWidth="1"/>
    <col min="2140" max="2140" width="24.28515625" style="18" customWidth="1"/>
    <col min="2141" max="2141" width="23.42578125" style="18" customWidth="1"/>
    <col min="2142" max="2142" width="23" style="18" customWidth="1"/>
    <col min="2143" max="2143" width="25.42578125" style="18" customWidth="1"/>
    <col min="2144" max="2144" width="25.28515625" style="18" customWidth="1"/>
    <col min="2145" max="2147" width="26.85546875" style="18" customWidth="1"/>
    <col min="2148" max="2148" width="26.5703125" style="18" customWidth="1"/>
    <col min="2149" max="2149" width="20.42578125" style="18" customWidth="1"/>
    <col min="2150" max="2150" width="19.140625" style="18" customWidth="1"/>
    <col min="2151" max="2151" width="23.140625" style="18" customWidth="1"/>
    <col min="2152" max="2152" width="18.42578125" style="18" customWidth="1"/>
    <col min="2153" max="2153" width="28.85546875" style="18" customWidth="1"/>
    <col min="2154" max="2154" width="29.5703125" style="18" customWidth="1"/>
    <col min="2155" max="2155" width="22.85546875" style="18" customWidth="1"/>
    <col min="2156" max="2156" width="26.5703125" style="18" customWidth="1"/>
    <col min="2157" max="2157" width="26.42578125" style="18" customWidth="1"/>
    <col min="2158" max="2158" width="28.42578125" style="18" customWidth="1"/>
    <col min="2159" max="2159" width="28" style="18" customWidth="1"/>
    <col min="2160" max="2160" width="30.85546875" style="18" customWidth="1"/>
    <col min="2161" max="2161" width="31.5703125" style="18" customWidth="1"/>
    <col min="2162" max="2162" width="32.85546875" style="18" customWidth="1"/>
    <col min="2163" max="2163" width="27.42578125" style="18" customWidth="1"/>
    <col min="2164" max="2164" width="27.28515625" style="18" customWidth="1"/>
    <col min="2165" max="2165" width="32" style="18" customWidth="1"/>
    <col min="2166" max="2166" width="23.42578125" style="18" customWidth="1"/>
    <col min="2167" max="2167" width="24.42578125" style="18" customWidth="1"/>
    <col min="2168" max="2168" width="25.85546875" style="18" customWidth="1"/>
    <col min="2169" max="2169" width="29.42578125" style="18" customWidth="1"/>
    <col min="2170" max="2170" width="31.28515625" style="18" customWidth="1"/>
    <col min="2171" max="2171" width="22.85546875" style="18" customWidth="1"/>
    <col min="2172" max="2172" width="22.140625" style="18" customWidth="1"/>
    <col min="2173" max="2173" width="28.5703125" style="18" customWidth="1"/>
    <col min="2174" max="2174" width="22.140625" style="18" customWidth="1"/>
    <col min="2175" max="2304" width="9.140625" style="18" customWidth="1"/>
    <col min="2305" max="2305" width="4.140625" style="18" customWidth="1"/>
    <col min="2306" max="2306" width="25.140625" style="18" customWidth="1"/>
    <col min="2307" max="2307" width="8.7109375" style="18" customWidth="1"/>
    <col min="2308" max="2308" width="26.140625" style="18" customWidth="1"/>
    <col min="2309" max="2309" width="26.7109375" style="18" customWidth="1"/>
    <col min="2310" max="2310" width="18.5703125" style="18" customWidth="1"/>
    <col min="2311" max="2311" width="23.42578125" style="18" customWidth="1"/>
    <col min="2312" max="2312" width="24.42578125" style="18" customWidth="1"/>
    <col min="2313" max="2313" width="22.140625" style="18" customWidth="1"/>
    <col min="2314" max="2315" width="23.85546875" style="18" customWidth="1"/>
    <col min="2316" max="2316" width="24.85546875" style="18" customWidth="1"/>
    <col min="2317" max="2317" width="29.7109375" style="18" customWidth="1"/>
    <col min="2318" max="2318" width="30.85546875" style="18" customWidth="1"/>
    <col min="2319" max="2319" width="25" style="18" customWidth="1"/>
    <col min="2320" max="2320" width="22.5703125" style="18" customWidth="1"/>
    <col min="2321" max="2321" width="28" style="18" customWidth="1"/>
    <col min="2322" max="2322" width="29.140625" style="18" customWidth="1"/>
    <col min="2323" max="2323" width="25" style="18" customWidth="1"/>
    <col min="2324" max="2325" width="26.140625" style="18" customWidth="1"/>
    <col min="2326" max="2326" width="27.85546875" style="18" customWidth="1"/>
    <col min="2327" max="2327" width="21" style="18" customWidth="1"/>
    <col min="2328" max="2328" width="24.28515625" style="18" customWidth="1"/>
    <col min="2329" max="2331" width="23.28515625" style="18" customWidth="1"/>
    <col min="2332" max="2332" width="24.28515625" style="18" customWidth="1"/>
    <col min="2333" max="2333" width="24.140625" style="18" customWidth="1"/>
    <col min="2334" max="2334" width="25.28515625" style="18" customWidth="1"/>
    <col min="2335" max="2335" width="24.140625" style="18" customWidth="1"/>
    <col min="2336" max="2336" width="28.28515625" style="18" customWidth="1"/>
    <col min="2337" max="2337" width="21.140625" style="18" customWidth="1"/>
    <col min="2338" max="2338" width="19.140625" style="18" customWidth="1"/>
    <col min="2339" max="2339" width="23.140625" style="18" customWidth="1"/>
    <col min="2340" max="2340" width="18.42578125" style="18" customWidth="1"/>
    <col min="2341" max="2341" width="11.42578125" style="18" customWidth="1"/>
    <col min="2342" max="2342" width="25.7109375" style="18" customWidth="1"/>
    <col min="2343" max="2343" width="26.7109375" style="18" customWidth="1"/>
    <col min="2344" max="2344" width="18.5703125" style="18" customWidth="1"/>
    <col min="2345" max="2345" width="23.42578125" style="18" customWidth="1"/>
    <col min="2346" max="2346" width="24.42578125" style="18" customWidth="1"/>
    <col min="2347" max="2347" width="22.140625" style="18" customWidth="1"/>
    <col min="2348" max="2348" width="23.140625" style="18" customWidth="1"/>
    <col min="2349" max="2349" width="23.85546875" style="18" customWidth="1"/>
    <col min="2350" max="2350" width="24.85546875" style="18" customWidth="1"/>
    <col min="2351" max="2351" width="27.42578125" style="18" customWidth="1"/>
    <col min="2352" max="2352" width="28.7109375" style="18" customWidth="1"/>
    <col min="2353" max="2353" width="25" style="18" customWidth="1"/>
    <col min="2354" max="2354" width="26.140625" style="18" customWidth="1"/>
    <col min="2355" max="2355" width="26.28515625" style="18" customWidth="1"/>
    <col min="2356" max="2356" width="27.140625" style="18" customWidth="1"/>
    <col min="2357" max="2357" width="25" style="18" customWidth="1"/>
    <col min="2358" max="2358" width="26.140625" style="18" customWidth="1"/>
    <col min="2359" max="2359" width="26.42578125" style="18" customWidth="1"/>
    <col min="2360" max="2360" width="27.28515625" style="18" customWidth="1"/>
    <col min="2361" max="2361" width="21" style="18" customWidth="1"/>
    <col min="2362" max="2362" width="22.140625" style="18" customWidth="1"/>
    <col min="2363" max="2365" width="23.28515625" style="18" customWidth="1"/>
    <col min="2366" max="2366" width="24.28515625" style="18" customWidth="1"/>
    <col min="2367" max="2369" width="26.85546875" style="18" customWidth="1"/>
    <col min="2370" max="2370" width="27.85546875" style="18" customWidth="1"/>
    <col min="2371" max="2371" width="20.42578125" style="18" customWidth="1"/>
    <col min="2372" max="2372" width="19.140625" style="18" customWidth="1"/>
    <col min="2373" max="2373" width="23.140625" style="18" customWidth="1"/>
    <col min="2374" max="2374" width="18.42578125" style="18" customWidth="1"/>
    <col min="2375" max="2375" width="12" style="18" customWidth="1"/>
    <col min="2376" max="2376" width="25.7109375" style="18" customWidth="1"/>
    <col min="2377" max="2377" width="26.7109375" style="18" customWidth="1"/>
    <col min="2378" max="2378" width="18.5703125" style="18" customWidth="1"/>
    <col min="2379" max="2379" width="23.42578125" style="18" customWidth="1"/>
    <col min="2380" max="2380" width="24.42578125" style="18" customWidth="1"/>
    <col min="2381" max="2381" width="22.140625" style="18" customWidth="1"/>
    <col min="2382" max="2383" width="23.85546875" style="18" customWidth="1"/>
    <col min="2384" max="2384" width="24.85546875" style="18" customWidth="1"/>
    <col min="2385" max="2387" width="25" style="18" customWidth="1"/>
    <col min="2388" max="2388" width="22.5703125" style="18" customWidth="1"/>
    <col min="2389" max="2389" width="27.42578125" style="18" customWidth="1"/>
    <col min="2390" max="2391" width="25" style="18" customWidth="1"/>
    <col min="2392" max="2392" width="26.140625" style="18" customWidth="1"/>
    <col min="2393" max="2393" width="26.85546875" style="18" customWidth="1"/>
    <col min="2394" max="2394" width="28.140625" style="18" customWidth="1"/>
    <col min="2395" max="2395" width="21" style="18" customWidth="1"/>
    <col min="2396" max="2396" width="24.28515625" style="18" customWidth="1"/>
    <col min="2397" max="2397" width="23.42578125" style="18" customWidth="1"/>
    <col min="2398" max="2398" width="23" style="18" customWidth="1"/>
    <col min="2399" max="2399" width="25.42578125" style="18" customWidth="1"/>
    <col min="2400" max="2400" width="25.28515625" style="18" customWidth="1"/>
    <col min="2401" max="2403" width="26.85546875" style="18" customWidth="1"/>
    <col min="2404" max="2404" width="26.5703125" style="18" customWidth="1"/>
    <col min="2405" max="2405" width="20.42578125" style="18" customWidth="1"/>
    <col min="2406" max="2406" width="19.140625" style="18" customWidth="1"/>
    <col min="2407" max="2407" width="23.140625" style="18" customWidth="1"/>
    <col min="2408" max="2408" width="18.42578125" style="18" customWidth="1"/>
    <col min="2409" max="2409" width="28.85546875" style="18" customWidth="1"/>
    <col min="2410" max="2410" width="29.5703125" style="18" customWidth="1"/>
    <col min="2411" max="2411" width="22.85546875" style="18" customWidth="1"/>
    <col min="2412" max="2412" width="26.5703125" style="18" customWidth="1"/>
    <col min="2413" max="2413" width="26.42578125" style="18" customWidth="1"/>
    <col min="2414" max="2414" width="28.42578125" style="18" customWidth="1"/>
    <col min="2415" max="2415" width="28" style="18" customWidth="1"/>
    <col min="2416" max="2416" width="30.85546875" style="18" customWidth="1"/>
    <col min="2417" max="2417" width="31.5703125" style="18" customWidth="1"/>
    <col min="2418" max="2418" width="32.85546875" style="18" customWidth="1"/>
    <col min="2419" max="2419" width="27.42578125" style="18" customWidth="1"/>
    <col min="2420" max="2420" width="27.28515625" style="18" customWidth="1"/>
    <col min="2421" max="2421" width="32" style="18" customWidth="1"/>
    <col min="2422" max="2422" width="23.42578125" style="18" customWidth="1"/>
    <col min="2423" max="2423" width="24.42578125" style="18" customWidth="1"/>
    <col min="2424" max="2424" width="25.85546875" style="18" customWidth="1"/>
    <col min="2425" max="2425" width="29.42578125" style="18" customWidth="1"/>
    <col min="2426" max="2426" width="31.28515625" style="18" customWidth="1"/>
    <col min="2427" max="2427" width="22.85546875" style="18" customWidth="1"/>
    <col min="2428" max="2428" width="22.140625" style="18" customWidth="1"/>
    <col min="2429" max="2429" width="28.5703125" style="18" customWidth="1"/>
    <col min="2430" max="2430" width="22.140625" style="18" customWidth="1"/>
    <col min="2431" max="2560" width="9.140625" style="18" customWidth="1"/>
    <col min="2561" max="2561" width="4.140625" style="18" customWidth="1"/>
    <col min="2562" max="2562" width="25.140625" style="18" customWidth="1"/>
    <col min="2563" max="2563" width="8.7109375" style="18" customWidth="1"/>
    <col min="2564" max="2564" width="26.140625" style="18" customWidth="1"/>
    <col min="2565" max="2565" width="26.7109375" style="18" customWidth="1"/>
    <col min="2566" max="2566" width="18.5703125" style="18" customWidth="1"/>
    <col min="2567" max="2567" width="23.42578125" style="18" customWidth="1"/>
    <col min="2568" max="2568" width="24.42578125" style="18" customWidth="1"/>
    <col min="2569" max="2569" width="22.140625" style="18" customWidth="1"/>
    <col min="2570" max="2571" width="23.85546875" style="18" customWidth="1"/>
    <col min="2572" max="2572" width="24.85546875" style="18" customWidth="1"/>
    <col min="2573" max="2573" width="29.7109375" style="18" customWidth="1"/>
    <col min="2574" max="2574" width="30.85546875" style="18" customWidth="1"/>
    <col min="2575" max="2575" width="25" style="18" customWidth="1"/>
    <col min="2576" max="2576" width="22.5703125" style="18" customWidth="1"/>
    <col min="2577" max="2577" width="28" style="18" customWidth="1"/>
    <col min="2578" max="2578" width="29.140625" style="18" customWidth="1"/>
    <col min="2579" max="2579" width="25" style="18" customWidth="1"/>
    <col min="2580" max="2581" width="26.140625" style="18" customWidth="1"/>
    <col min="2582" max="2582" width="27.85546875" style="18" customWidth="1"/>
    <col min="2583" max="2583" width="21" style="18" customWidth="1"/>
    <col min="2584" max="2584" width="24.28515625" style="18" customWidth="1"/>
    <col min="2585" max="2587" width="23.28515625" style="18" customWidth="1"/>
    <col min="2588" max="2588" width="24.28515625" style="18" customWidth="1"/>
    <col min="2589" max="2589" width="24.140625" style="18" customWidth="1"/>
    <col min="2590" max="2590" width="25.28515625" style="18" customWidth="1"/>
    <col min="2591" max="2591" width="24.140625" style="18" customWidth="1"/>
    <col min="2592" max="2592" width="28.28515625" style="18" customWidth="1"/>
    <col min="2593" max="2593" width="21.140625" style="18" customWidth="1"/>
    <col min="2594" max="2594" width="19.140625" style="18" customWidth="1"/>
    <col min="2595" max="2595" width="23.140625" style="18" customWidth="1"/>
    <col min="2596" max="2596" width="18.42578125" style="18" customWidth="1"/>
    <col min="2597" max="2597" width="11.42578125" style="18" customWidth="1"/>
    <col min="2598" max="2598" width="25.7109375" style="18" customWidth="1"/>
    <col min="2599" max="2599" width="26.7109375" style="18" customWidth="1"/>
    <col min="2600" max="2600" width="18.5703125" style="18" customWidth="1"/>
    <col min="2601" max="2601" width="23.42578125" style="18" customWidth="1"/>
    <col min="2602" max="2602" width="24.42578125" style="18" customWidth="1"/>
    <col min="2603" max="2603" width="22.140625" style="18" customWidth="1"/>
    <col min="2604" max="2604" width="23.140625" style="18" customWidth="1"/>
    <col min="2605" max="2605" width="23.85546875" style="18" customWidth="1"/>
    <col min="2606" max="2606" width="24.85546875" style="18" customWidth="1"/>
    <col min="2607" max="2607" width="27.42578125" style="18" customWidth="1"/>
    <col min="2608" max="2608" width="28.7109375" style="18" customWidth="1"/>
    <col min="2609" max="2609" width="25" style="18" customWidth="1"/>
    <col min="2610" max="2610" width="26.140625" style="18" customWidth="1"/>
    <col min="2611" max="2611" width="26.28515625" style="18" customWidth="1"/>
    <col min="2612" max="2612" width="27.140625" style="18" customWidth="1"/>
    <col min="2613" max="2613" width="25" style="18" customWidth="1"/>
    <col min="2614" max="2614" width="26.140625" style="18" customWidth="1"/>
    <col min="2615" max="2615" width="26.42578125" style="18" customWidth="1"/>
    <col min="2616" max="2616" width="27.28515625" style="18" customWidth="1"/>
    <col min="2617" max="2617" width="21" style="18" customWidth="1"/>
    <col min="2618" max="2618" width="22.140625" style="18" customWidth="1"/>
    <col min="2619" max="2621" width="23.28515625" style="18" customWidth="1"/>
    <col min="2622" max="2622" width="24.28515625" style="18" customWidth="1"/>
    <col min="2623" max="2625" width="26.85546875" style="18" customWidth="1"/>
    <col min="2626" max="2626" width="27.85546875" style="18" customWidth="1"/>
    <col min="2627" max="2627" width="20.42578125" style="18" customWidth="1"/>
    <col min="2628" max="2628" width="19.140625" style="18" customWidth="1"/>
    <col min="2629" max="2629" width="23.140625" style="18" customWidth="1"/>
    <col min="2630" max="2630" width="18.42578125" style="18" customWidth="1"/>
    <col min="2631" max="2631" width="12" style="18" customWidth="1"/>
    <col min="2632" max="2632" width="25.7109375" style="18" customWidth="1"/>
    <col min="2633" max="2633" width="26.7109375" style="18" customWidth="1"/>
    <col min="2634" max="2634" width="18.5703125" style="18" customWidth="1"/>
    <col min="2635" max="2635" width="23.42578125" style="18" customWidth="1"/>
    <col min="2636" max="2636" width="24.42578125" style="18" customWidth="1"/>
    <col min="2637" max="2637" width="22.140625" style="18" customWidth="1"/>
    <col min="2638" max="2639" width="23.85546875" style="18" customWidth="1"/>
    <col min="2640" max="2640" width="24.85546875" style="18" customWidth="1"/>
    <col min="2641" max="2643" width="25" style="18" customWidth="1"/>
    <col min="2644" max="2644" width="22.5703125" style="18" customWidth="1"/>
    <col min="2645" max="2645" width="27.42578125" style="18" customWidth="1"/>
    <col min="2646" max="2647" width="25" style="18" customWidth="1"/>
    <col min="2648" max="2648" width="26.140625" style="18" customWidth="1"/>
    <col min="2649" max="2649" width="26.85546875" style="18" customWidth="1"/>
    <col min="2650" max="2650" width="28.140625" style="18" customWidth="1"/>
    <col min="2651" max="2651" width="21" style="18" customWidth="1"/>
    <col min="2652" max="2652" width="24.28515625" style="18" customWidth="1"/>
    <col min="2653" max="2653" width="23.42578125" style="18" customWidth="1"/>
    <col min="2654" max="2654" width="23" style="18" customWidth="1"/>
    <col min="2655" max="2655" width="25.42578125" style="18" customWidth="1"/>
    <col min="2656" max="2656" width="25.28515625" style="18" customWidth="1"/>
    <col min="2657" max="2659" width="26.85546875" style="18" customWidth="1"/>
    <col min="2660" max="2660" width="26.5703125" style="18" customWidth="1"/>
    <col min="2661" max="2661" width="20.42578125" style="18" customWidth="1"/>
    <col min="2662" max="2662" width="19.140625" style="18" customWidth="1"/>
    <col min="2663" max="2663" width="23.140625" style="18" customWidth="1"/>
    <col min="2664" max="2664" width="18.42578125" style="18" customWidth="1"/>
    <col min="2665" max="2665" width="28.85546875" style="18" customWidth="1"/>
    <col min="2666" max="2666" width="29.5703125" style="18" customWidth="1"/>
    <col min="2667" max="2667" width="22.85546875" style="18" customWidth="1"/>
    <col min="2668" max="2668" width="26.5703125" style="18" customWidth="1"/>
    <col min="2669" max="2669" width="26.42578125" style="18" customWidth="1"/>
    <col min="2670" max="2670" width="28.42578125" style="18" customWidth="1"/>
    <col min="2671" max="2671" width="28" style="18" customWidth="1"/>
    <col min="2672" max="2672" width="30.85546875" style="18" customWidth="1"/>
    <col min="2673" max="2673" width="31.5703125" style="18" customWidth="1"/>
    <col min="2674" max="2674" width="32.85546875" style="18" customWidth="1"/>
    <col min="2675" max="2675" width="27.42578125" style="18" customWidth="1"/>
    <col min="2676" max="2676" width="27.28515625" style="18" customWidth="1"/>
    <col min="2677" max="2677" width="32" style="18" customWidth="1"/>
    <col min="2678" max="2678" width="23.42578125" style="18" customWidth="1"/>
    <col min="2679" max="2679" width="24.42578125" style="18" customWidth="1"/>
    <col min="2680" max="2680" width="25.85546875" style="18" customWidth="1"/>
    <col min="2681" max="2681" width="29.42578125" style="18" customWidth="1"/>
    <col min="2682" max="2682" width="31.28515625" style="18" customWidth="1"/>
    <col min="2683" max="2683" width="22.85546875" style="18" customWidth="1"/>
    <col min="2684" max="2684" width="22.140625" style="18" customWidth="1"/>
    <col min="2685" max="2685" width="28.5703125" style="18" customWidth="1"/>
    <col min="2686" max="2686" width="22.140625" style="18" customWidth="1"/>
    <col min="2687" max="2816" width="9.140625" style="18" customWidth="1"/>
    <col min="2817" max="2817" width="4.140625" style="18" customWidth="1"/>
    <col min="2818" max="2818" width="25.140625" style="18" customWidth="1"/>
    <col min="2819" max="2819" width="8.7109375" style="18" customWidth="1"/>
    <col min="2820" max="2820" width="26.140625" style="18" customWidth="1"/>
    <col min="2821" max="2821" width="26.7109375" style="18" customWidth="1"/>
    <col min="2822" max="2822" width="18.5703125" style="18" customWidth="1"/>
    <col min="2823" max="2823" width="23.42578125" style="18" customWidth="1"/>
    <col min="2824" max="2824" width="24.42578125" style="18" customWidth="1"/>
    <col min="2825" max="2825" width="22.140625" style="18" customWidth="1"/>
    <col min="2826" max="2827" width="23.85546875" style="18" customWidth="1"/>
    <col min="2828" max="2828" width="24.85546875" style="18" customWidth="1"/>
    <col min="2829" max="2829" width="29.7109375" style="18" customWidth="1"/>
    <col min="2830" max="2830" width="30.85546875" style="18" customWidth="1"/>
    <col min="2831" max="2831" width="25" style="18" customWidth="1"/>
    <col min="2832" max="2832" width="22.5703125" style="18" customWidth="1"/>
    <col min="2833" max="2833" width="28" style="18" customWidth="1"/>
    <col min="2834" max="2834" width="29.140625" style="18" customWidth="1"/>
    <col min="2835" max="2835" width="25" style="18" customWidth="1"/>
    <col min="2836" max="2837" width="26.140625" style="18" customWidth="1"/>
    <col min="2838" max="2838" width="27.85546875" style="18" customWidth="1"/>
    <col min="2839" max="2839" width="21" style="18" customWidth="1"/>
    <col min="2840" max="2840" width="24.28515625" style="18" customWidth="1"/>
    <col min="2841" max="2843" width="23.28515625" style="18" customWidth="1"/>
    <col min="2844" max="2844" width="24.28515625" style="18" customWidth="1"/>
    <col min="2845" max="2845" width="24.140625" style="18" customWidth="1"/>
    <col min="2846" max="2846" width="25.28515625" style="18" customWidth="1"/>
    <col min="2847" max="2847" width="24.140625" style="18" customWidth="1"/>
    <col min="2848" max="2848" width="28.28515625" style="18" customWidth="1"/>
    <col min="2849" max="2849" width="21.140625" style="18" customWidth="1"/>
    <col min="2850" max="2850" width="19.140625" style="18" customWidth="1"/>
    <col min="2851" max="2851" width="23.140625" style="18" customWidth="1"/>
    <col min="2852" max="2852" width="18.42578125" style="18" customWidth="1"/>
    <col min="2853" max="2853" width="11.42578125" style="18" customWidth="1"/>
    <col min="2854" max="2854" width="25.7109375" style="18" customWidth="1"/>
    <col min="2855" max="2855" width="26.7109375" style="18" customWidth="1"/>
    <col min="2856" max="2856" width="18.5703125" style="18" customWidth="1"/>
    <col min="2857" max="2857" width="23.42578125" style="18" customWidth="1"/>
    <col min="2858" max="2858" width="24.42578125" style="18" customWidth="1"/>
    <col min="2859" max="2859" width="22.140625" style="18" customWidth="1"/>
    <col min="2860" max="2860" width="23.140625" style="18" customWidth="1"/>
    <col min="2861" max="2861" width="23.85546875" style="18" customWidth="1"/>
    <col min="2862" max="2862" width="24.85546875" style="18" customWidth="1"/>
    <col min="2863" max="2863" width="27.42578125" style="18" customWidth="1"/>
    <col min="2864" max="2864" width="28.7109375" style="18" customWidth="1"/>
    <col min="2865" max="2865" width="25" style="18" customWidth="1"/>
    <col min="2866" max="2866" width="26.140625" style="18" customWidth="1"/>
    <col min="2867" max="2867" width="26.28515625" style="18" customWidth="1"/>
    <col min="2868" max="2868" width="27.140625" style="18" customWidth="1"/>
    <col min="2869" max="2869" width="25" style="18" customWidth="1"/>
    <col min="2870" max="2870" width="26.140625" style="18" customWidth="1"/>
    <col min="2871" max="2871" width="26.42578125" style="18" customWidth="1"/>
    <col min="2872" max="2872" width="27.28515625" style="18" customWidth="1"/>
    <col min="2873" max="2873" width="21" style="18" customWidth="1"/>
    <col min="2874" max="2874" width="22.140625" style="18" customWidth="1"/>
    <col min="2875" max="2877" width="23.28515625" style="18" customWidth="1"/>
    <col min="2878" max="2878" width="24.28515625" style="18" customWidth="1"/>
    <col min="2879" max="2881" width="26.85546875" style="18" customWidth="1"/>
    <col min="2882" max="2882" width="27.85546875" style="18" customWidth="1"/>
    <col min="2883" max="2883" width="20.42578125" style="18" customWidth="1"/>
    <col min="2884" max="2884" width="19.140625" style="18" customWidth="1"/>
    <col min="2885" max="2885" width="23.140625" style="18" customWidth="1"/>
    <col min="2886" max="2886" width="18.42578125" style="18" customWidth="1"/>
    <col min="2887" max="2887" width="12" style="18" customWidth="1"/>
    <col min="2888" max="2888" width="25.7109375" style="18" customWidth="1"/>
    <col min="2889" max="2889" width="26.7109375" style="18" customWidth="1"/>
    <col min="2890" max="2890" width="18.5703125" style="18" customWidth="1"/>
    <col min="2891" max="2891" width="23.42578125" style="18" customWidth="1"/>
    <col min="2892" max="2892" width="24.42578125" style="18" customWidth="1"/>
    <col min="2893" max="2893" width="22.140625" style="18" customWidth="1"/>
    <col min="2894" max="2895" width="23.85546875" style="18" customWidth="1"/>
    <col min="2896" max="2896" width="24.85546875" style="18" customWidth="1"/>
    <col min="2897" max="2899" width="25" style="18" customWidth="1"/>
    <col min="2900" max="2900" width="22.5703125" style="18" customWidth="1"/>
    <col min="2901" max="2901" width="27.42578125" style="18" customWidth="1"/>
    <col min="2902" max="2903" width="25" style="18" customWidth="1"/>
    <col min="2904" max="2904" width="26.140625" style="18" customWidth="1"/>
    <col min="2905" max="2905" width="26.85546875" style="18" customWidth="1"/>
    <col min="2906" max="2906" width="28.140625" style="18" customWidth="1"/>
    <col min="2907" max="2907" width="21" style="18" customWidth="1"/>
    <col min="2908" max="2908" width="24.28515625" style="18" customWidth="1"/>
    <col min="2909" max="2909" width="23.42578125" style="18" customWidth="1"/>
    <col min="2910" max="2910" width="23" style="18" customWidth="1"/>
    <col min="2911" max="2911" width="25.42578125" style="18" customWidth="1"/>
    <col min="2912" max="2912" width="25.28515625" style="18" customWidth="1"/>
    <col min="2913" max="2915" width="26.85546875" style="18" customWidth="1"/>
    <col min="2916" max="2916" width="26.5703125" style="18" customWidth="1"/>
    <col min="2917" max="2917" width="20.42578125" style="18" customWidth="1"/>
    <col min="2918" max="2918" width="19.140625" style="18" customWidth="1"/>
    <col min="2919" max="2919" width="23.140625" style="18" customWidth="1"/>
    <col min="2920" max="2920" width="18.42578125" style="18" customWidth="1"/>
    <col min="2921" max="2921" width="28.85546875" style="18" customWidth="1"/>
    <col min="2922" max="2922" width="29.5703125" style="18" customWidth="1"/>
    <col min="2923" max="2923" width="22.85546875" style="18" customWidth="1"/>
    <col min="2924" max="2924" width="26.5703125" style="18" customWidth="1"/>
    <col min="2925" max="2925" width="26.42578125" style="18" customWidth="1"/>
    <col min="2926" max="2926" width="28.42578125" style="18" customWidth="1"/>
    <col min="2927" max="2927" width="28" style="18" customWidth="1"/>
    <col min="2928" max="2928" width="30.85546875" style="18" customWidth="1"/>
    <col min="2929" max="2929" width="31.5703125" style="18" customWidth="1"/>
    <col min="2930" max="2930" width="32.85546875" style="18" customWidth="1"/>
    <col min="2931" max="2931" width="27.42578125" style="18" customWidth="1"/>
    <col min="2932" max="2932" width="27.28515625" style="18" customWidth="1"/>
    <col min="2933" max="2933" width="32" style="18" customWidth="1"/>
    <col min="2934" max="2934" width="23.42578125" style="18" customWidth="1"/>
    <col min="2935" max="2935" width="24.42578125" style="18" customWidth="1"/>
    <col min="2936" max="2936" width="25.85546875" style="18" customWidth="1"/>
    <col min="2937" max="2937" width="29.42578125" style="18" customWidth="1"/>
    <col min="2938" max="2938" width="31.28515625" style="18" customWidth="1"/>
    <col min="2939" max="2939" width="22.85546875" style="18" customWidth="1"/>
    <col min="2940" max="2940" width="22.140625" style="18" customWidth="1"/>
    <col min="2941" max="2941" width="28.5703125" style="18" customWidth="1"/>
    <col min="2942" max="2942" width="22.140625" style="18" customWidth="1"/>
    <col min="2943" max="3072" width="9.140625" style="18" customWidth="1"/>
    <col min="3073" max="3073" width="4.140625" style="18" customWidth="1"/>
    <col min="3074" max="3074" width="25.140625" style="18" customWidth="1"/>
    <col min="3075" max="3075" width="8.7109375" style="18" customWidth="1"/>
    <col min="3076" max="3076" width="26.140625" style="18" customWidth="1"/>
    <col min="3077" max="3077" width="26.7109375" style="18" customWidth="1"/>
    <col min="3078" max="3078" width="18.5703125" style="18" customWidth="1"/>
    <col min="3079" max="3079" width="23.42578125" style="18" customWidth="1"/>
    <col min="3080" max="3080" width="24.42578125" style="18" customWidth="1"/>
    <col min="3081" max="3081" width="22.140625" style="18" customWidth="1"/>
    <col min="3082" max="3083" width="23.85546875" style="18" customWidth="1"/>
    <col min="3084" max="3084" width="24.85546875" style="18" customWidth="1"/>
    <col min="3085" max="3085" width="29.7109375" style="18" customWidth="1"/>
    <col min="3086" max="3086" width="30.85546875" style="18" customWidth="1"/>
    <col min="3087" max="3087" width="25" style="18" customWidth="1"/>
    <col min="3088" max="3088" width="22.5703125" style="18" customWidth="1"/>
    <col min="3089" max="3089" width="28" style="18" customWidth="1"/>
    <col min="3090" max="3090" width="29.140625" style="18" customWidth="1"/>
    <col min="3091" max="3091" width="25" style="18" customWidth="1"/>
    <col min="3092" max="3093" width="26.140625" style="18" customWidth="1"/>
    <col min="3094" max="3094" width="27.85546875" style="18" customWidth="1"/>
    <col min="3095" max="3095" width="21" style="18" customWidth="1"/>
    <col min="3096" max="3096" width="24.28515625" style="18" customWidth="1"/>
    <col min="3097" max="3099" width="23.28515625" style="18" customWidth="1"/>
    <col min="3100" max="3100" width="24.28515625" style="18" customWidth="1"/>
    <col min="3101" max="3101" width="24.140625" style="18" customWidth="1"/>
    <col min="3102" max="3102" width="25.28515625" style="18" customWidth="1"/>
    <col min="3103" max="3103" width="24.140625" style="18" customWidth="1"/>
    <col min="3104" max="3104" width="28.28515625" style="18" customWidth="1"/>
    <col min="3105" max="3105" width="21.140625" style="18" customWidth="1"/>
    <col min="3106" max="3106" width="19.140625" style="18" customWidth="1"/>
    <col min="3107" max="3107" width="23.140625" style="18" customWidth="1"/>
    <col min="3108" max="3108" width="18.42578125" style="18" customWidth="1"/>
    <col min="3109" max="3109" width="11.42578125" style="18" customWidth="1"/>
    <col min="3110" max="3110" width="25.7109375" style="18" customWidth="1"/>
    <col min="3111" max="3111" width="26.7109375" style="18" customWidth="1"/>
    <col min="3112" max="3112" width="18.5703125" style="18" customWidth="1"/>
    <col min="3113" max="3113" width="23.42578125" style="18" customWidth="1"/>
    <col min="3114" max="3114" width="24.42578125" style="18" customWidth="1"/>
    <col min="3115" max="3115" width="22.140625" style="18" customWidth="1"/>
    <col min="3116" max="3116" width="23.140625" style="18" customWidth="1"/>
    <col min="3117" max="3117" width="23.85546875" style="18" customWidth="1"/>
    <col min="3118" max="3118" width="24.85546875" style="18" customWidth="1"/>
    <col min="3119" max="3119" width="27.42578125" style="18" customWidth="1"/>
    <col min="3120" max="3120" width="28.7109375" style="18" customWidth="1"/>
    <col min="3121" max="3121" width="25" style="18" customWidth="1"/>
    <col min="3122" max="3122" width="26.140625" style="18" customWidth="1"/>
    <col min="3123" max="3123" width="26.28515625" style="18" customWidth="1"/>
    <col min="3124" max="3124" width="27.140625" style="18" customWidth="1"/>
    <col min="3125" max="3125" width="25" style="18" customWidth="1"/>
    <col min="3126" max="3126" width="26.140625" style="18" customWidth="1"/>
    <col min="3127" max="3127" width="26.42578125" style="18" customWidth="1"/>
    <col min="3128" max="3128" width="27.28515625" style="18" customWidth="1"/>
    <col min="3129" max="3129" width="21" style="18" customWidth="1"/>
    <col min="3130" max="3130" width="22.140625" style="18" customWidth="1"/>
    <col min="3131" max="3133" width="23.28515625" style="18" customWidth="1"/>
    <col min="3134" max="3134" width="24.28515625" style="18" customWidth="1"/>
    <col min="3135" max="3137" width="26.85546875" style="18" customWidth="1"/>
    <col min="3138" max="3138" width="27.85546875" style="18" customWidth="1"/>
    <col min="3139" max="3139" width="20.42578125" style="18" customWidth="1"/>
    <col min="3140" max="3140" width="19.140625" style="18" customWidth="1"/>
    <col min="3141" max="3141" width="23.140625" style="18" customWidth="1"/>
    <col min="3142" max="3142" width="18.42578125" style="18" customWidth="1"/>
    <col min="3143" max="3143" width="12" style="18" customWidth="1"/>
    <col min="3144" max="3144" width="25.7109375" style="18" customWidth="1"/>
    <col min="3145" max="3145" width="26.7109375" style="18" customWidth="1"/>
    <col min="3146" max="3146" width="18.5703125" style="18" customWidth="1"/>
    <col min="3147" max="3147" width="23.42578125" style="18" customWidth="1"/>
    <col min="3148" max="3148" width="24.42578125" style="18" customWidth="1"/>
    <col min="3149" max="3149" width="22.140625" style="18" customWidth="1"/>
    <col min="3150" max="3151" width="23.85546875" style="18" customWidth="1"/>
    <col min="3152" max="3152" width="24.85546875" style="18" customWidth="1"/>
    <col min="3153" max="3155" width="25" style="18" customWidth="1"/>
    <col min="3156" max="3156" width="22.5703125" style="18" customWidth="1"/>
    <col min="3157" max="3157" width="27.42578125" style="18" customWidth="1"/>
    <col min="3158" max="3159" width="25" style="18" customWidth="1"/>
    <col min="3160" max="3160" width="26.140625" style="18" customWidth="1"/>
    <col min="3161" max="3161" width="26.85546875" style="18" customWidth="1"/>
    <col min="3162" max="3162" width="28.140625" style="18" customWidth="1"/>
    <col min="3163" max="3163" width="21" style="18" customWidth="1"/>
    <col min="3164" max="3164" width="24.28515625" style="18" customWidth="1"/>
    <col min="3165" max="3165" width="23.42578125" style="18" customWidth="1"/>
    <col min="3166" max="3166" width="23" style="18" customWidth="1"/>
    <col min="3167" max="3167" width="25.42578125" style="18" customWidth="1"/>
    <col min="3168" max="3168" width="25.28515625" style="18" customWidth="1"/>
    <col min="3169" max="3171" width="26.85546875" style="18" customWidth="1"/>
    <col min="3172" max="3172" width="26.5703125" style="18" customWidth="1"/>
    <col min="3173" max="3173" width="20.42578125" style="18" customWidth="1"/>
    <col min="3174" max="3174" width="19.140625" style="18" customWidth="1"/>
    <col min="3175" max="3175" width="23.140625" style="18" customWidth="1"/>
    <col min="3176" max="3176" width="18.42578125" style="18" customWidth="1"/>
    <col min="3177" max="3177" width="28.85546875" style="18" customWidth="1"/>
    <col min="3178" max="3178" width="29.5703125" style="18" customWidth="1"/>
    <col min="3179" max="3179" width="22.85546875" style="18" customWidth="1"/>
    <col min="3180" max="3180" width="26.5703125" style="18" customWidth="1"/>
    <col min="3181" max="3181" width="26.42578125" style="18" customWidth="1"/>
    <col min="3182" max="3182" width="28.42578125" style="18" customWidth="1"/>
    <col min="3183" max="3183" width="28" style="18" customWidth="1"/>
    <col min="3184" max="3184" width="30.85546875" style="18" customWidth="1"/>
    <col min="3185" max="3185" width="31.5703125" style="18" customWidth="1"/>
    <col min="3186" max="3186" width="32.85546875" style="18" customWidth="1"/>
    <col min="3187" max="3187" width="27.42578125" style="18" customWidth="1"/>
    <col min="3188" max="3188" width="27.28515625" style="18" customWidth="1"/>
    <col min="3189" max="3189" width="32" style="18" customWidth="1"/>
    <col min="3190" max="3190" width="23.42578125" style="18" customWidth="1"/>
    <col min="3191" max="3191" width="24.42578125" style="18" customWidth="1"/>
    <col min="3192" max="3192" width="25.85546875" style="18" customWidth="1"/>
    <col min="3193" max="3193" width="29.42578125" style="18" customWidth="1"/>
    <col min="3194" max="3194" width="31.28515625" style="18" customWidth="1"/>
    <col min="3195" max="3195" width="22.85546875" style="18" customWidth="1"/>
    <col min="3196" max="3196" width="22.140625" style="18" customWidth="1"/>
    <col min="3197" max="3197" width="28.5703125" style="18" customWidth="1"/>
    <col min="3198" max="3198" width="22.140625" style="18" customWidth="1"/>
    <col min="3199" max="3328" width="9.140625" style="18" customWidth="1"/>
    <col min="3329" max="3329" width="4.140625" style="18" customWidth="1"/>
    <col min="3330" max="3330" width="25.140625" style="18" customWidth="1"/>
    <col min="3331" max="3331" width="8.7109375" style="18" customWidth="1"/>
    <col min="3332" max="3332" width="26.140625" style="18" customWidth="1"/>
    <col min="3333" max="3333" width="26.7109375" style="18" customWidth="1"/>
    <col min="3334" max="3334" width="18.5703125" style="18" customWidth="1"/>
    <col min="3335" max="3335" width="23.42578125" style="18" customWidth="1"/>
    <col min="3336" max="3336" width="24.42578125" style="18" customWidth="1"/>
    <col min="3337" max="3337" width="22.140625" style="18" customWidth="1"/>
    <col min="3338" max="3339" width="23.85546875" style="18" customWidth="1"/>
    <col min="3340" max="3340" width="24.85546875" style="18" customWidth="1"/>
    <col min="3341" max="3341" width="29.7109375" style="18" customWidth="1"/>
    <col min="3342" max="3342" width="30.85546875" style="18" customWidth="1"/>
    <col min="3343" max="3343" width="25" style="18" customWidth="1"/>
    <col min="3344" max="3344" width="22.5703125" style="18" customWidth="1"/>
    <col min="3345" max="3345" width="28" style="18" customWidth="1"/>
    <col min="3346" max="3346" width="29.140625" style="18" customWidth="1"/>
    <col min="3347" max="3347" width="25" style="18" customWidth="1"/>
    <col min="3348" max="3349" width="26.140625" style="18" customWidth="1"/>
    <col min="3350" max="3350" width="27.85546875" style="18" customWidth="1"/>
    <col min="3351" max="3351" width="21" style="18" customWidth="1"/>
    <col min="3352" max="3352" width="24.28515625" style="18" customWidth="1"/>
    <col min="3353" max="3355" width="23.28515625" style="18" customWidth="1"/>
    <col min="3356" max="3356" width="24.28515625" style="18" customWidth="1"/>
    <col min="3357" max="3357" width="24.140625" style="18" customWidth="1"/>
    <col min="3358" max="3358" width="25.28515625" style="18" customWidth="1"/>
    <col min="3359" max="3359" width="24.140625" style="18" customWidth="1"/>
    <col min="3360" max="3360" width="28.28515625" style="18" customWidth="1"/>
    <col min="3361" max="3361" width="21.140625" style="18" customWidth="1"/>
    <col min="3362" max="3362" width="19.140625" style="18" customWidth="1"/>
    <col min="3363" max="3363" width="23.140625" style="18" customWidth="1"/>
    <col min="3364" max="3364" width="18.42578125" style="18" customWidth="1"/>
    <col min="3365" max="3365" width="11.42578125" style="18" customWidth="1"/>
    <col min="3366" max="3366" width="25.7109375" style="18" customWidth="1"/>
    <col min="3367" max="3367" width="26.7109375" style="18" customWidth="1"/>
    <col min="3368" max="3368" width="18.5703125" style="18" customWidth="1"/>
    <col min="3369" max="3369" width="23.42578125" style="18" customWidth="1"/>
    <col min="3370" max="3370" width="24.42578125" style="18" customWidth="1"/>
    <col min="3371" max="3371" width="22.140625" style="18" customWidth="1"/>
    <col min="3372" max="3372" width="23.140625" style="18" customWidth="1"/>
    <col min="3373" max="3373" width="23.85546875" style="18" customWidth="1"/>
    <col min="3374" max="3374" width="24.85546875" style="18" customWidth="1"/>
    <col min="3375" max="3375" width="27.42578125" style="18" customWidth="1"/>
    <col min="3376" max="3376" width="28.7109375" style="18" customWidth="1"/>
    <col min="3377" max="3377" width="25" style="18" customWidth="1"/>
    <col min="3378" max="3378" width="26.140625" style="18" customWidth="1"/>
    <col min="3379" max="3379" width="26.28515625" style="18" customWidth="1"/>
    <col min="3380" max="3380" width="27.140625" style="18" customWidth="1"/>
    <col min="3381" max="3381" width="25" style="18" customWidth="1"/>
    <col min="3382" max="3382" width="26.140625" style="18" customWidth="1"/>
    <col min="3383" max="3383" width="26.42578125" style="18" customWidth="1"/>
    <col min="3384" max="3384" width="27.28515625" style="18" customWidth="1"/>
    <col min="3385" max="3385" width="21" style="18" customWidth="1"/>
    <col min="3386" max="3386" width="22.140625" style="18" customWidth="1"/>
    <col min="3387" max="3389" width="23.28515625" style="18" customWidth="1"/>
    <col min="3390" max="3390" width="24.28515625" style="18" customWidth="1"/>
    <col min="3391" max="3393" width="26.85546875" style="18" customWidth="1"/>
    <col min="3394" max="3394" width="27.85546875" style="18" customWidth="1"/>
    <col min="3395" max="3395" width="20.42578125" style="18" customWidth="1"/>
    <col min="3396" max="3396" width="19.140625" style="18" customWidth="1"/>
    <col min="3397" max="3397" width="23.140625" style="18" customWidth="1"/>
    <col min="3398" max="3398" width="18.42578125" style="18" customWidth="1"/>
    <col min="3399" max="3399" width="12" style="18" customWidth="1"/>
    <col min="3400" max="3400" width="25.7109375" style="18" customWidth="1"/>
    <col min="3401" max="3401" width="26.7109375" style="18" customWidth="1"/>
    <col min="3402" max="3402" width="18.5703125" style="18" customWidth="1"/>
    <col min="3403" max="3403" width="23.42578125" style="18" customWidth="1"/>
    <col min="3404" max="3404" width="24.42578125" style="18" customWidth="1"/>
    <col min="3405" max="3405" width="22.140625" style="18" customWidth="1"/>
    <col min="3406" max="3407" width="23.85546875" style="18" customWidth="1"/>
    <col min="3408" max="3408" width="24.85546875" style="18" customWidth="1"/>
    <col min="3409" max="3411" width="25" style="18" customWidth="1"/>
    <col min="3412" max="3412" width="22.5703125" style="18" customWidth="1"/>
    <col min="3413" max="3413" width="27.42578125" style="18" customWidth="1"/>
    <col min="3414" max="3415" width="25" style="18" customWidth="1"/>
    <col min="3416" max="3416" width="26.140625" style="18" customWidth="1"/>
    <col min="3417" max="3417" width="26.85546875" style="18" customWidth="1"/>
    <col min="3418" max="3418" width="28.140625" style="18" customWidth="1"/>
    <col min="3419" max="3419" width="21" style="18" customWidth="1"/>
    <col min="3420" max="3420" width="24.28515625" style="18" customWidth="1"/>
    <col min="3421" max="3421" width="23.42578125" style="18" customWidth="1"/>
    <col min="3422" max="3422" width="23" style="18" customWidth="1"/>
    <col min="3423" max="3423" width="25.42578125" style="18" customWidth="1"/>
    <col min="3424" max="3424" width="25.28515625" style="18" customWidth="1"/>
    <col min="3425" max="3427" width="26.85546875" style="18" customWidth="1"/>
    <col min="3428" max="3428" width="26.5703125" style="18" customWidth="1"/>
    <col min="3429" max="3429" width="20.42578125" style="18" customWidth="1"/>
    <col min="3430" max="3430" width="19.140625" style="18" customWidth="1"/>
    <col min="3431" max="3431" width="23.140625" style="18" customWidth="1"/>
    <col min="3432" max="3432" width="18.42578125" style="18" customWidth="1"/>
    <col min="3433" max="3433" width="28.85546875" style="18" customWidth="1"/>
    <col min="3434" max="3434" width="29.5703125" style="18" customWidth="1"/>
    <col min="3435" max="3435" width="22.85546875" style="18" customWidth="1"/>
    <col min="3436" max="3436" width="26.5703125" style="18" customWidth="1"/>
    <col min="3437" max="3437" width="26.42578125" style="18" customWidth="1"/>
    <col min="3438" max="3438" width="28.42578125" style="18" customWidth="1"/>
    <col min="3439" max="3439" width="28" style="18" customWidth="1"/>
    <col min="3440" max="3440" width="30.85546875" style="18" customWidth="1"/>
    <col min="3441" max="3441" width="31.5703125" style="18" customWidth="1"/>
    <col min="3442" max="3442" width="32.85546875" style="18" customWidth="1"/>
    <col min="3443" max="3443" width="27.42578125" style="18" customWidth="1"/>
    <col min="3444" max="3444" width="27.28515625" style="18" customWidth="1"/>
    <col min="3445" max="3445" width="32" style="18" customWidth="1"/>
    <col min="3446" max="3446" width="23.42578125" style="18" customWidth="1"/>
    <col min="3447" max="3447" width="24.42578125" style="18" customWidth="1"/>
    <col min="3448" max="3448" width="25.85546875" style="18" customWidth="1"/>
    <col min="3449" max="3449" width="29.42578125" style="18" customWidth="1"/>
    <col min="3450" max="3450" width="31.28515625" style="18" customWidth="1"/>
    <col min="3451" max="3451" width="22.85546875" style="18" customWidth="1"/>
    <col min="3452" max="3452" width="22.140625" style="18" customWidth="1"/>
    <col min="3453" max="3453" width="28.5703125" style="18" customWidth="1"/>
    <col min="3454" max="3454" width="22.140625" style="18" customWidth="1"/>
    <col min="3455" max="3584" width="9.140625" style="18" customWidth="1"/>
    <col min="3585" max="3585" width="4.140625" style="18" customWidth="1"/>
    <col min="3586" max="3586" width="25.140625" style="18" customWidth="1"/>
    <col min="3587" max="3587" width="8.7109375" style="18" customWidth="1"/>
    <col min="3588" max="3588" width="26.140625" style="18" customWidth="1"/>
    <col min="3589" max="3589" width="26.7109375" style="18" customWidth="1"/>
    <col min="3590" max="3590" width="18.5703125" style="18" customWidth="1"/>
    <col min="3591" max="3591" width="23.42578125" style="18" customWidth="1"/>
    <col min="3592" max="3592" width="24.42578125" style="18" customWidth="1"/>
    <col min="3593" max="3593" width="22.140625" style="18" customWidth="1"/>
    <col min="3594" max="3595" width="23.85546875" style="18" customWidth="1"/>
    <col min="3596" max="3596" width="24.85546875" style="18" customWidth="1"/>
    <col min="3597" max="3597" width="29.7109375" style="18" customWidth="1"/>
    <col min="3598" max="3598" width="30.85546875" style="18" customWidth="1"/>
    <col min="3599" max="3599" width="25" style="18" customWidth="1"/>
    <col min="3600" max="3600" width="22.5703125" style="18" customWidth="1"/>
    <col min="3601" max="3601" width="28" style="18" customWidth="1"/>
    <col min="3602" max="3602" width="29.140625" style="18" customWidth="1"/>
    <col min="3603" max="3603" width="25" style="18" customWidth="1"/>
    <col min="3604" max="3605" width="26.140625" style="18" customWidth="1"/>
    <col min="3606" max="3606" width="27.85546875" style="18" customWidth="1"/>
    <col min="3607" max="3607" width="21" style="18" customWidth="1"/>
    <col min="3608" max="3608" width="24.28515625" style="18" customWidth="1"/>
    <col min="3609" max="3611" width="23.28515625" style="18" customWidth="1"/>
    <col min="3612" max="3612" width="24.28515625" style="18" customWidth="1"/>
    <col min="3613" max="3613" width="24.140625" style="18" customWidth="1"/>
    <col min="3614" max="3614" width="25.28515625" style="18" customWidth="1"/>
    <col min="3615" max="3615" width="24.140625" style="18" customWidth="1"/>
    <col min="3616" max="3616" width="28.28515625" style="18" customWidth="1"/>
    <col min="3617" max="3617" width="21.140625" style="18" customWidth="1"/>
    <col min="3618" max="3618" width="19.140625" style="18" customWidth="1"/>
    <col min="3619" max="3619" width="23.140625" style="18" customWidth="1"/>
    <col min="3620" max="3620" width="18.42578125" style="18" customWidth="1"/>
    <col min="3621" max="3621" width="11.42578125" style="18" customWidth="1"/>
    <col min="3622" max="3622" width="25.7109375" style="18" customWidth="1"/>
    <col min="3623" max="3623" width="26.7109375" style="18" customWidth="1"/>
    <col min="3624" max="3624" width="18.5703125" style="18" customWidth="1"/>
    <col min="3625" max="3625" width="23.42578125" style="18" customWidth="1"/>
    <col min="3626" max="3626" width="24.42578125" style="18" customWidth="1"/>
    <col min="3627" max="3627" width="22.140625" style="18" customWidth="1"/>
    <col min="3628" max="3628" width="23.140625" style="18" customWidth="1"/>
    <col min="3629" max="3629" width="23.85546875" style="18" customWidth="1"/>
    <col min="3630" max="3630" width="24.85546875" style="18" customWidth="1"/>
    <col min="3631" max="3631" width="27.42578125" style="18" customWidth="1"/>
    <col min="3632" max="3632" width="28.7109375" style="18" customWidth="1"/>
    <col min="3633" max="3633" width="25" style="18" customWidth="1"/>
    <col min="3634" max="3634" width="26.140625" style="18" customWidth="1"/>
    <col min="3635" max="3635" width="26.28515625" style="18" customWidth="1"/>
    <col min="3636" max="3636" width="27.140625" style="18" customWidth="1"/>
    <col min="3637" max="3637" width="25" style="18" customWidth="1"/>
    <col min="3638" max="3638" width="26.140625" style="18" customWidth="1"/>
    <col min="3639" max="3639" width="26.42578125" style="18" customWidth="1"/>
    <col min="3640" max="3640" width="27.28515625" style="18" customWidth="1"/>
    <col min="3641" max="3641" width="21" style="18" customWidth="1"/>
    <col min="3642" max="3642" width="22.140625" style="18" customWidth="1"/>
    <col min="3643" max="3645" width="23.28515625" style="18" customWidth="1"/>
    <col min="3646" max="3646" width="24.28515625" style="18" customWidth="1"/>
    <col min="3647" max="3649" width="26.85546875" style="18" customWidth="1"/>
    <col min="3650" max="3650" width="27.85546875" style="18" customWidth="1"/>
    <col min="3651" max="3651" width="20.42578125" style="18" customWidth="1"/>
    <col min="3652" max="3652" width="19.140625" style="18" customWidth="1"/>
    <col min="3653" max="3653" width="23.140625" style="18" customWidth="1"/>
    <col min="3654" max="3654" width="18.42578125" style="18" customWidth="1"/>
    <col min="3655" max="3655" width="12" style="18" customWidth="1"/>
    <col min="3656" max="3656" width="25.7109375" style="18" customWidth="1"/>
    <col min="3657" max="3657" width="26.7109375" style="18" customWidth="1"/>
    <col min="3658" max="3658" width="18.5703125" style="18" customWidth="1"/>
    <col min="3659" max="3659" width="23.42578125" style="18" customWidth="1"/>
    <col min="3660" max="3660" width="24.42578125" style="18" customWidth="1"/>
    <col min="3661" max="3661" width="22.140625" style="18" customWidth="1"/>
    <col min="3662" max="3663" width="23.85546875" style="18" customWidth="1"/>
    <col min="3664" max="3664" width="24.85546875" style="18" customWidth="1"/>
    <col min="3665" max="3667" width="25" style="18" customWidth="1"/>
    <col min="3668" max="3668" width="22.5703125" style="18" customWidth="1"/>
    <col min="3669" max="3669" width="27.42578125" style="18" customWidth="1"/>
    <col min="3670" max="3671" width="25" style="18" customWidth="1"/>
    <col min="3672" max="3672" width="26.140625" style="18" customWidth="1"/>
    <col min="3673" max="3673" width="26.85546875" style="18" customWidth="1"/>
    <col min="3674" max="3674" width="28.140625" style="18" customWidth="1"/>
    <col min="3675" max="3675" width="21" style="18" customWidth="1"/>
    <col min="3676" max="3676" width="24.28515625" style="18" customWidth="1"/>
    <col min="3677" max="3677" width="23.42578125" style="18" customWidth="1"/>
    <col min="3678" max="3678" width="23" style="18" customWidth="1"/>
    <col min="3679" max="3679" width="25.42578125" style="18" customWidth="1"/>
    <col min="3680" max="3680" width="25.28515625" style="18" customWidth="1"/>
    <col min="3681" max="3683" width="26.85546875" style="18" customWidth="1"/>
    <col min="3684" max="3684" width="26.5703125" style="18" customWidth="1"/>
    <col min="3685" max="3685" width="20.42578125" style="18" customWidth="1"/>
    <col min="3686" max="3686" width="19.140625" style="18" customWidth="1"/>
    <col min="3687" max="3687" width="23.140625" style="18" customWidth="1"/>
    <col min="3688" max="3688" width="18.42578125" style="18" customWidth="1"/>
    <col min="3689" max="3689" width="28.85546875" style="18" customWidth="1"/>
    <col min="3690" max="3690" width="29.5703125" style="18" customWidth="1"/>
    <col min="3691" max="3691" width="22.85546875" style="18" customWidth="1"/>
    <col min="3692" max="3692" width="26.5703125" style="18" customWidth="1"/>
    <col min="3693" max="3693" width="26.42578125" style="18" customWidth="1"/>
    <col min="3694" max="3694" width="28.42578125" style="18" customWidth="1"/>
    <col min="3695" max="3695" width="28" style="18" customWidth="1"/>
    <col min="3696" max="3696" width="30.85546875" style="18" customWidth="1"/>
    <col min="3697" max="3697" width="31.5703125" style="18" customWidth="1"/>
    <col min="3698" max="3698" width="32.85546875" style="18" customWidth="1"/>
    <col min="3699" max="3699" width="27.42578125" style="18" customWidth="1"/>
    <col min="3700" max="3700" width="27.28515625" style="18" customWidth="1"/>
    <col min="3701" max="3701" width="32" style="18" customWidth="1"/>
    <col min="3702" max="3702" width="23.42578125" style="18" customWidth="1"/>
    <col min="3703" max="3703" width="24.42578125" style="18" customWidth="1"/>
    <col min="3704" max="3704" width="25.85546875" style="18" customWidth="1"/>
    <col min="3705" max="3705" width="29.42578125" style="18" customWidth="1"/>
    <col min="3706" max="3706" width="31.28515625" style="18" customWidth="1"/>
    <col min="3707" max="3707" width="22.85546875" style="18" customWidth="1"/>
    <col min="3708" max="3708" width="22.140625" style="18" customWidth="1"/>
    <col min="3709" max="3709" width="28.5703125" style="18" customWidth="1"/>
    <col min="3710" max="3710" width="22.140625" style="18" customWidth="1"/>
    <col min="3711" max="3840" width="9.140625" style="18" customWidth="1"/>
    <col min="3841" max="3841" width="4.140625" style="18" customWidth="1"/>
    <col min="3842" max="3842" width="25.140625" style="18" customWidth="1"/>
    <col min="3843" max="3843" width="8.7109375" style="18" customWidth="1"/>
    <col min="3844" max="3844" width="26.140625" style="18" customWidth="1"/>
    <col min="3845" max="3845" width="26.7109375" style="18" customWidth="1"/>
    <col min="3846" max="3846" width="18.5703125" style="18" customWidth="1"/>
    <col min="3847" max="3847" width="23.42578125" style="18" customWidth="1"/>
    <col min="3848" max="3848" width="24.42578125" style="18" customWidth="1"/>
    <col min="3849" max="3849" width="22.140625" style="18" customWidth="1"/>
    <col min="3850" max="3851" width="23.85546875" style="18" customWidth="1"/>
    <col min="3852" max="3852" width="24.85546875" style="18" customWidth="1"/>
    <col min="3853" max="3853" width="29.7109375" style="18" customWidth="1"/>
    <col min="3854" max="3854" width="30.85546875" style="18" customWidth="1"/>
    <col min="3855" max="3855" width="25" style="18" customWidth="1"/>
    <col min="3856" max="3856" width="22.5703125" style="18" customWidth="1"/>
    <col min="3857" max="3857" width="28" style="18" customWidth="1"/>
    <col min="3858" max="3858" width="29.140625" style="18" customWidth="1"/>
    <col min="3859" max="3859" width="25" style="18" customWidth="1"/>
    <col min="3860" max="3861" width="26.140625" style="18" customWidth="1"/>
    <col min="3862" max="3862" width="27.85546875" style="18" customWidth="1"/>
    <col min="3863" max="3863" width="21" style="18" customWidth="1"/>
    <col min="3864" max="3864" width="24.28515625" style="18" customWidth="1"/>
    <col min="3865" max="3867" width="23.28515625" style="18" customWidth="1"/>
    <col min="3868" max="3868" width="24.28515625" style="18" customWidth="1"/>
    <col min="3869" max="3869" width="24.140625" style="18" customWidth="1"/>
    <col min="3870" max="3870" width="25.28515625" style="18" customWidth="1"/>
    <col min="3871" max="3871" width="24.140625" style="18" customWidth="1"/>
    <col min="3872" max="3872" width="28.28515625" style="18" customWidth="1"/>
    <col min="3873" max="3873" width="21.140625" style="18" customWidth="1"/>
    <col min="3874" max="3874" width="19.140625" style="18" customWidth="1"/>
    <col min="3875" max="3875" width="23.140625" style="18" customWidth="1"/>
    <col min="3876" max="3876" width="18.42578125" style="18" customWidth="1"/>
    <col min="3877" max="3877" width="11.42578125" style="18" customWidth="1"/>
    <col min="3878" max="3878" width="25.7109375" style="18" customWidth="1"/>
    <col min="3879" max="3879" width="26.7109375" style="18" customWidth="1"/>
    <col min="3880" max="3880" width="18.5703125" style="18" customWidth="1"/>
    <col min="3881" max="3881" width="23.42578125" style="18" customWidth="1"/>
    <col min="3882" max="3882" width="24.42578125" style="18" customWidth="1"/>
    <col min="3883" max="3883" width="22.140625" style="18" customWidth="1"/>
    <col min="3884" max="3884" width="23.140625" style="18" customWidth="1"/>
    <col min="3885" max="3885" width="23.85546875" style="18" customWidth="1"/>
    <col min="3886" max="3886" width="24.85546875" style="18" customWidth="1"/>
    <col min="3887" max="3887" width="27.42578125" style="18" customWidth="1"/>
    <col min="3888" max="3888" width="28.7109375" style="18" customWidth="1"/>
    <col min="3889" max="3889" width="25" style="18" customWidth="1"/>
    <col min="3890" max="3890" width="26.140625" style="18" customWidth="1"/>
    <col min="3891" max="3891" width="26.28515625" style="18" customWidth="1"/>
    <col min="3892" max="3892" width="27.140625" style="18" customWidth="1"/>
    <col min="3893" max="3893" width="25" style="18" customWidth="1"/>
    <col min="3894" max="3894" width="26.140625" style="18" customWidth="1"/>
    <col min="3895" max="3895" width="26.42578125" style="18" customWidth="1"/>
    <col min="3896" max="3896" width="27.28515625" style="18" customWidth="1"/>
    <col min="3897" max="3897" width="21" style="18" customWidth="1"/>
    <col min="3898" max="3898" width="22.140625" style="18" customWidth="1"/>
    <col min="3899" max="3901" width="23.28515625" style="18" customWidth="1"/>
    <col min="3902" max="3902" width="24.28515625" style="18" customWidth="1"/>
    <col min="3903" max="3905" width="26.85546875" style="18" customWidth="1"/>
    <col min="3906" max="3906" width="27.85546875" style="18" customWidth="1"/>
    <col min="3907" max="3907" width="20.42578125" style="18" customWidth="1"/>
    <col min="3908" max="3908" width="19.140625" style="18" customWidth="1"/>
    <col min="3909" max="3909" width="23.140625" style="18" customWidth="1"/>
    <col min="3910" max="3910" width="18.42578125" style="18" customWidth="1"/>
    <col min="3911" max="3911" width="12" style="18" customWidth="1"/>
    <col min="3912" max="3912" width="25.7109375" style="18" customWidth="1"/>
    <col min="3913" max="3913" width="26.7109375" style="18" customWidth="1"/>
    <col min="3914" max="3914" width="18.5703125" style="18" customWidth="1"/>
    <col min="3915" max="3915" width="23.42578125" style="18" customWidth="1"/>
    <col min="3916" max="3916" width="24.42578125" style="18" customWidth="1"/>
    <col min="3917" max="3917" width="22.140625" style="18" customWidth="1"/>
    <col min="3918" max="3919" width="23.85546875" style="18" customWidth="1"/>
    <col min="3920" max="3920" width="24.85546875" style="18" customWidth="1"/>
    <col min="3921" max="3923" width="25" style="18" customWidth="1"/>
    <col min="3924" max="3924" width="22.5703125" style="18" customWidth="1"/>
    <col min="3925" max="3925" width="27.42578125" style="18" customWidth="1"/>
    <col min="3926" max="3927" width="25" style="18" customWidth="1"/>
    <col min="3928" max="3928" width="26.140625" style="18" customWidth="1"/>
    <col min="3929" max="3929" width="26.85546875" style="18" customWidth="1"/>
    <col min="3930" max="3930" width="28.140625" style="18" customWidth="1"/>
    <col min="3931" max="3931" width="21" style="18" customWidth="1"/>
    <col min="3932" max="3932" width="24.28515625" style="18" customWidth="1"/>
    <col min="3933" max="3933" width="23.42578125" style="18" customWidth="1"/>
    <col min="3934" max="3934" width="23" style="18" customWidth="1"/>
    <col min="3935" max="3935" width="25.42578125" style="18" customWidth="1"/>
    <col min="3936" max="3936" width="25.28515625" style="18" customWidth="1"/>
    <col min="3937" max="3939" width="26.85546875" style="18" customWidth="1"/>
    <col min="3940" max="3940" width="26.5703125" style="18" customWidth="1"/>
    <col min="3941" max="3941" width="20.42578125" style="18" customWidth="1"/>
    <col min="3942" max="3942" width="19.140625" style="18" customWidth="1"/>
    <col min="3943" max="3943" width="23.140625" style="18" customWidth="1"/>
    <col min="3944" max="3944" width="18.42578125" style="18" customWidth="1"/>
    <col min="3945" max="3945" width="28.85546875" style="18" customWidth="1"/>
    <col min="3946" max="3946" width="29.5703125" style="18" customWidth="1"/>
    <col min="3947" max="3947" width="22.85546875" style="18" customWidth="1"/>
    <col min="3948" max="3948" width="26.5703125" style="18" customWidth="1"/>
    <col min="3949" max="3949" width="26.42578125" style="18" customWidth="1"/>
    <col min="3950" max="3950" width="28.42578125" style="18" customWidth="1"/>
    <col min="3951" max="3951" width="28" style="18" customWidth="1"/>
    <col min="3952" max="3952" width="30.85546875" style="18" customWidth="1"/>
    <col min="3953" max="3953" width="31.5703125" style="18" customWidth="1"/>
    <col min="3954" max="3954" width="32.85546875" style="18" customWidth="1"/>
    <col min="3955" max="3955" width="27.42578125" style="18" customWidth="1"/>
    <col min="3956" max="3956" width="27.28515625" style="18" customWidth="1"/>
    <col min="3957" max="3957" width="32" style="18" customWidth="1"/>
    <col min="3958" max="3958" width="23.42578125" style="18" customWidth="1"/>
    <col min="3959" max="3959" width="24.42578125" style="18" customWidth="1"/>
    <col min="3960" max="3960" width="25.85546875" style="18" customWidth="1"/>
    <col min="3961" max="3961" width="29.42578125" style="18" customWidth="1"/>
    <col min="3962" max="3962" width="31.28515625" style="18" customWidth="1"/>
    <col min="3963" max="3963" width="22.85546875" style="18" customWidth="1"/>
    <col min="3964" max="3964" width="22.140625" style="18" customWidth="1"/>
    <col min="3965" max="3965" width="28.5703125" style="18" customWidth="1"/>
    <col min="3966" max="3966" width="22.140625" style="18" customWidth="1"/>
    <col min="3967" max="4096" width="9.140625" style="18" customWidth="1"/>
    <col min="4097" max="4097" width="4.140625" style="18" customWidth="1"/>
    <col min="4098" max="4098" width="25.140625" style="18" customWidth="1"/>
    <col min="4099" max="4099" width="8.7109375" style="18" customWidth="1"/>
    <col min="4100" max="4100" width="26.140625" style="18" customWidth="1"/>
    <col min="4101" max="4101" width="26.7109375" style="18" customWidth="1"/>
    <col min="4102" max="4102" width="18.5703125" style="18" customWidth="1"/>
    <col min="4103" max="4103" width="23.42578125" style="18" customWidth="1"/>
    <col min="4104" max="4104" width="24.42578125" style="18" customWidth="1"/>
    <col min="4105" max="4105" width="22.140625" style="18" customWidth="1"/>
    <col min="4106" max="4107" width="23.85546875" style="18" customWidth="1"/>
    <col min="4108" max="4108" width="24.85546875" style="18" customWidth="1"/>
    <col min="4109" max="4109" width="29.7109375" style="18" customWidth="1"/>
    <col min="4110" max="4110" width="30.85546875" style="18" customWidth="1"/>
    <col min="4111" max="4111" width="25" style="18" customWidth="1"/>
    <col min="4112" max="4112" width="22.5703125" style="18" customWidth="1"/>
    <col min="4113" max="4113" width="28" style="18" customWidth="1"/>
    <col min="4114" max="4114" width="29.140625" style="18" customWidth="1"/>
    <col min="4115" max="4115" width="25" style="18" customWidth="1"/>
    <col min="4116" max="4117" width="26.140625" style="18" customWidth="1"/>
    <col min="4118" max="4118" width="27.85546875" style="18" customWidth="1"/>
    <col min="4119" max="4119" width="21" style="18" customWidth="1"/>
    <col min="4120" max="4120" width="24.28515625" style="18" customWidth="1"/>
    <col min="4121" max="4123" width="23.28515625" style="18" customWidth="1"/>
    <col min="4124" max="4124" width="24.28515625" style="18" customWidth="1"/>
    <col min="4125" max="4125" width="24.140625" style="18" customWidth="1"/>
    <col min="4126" max="4126" width="25.28515625" style="18" customWidth="1"/>
    <col min="4127" max="4127" width="24.140625" style="18" customWidth="1"/>
    <col min="4128" max="4128" width="28.28515625" style="18" customWidth="1"/>
    <col min="4129" max="4129" width="21.140625" style="18" customWidth="1"/>
    <col min="4130" max="4130" width="19.140625" style="18" customWidth="1"/>
    <col min="4131" max="4131" width="23.140625" style="18" customWidth="1"/>
    <col min="4132" max="4132" width="18.42578125" style="18" customWidth="1"/>
    <col min="4133" max="4133" width="11.42578125" style="18" customWidth="1"/>
    <col min="4134" max="4134" width="25.7109375" style="18" customWidth="1"/>
    <col min="4135" max="4135" width="26.7109375" style="18" customWidth="1"/>
    <col min="4136" max="4136" width="18.5703125" style="18" customWidth="1"/>
    <col min="4137" max="4137" width="23.42578125" style="18" customWidth="1"/>
    <col min="4138" max="4138" width="24.42578125" style="18" customWidth="1"/>
    <col min="4139" max="4139" width="22.140625" style="18" customWidth="1"/>
    <col min="4140" max="4140" width="23.140625" style="18" customWidth="1"/>
    <col min="4141" max="4141" width="23.85546875" style="18" customWidth="1"/>
    <col min="4142" max="4142" width="24.85546875" style="18" customWidth="1"/>
    <col min="4143" max="4143" width="27.42578125" style="18" customWidth="1"/>
    <col min="4144" max="4144" width="28.7109375" style="18" customWidth="1"/>
    <col min="4145" max="4145" width="25" style="18" customWidth="1"/>
    <col min="4146" max="4146" width="26.140625" style="18" customWidth="1"/>
    <col min="4147" max="4147" width="26.28515625" style="18" customWidth="1"/>
    <col min="4148" max="4148" width="27.140625" style="18" customWidth="1"/>
    <col min="4149" max="4149" width="25" style="18" customWidth="1"/>
    <col min="4150" max="4150" width="26.140625" style="18" customWidth="1"/>
    <col min="4151" max="4151" width="26.42578125" style="18" customWidth="1"/>
    <col min="4152" max="4152" width="27.28515625" style="18" customWidth="1"/>
    <col min="4153" max="4153" width="21" style="18" customWidth="1"/>
    <col min="4154" max="4154" width="22.140625" style="18" customWidth="1"/>
    <col min="4155" max="4157" width="23.28515625" style="18" customWidth="1"/>
    <col min="4158" max="4158" width="24.28515625" style="18" customWidth="1"/>
    <col min="4159" max="4161" width="26.85546875" style="18" customWidth="1"/>
    <col min="4162" max="4162" width="27.85546875" style="18" customWidth="1"/>
    <col min="4163" max="4163" width="20.42578125" style="18" customWidth="1"/>
    <col min="4164" max="4164" width="19.140625" style="18" customWidth="1"/>
    <col min="4165" max="4165" width="23.140625" style="18" customWidth="1"/>
    <col min="4166" max="4166" width="18.42578125" style="18" customWidth="1"/>
    <col min="4167" max="4167" width="12" style="18" customWidth="1"/>
    <col min="4168" max="4168" width="25.7109375" style="18" customWidth="1"/>
    <col min="4169" max="4169" width="26.7109375" style="18" customWidth="1"/>
    <col min="4170" max="4170" width="18.5703125" style="18" customWidth="1"/>
    <col min="4171" max="4171" width="23.42578125" style="18" customWidth="1"/>
    <col min="4172" max="4172" width="24.42578125" style="18" customWidth="1"/>
    <col min="4173" max="4173" width="22.140625" style="18" customWidth="1"/>
    <col min="4174" max="4175" width="23.85546875" style="18" customWidth="1"/>
    <col min="4176" max="4176" width="24.85546875" style="18" customWidth="1"/>
    <col min="4177" max="4179" width="25" style="18" customWidth="1"/>
    <col min="4180" max="4180" width="22.5703125" style="18" customWidth="1"/>
    <col min="4181" max="4181" width="27.42578125" style="18" customWidth="1"/>
    <col min="4182" max="4183" width="25" style="18" customWidth="1"/>
    <col min="4184" max="4184" width="26.140625" style="18" customWidth="1"/>
    <col min="4185" max="4185" width="26.85546875" style="18" customWidth="1"/>
    <col min="4186" max="4186" width="28.140625" style="18" customWidth="1"/>
    <col min="4187" max="4187" width="21" style="18" customWidth="1"/>
    <col min="4188" max="4188" width="24.28515625" style="18" customWidth="1"/>
    <col min="4189" max="4189" width="23.42578125" style="18" customWidth="1"/>
    <col min="4190" max="4190" width="23" style="18" customWidth="1"/>
    <col min="4191" max="4191" width="25.42578125" style="18" customWidth="1"/>
    <col min="4192" max="4192" width="25.28515625" style="18" customWidth="1"/>
    <col min="4193" max="4195" width="26.85546875" style="18" customWidth="1"/>
    <col min="4196" max="4196" width="26.5703125" style="18" customWidth="1"/>
    <col min="4197" max="4197" width="20.42578125" style="18" customWidth="1"/>
    <col min="4198" max="4198" width="19.140625" style="18" customWidth="1"/>
    <col min="4199" max="4199" width="23.140625" style="18" customWidth="1"/>
    <col min="4200" max="4200" width="18.42578125" style="18" customWidth="1"/>
    <col min="4201" max="4201" width="28.85546875" style="18" customWidth="1"/>
    <col min="4202" max="4202" width="29.5703125" style="18" customWidth="1"/>
    <col min="4203" max="4203" width="22.85546875" style="18" customWidth="1"/>
    <col min="4204" max="4204" width="26.5703125" style="18" customWidth="1"/>
    <col min="4205" max="4205" width="26.42578125" style="18" customWidth="1"/>
    <col min="4206" max="4206" width="28.42578125" style="18" customWidth="1"/>
    <col min="4207" max="4207" width="28" style="18" customWidth="1"/>
    <col min="4208" max="4208" width="30.85546875" style="18" customWidth="1"/>
    <col min="4209" max="4209" width="31.5703125" style="18" customWidth="1"/>
    <col min="4210" max="4210" width="32.85546875" style="18" customWidth="1"/>
    <col min="4211" max="4211" width="27.42578125" style="18" customWidth="1"/>
    <col min="4212" max="4212" width="27.28515625" style="18" customWidth="1"/>
    <col min="4213" max="4213" width="32" style="18" customWidth="1"/>
    <col min="4214" max="4214" width="23.42578125" style="18" customWidth="1"/>
    <col min="4215" max="4215" width="24.42578125" style="18" customWidth="1"/>
    <col min="4216" max="4216" width="25.85546875" style="18" customWidth="1"/>
    <col min="4217" max="4217" width="29.42578125" style="18" customWidth="1"/>
    <col min="4218" max="4218" width="31.28515625" style="18" customWidth="1"/>
    <col min="4219" max="4219" width="22.85546875" style="18" customWidth="1"/>
    <col min="4220" max="4220" width="22.140625" style="18" customWidth="1"/>
    <col min="4221" max="4221" width="28.5703125" style="18" customWidth="1"/>
    <col min="4222" max="4222" width="22.140625" style="18" customWidth="1"/>
    <col min="4223" max="4352" width="9.140625" style="18" customWidth="1"/>
    <col min="4353" max="4353" width="4.140625" style="18" customWidth="1"/>
    <col min="4354" max="4354" width="25.140625" style="18" customWidth="1"/>
    <col min="4355" max="4355" width="8.7109375" style="18" customWidth="1"/>
    <col min="4356" max="4356" width="26.140625" style="18" customWidth="1"/>
    <col min="4357" max="4357" width="26.7109375" style="18" customWidth="1"/>
    <col min="4358" max="4358" width="18.5703125" style="18" customWidth="1"/>
    <col min="4359" max="4359" width="23.42578125" style="18" customWidth="1"/>
    <col min="4360" max="4360" width="24.42578125" style="18" customWidth="1"/>
    <col min="4361" max="4361" width="22.140625" style="18" customWidth="1"/>
    <col min="4362" max="4363" width="23.85546875" style="18" customWidth="1"/>
    <col min="4364" max="4364" width="24.85546875" style="18" customWidth="1"/>
    <col min="4365" max="4365" width="29.7109375" style="18" customWidth="1"/>
    <col min="4366" max="4366" width="30.85546875" style="18" customWidth="1"/>
    <col min="4367" max="4367" width="25" style="18" customWidth="1"/>
    <col min="4368" max="4368" width="22.5703125" style="18" customWidth="1"/>
    <col min="4369" max="4369" width="28" style="18" customWidth="1"/>
    <col min="4370" max="4370" width="29.140625" style="18" customWidth="1"/>
    <col min="4371" max="4371" width="25" style="18" customWidth="1"/>
    <col min="4372" max="4373" width="26.140625" style="18" customWidth="1"/>
    <col min="4374" max="4374" width="27.85546875" style="18" customWidth="1"/>
    <col min="4375" max="4375" width="21" style="18" customWidth="1"/>
    <col min="4376" max="4376" width="24.28515625" style="18" customWidth="1"/>
    <col min="4377" max="4379" width="23.28515625" style="18" customWidth="1"/>
    <col min="4380" max="4380" width="24.28515625" style="18" customWidth="1"/>
    <col min="4381" max="4381" width="24.140625" style="18" customWidth="1"/>
    <col min="4382" max="4382" width="25.28515625" style="18" customWidth="1"/>
    <col min="4383" max="4383" width="24.140625" style="18" customWidth="1"/>
    <col min="4384" max="4384" width="28.28515625" style="18" customWidth="1"/>
    <col min="4385" max="4385" width="21.140625" style="18" customWidth="1"/>
    <col min="4386" max="4386" width="19.140625" style="18" customWidth="1"/>
    <col min="4387" max="4387" width="23.140625" style="18" customWidth="1"/>
    <col min="4388" max="4388" width="18.42578125" style="18" customWidth="1"/>
    <col min="4389" max="4389" width="11.42578125" style="18" customWidth="1"/>
    <col min="4390" max="4390" width="25.7109375" style="18" customWidth="1"/>
    <col min="4391" max="4391" width="26.7109375" style="18" customWidth="1"/>
    <col min="4392" max="4392" width="18.5703125" style="18" customWidth="1"/>
    <col min="4393" max="4393" width="23.42578125" style="18" customWidth="1"/>
    <col min="4394" max="4394" width="24.42578125" style="18" customWidth="1"/>
    <col min="4395" max="4395" width="22.140625" style="18" customWidth="1"/>
    <col min="4396" max="4396" width="23.140625" style="18" customWidth="1"/>
    <col min="4397" max="4397" width="23.85546875" style="18" customWidth="1"/>
    <col min="4398" max="4398" width="24.85546875" style="18" customWidth="1"/>
    <col min="4399" max="4399" width="27.42578125" style="18" customWidth="1"/>
    <col min="4400" max="4400" width="28.7109375" style="18" customWidth="1"/>
    <col min="4401" max="4401" width="25" style="18" customWidth="1"/>
    <col min="4402" max="4402" width="26.140625" style="18" customWidth="1"/>
    <col min="4403" max="4403" width="26.28515625" style="18" customWidth="1"/>
    <col min="4404" max="4404" width="27.140625" style="18" customWidth="1"/>
    <col min="4405" max="4405" width="25" style="18" customWidth="1"/>
    <col min="4406" max="4406" width="26.140625" style="18" customWidth="1"/>
    <col min="4407" max="4407" width="26.42578125" style="18" customWidth="1"/>
    <col min="4408" max="4408" width="27.28515625" style="18" customWidth="1"/>
    <col min="4409" max="4409" width="21" style="18" customWidth="1"/>
    <col min="4410" max="4410" width="22.140625" style="18" customWidth="1"/>
    <col min="4411" max="4413" width="23.28515625" style="18" customWidth="1"/>
    <col min="4414" max="4414" width="24.28515625" style="18" customWidth="1"/>
    <col min="4415" max="4417" width="26.85546875" style="18" customWidth="1"/>
    <col min="4418" max="4418" width="27.85546875" style="18" customWidth="1"/>
    <col min="4419" max="4419" width="20.42578125" style="18" customWidth="1"/>
    <col min="4420" max="4420" width="19.140625" style="18" customWidth="1"/>
    <col min="4421" max="4421" width="23.140625" style="18" customWidth="1"/>
    <col min="4422" max="4422" width="18.42578125" style="18" customWidth="1"/>
    <col min="4423" max="4423" width="12" style="18" customWidth="1"/>
    <col min="4424" max="4424" width="25.7109375" style="18" customWidth="1"/>
    <col min="4425" max="4425" width="26.7109375" style="18" customWidth="1"/>
    <col min="4426" max="4426" width="18.5703125" style="18" customWidth="1"/>
    <col min="4427" max="4427" width="23.42578125" style="18" customWidth="1"/>
    <col min="4428" max="4428" width="24.42578125" style="18" customWidth="1"/>
    <col min="4429" max="4429" width="22.140625" style="18" customWidth="1"/>
    <col min="4430" max="4431" width="23.85546875" style="18" customWidth="1"/>
    <col min="4432" max="4432" width="24.85546875" style="18" customWidth="1"/>
    <col min="4433" max="4435" width="25" style="18" customWidth="1"/>
    <col min="4436" max="4436" width="22.5703125" style="18" customWidth="1"/>
    <col min="4437" max="4437" width="27.42578125" style="18" customWidth="1"/>
    <col min="4438" max="4439" width="25" style="18" customWidth="1"/>
    <col min="4440" max="4440" width="26.140625" style="18" customWidth="1"/>
    <col min="4441" max="4441" width="26.85546875" style="18" customWidth="1"/>
    <col min="4442" max="4442" width="28.140625" style="18" customWidth="1"/>
    <col min="4443" max="4443" width="21" style="18" customWidth="1"/>
    <col min="4444" max="4444" width="24.28515625" style="18" customWidth="1"/>
    <col min="4445" max="4445" width="23.42578125" style="18" customWidth="1"/>
    <col min="4446" max="4446" width="23" style="18" customWidth="1"/>
    <col min="4447" max="4447" width="25.42578125" style="18" customWidth="1"/>
    <col min="4448" max="4448" width="25.28515625" style="18" customWidth="1"/>
    <col min="4449" max="4451" width="26.85546875" style="18" customWidth="1"/>
    <col min="4452" max="4452" width="26.5703125" style="18" customWidth="1"/>
    <col min="4453" max="4453" width="20.42578125" style="18" customWidth="1"/>
    <col min="4454" max="4454" width="19.140625" style="18" customWidth="1"/>
    <col min="4455" max="4455" width="23.140625" style="18" customWidth="1"/>
    <col min="4456" max="4456" width="18.42578125" style="18" customWidth="1"/>
    <col min="4457" max="4457" width="28.85546875" style="18" customWidth="1"/>
    <col min="4458" max="4458" width="29.5703125" style="18" customWidth="1"/>
    <col min="4459" max="4459" width="22.85546875" style="18" customWidth="1"/>
    <col min="4460" max="4460" width="26.5703125" style="18" customWidth="1"/>
    <col min="4461" max="4461" width="26.42578125" style="18" customWidth="1"/>
    <col min="4462" max="4462" width="28.42578125" style="18" customWidth="1"/>
    <col min="4463" max="4463" width="28" style="18" customWidth="1"/>
    <col min="4464" max="4464" width="30.85546875" style="18" customWidth="1"/>
    <col min="4465" max="4465" width="31.5703125" style="18" customWidth="1"/>
    <col min="4466" max="4466" width="32.85546875" style="18" customWidth="1"/>
    <col min="4467" max="4467" width="27.42578125" style="18" customWidth="1"/>
    <col min="4468" max="4468" width="27.28515625" style="18" customWidth="1"/>
    <col min="4469" max="4469" width="32" style="18" customWidth="1"/>
    <col min="4470" max="4470" width="23.42578125" style="18" customWidth="1"/>
    <col min="4471" max="4471" width="24.42578125" style="18" customWidth="1"/>
    <col min="4472" max="4472" width="25.85546875" style="18" customWidth="1"/>
    <col min="4473" max="4473" width="29.42578125" style="18" customWidth="1"/>
    <col min="4474" max="4474" width="31.28515625" style="18" customWidth="1"/>
    <col min="4475" max="4475" width="22.85546875" style="18" customWidth="1"/>
    <col min="4476" max="4476" width="22.140625" style="18" customWidth="1"/>
    <col min="4477" max="4477" width="28.5703125" style="18" customWidth="1"/>
    <col min="4478" max="4478" width="22.140625" style="18" customWidth="1"/>
    <col min="4479" max="4608" width="9.140625" style="18" customWidth="1"/>
    <col min="4609" max="4609" width="4.140625" style="18" customWidth="1"/>
    <col min="4610" max="4610" width="25.140625" style="18" customWidth="1"/>
    <col min="4611" max="4611" width="8.7109375" style="18" customWidth="1"/>
    <col min="4612" max="4612" width="26.140625" style="18" customWidth="1"/>
    <col min="4613" max="4613" width="26.7109375" style="18" customWidth="1"/>
    <col min="4614" max="4614" width="18.5703125" style="18" customWidth="1"/>
    <col min="4615" max="4615" width="23.42578125" style="18" customWidth="1"/>
    <col min="4616" max="4616" width="24.42578125" style="18" customWidth="1"/>
    <col min="4617" max="4617" width="22.140625" style="18" customWidth="1"/>
    <col min="4618" max="4619" width="23.85546875" style="18" customWidth="1"/>
    <col min="4620" max="4620" width="24.85546875" style="18" customWidth="1"/>
    <col min="4621" max="4621" width="29.7109375" style="18" customWidth="1"/>
    <col min="4622" max="4622" width="30.85546875" style="18" customWidth="1"/>
    <col min="4623" max="4623" width="25" style="18" customWidth="1"/>
    <col min="4624" max="4624" width="22.5703125" style="18" customWidth="1"/>
    <col min="4625" max="4625" width="28" style="18" customWidth="1"/>
    <col min="4626" max="4626" width="29.140625" style="18" customWidth="1"/>
    <col min="4627" max="4627" width="25" style="18" customWidth="1"/>
    <col min="4628" max="4629" width="26.140625" style="18" customWidth="1"/>
    <col min="4630" max="4630" width="27.85546875" style="18" customWidth="1"/>
    <col min="4631" max="4631" width="21" style="18" customWidth="1"/>
    <col min="4632" max="4632" width="24.28515625" style="18" customWidth="1"/>
    <col min="4633" max="4635" width="23.28515625" style="18" customWidth="1"/>
    <col min="4636" max="4636" width="24.28515625" style="18" customWidth="1"/>
    <col min="4637" max="4637" width="24.140625" style="18" customWidth="1"/>
    <col min="4638" max="4638" width="25.28515625" style="18" customWidth="1"/>
    <col min="4639" max="4639" width="24.140625" style="18" customWidth="1"/>
    <col min="4640" max="4640" width="28.28515625" style="18" customWidth="1"/>
    <col min="4641" max="4641" width="21.140625" style="18" customWidth="1"/>
    <col min="4642" max="4642" width="19.140625" style="18" customWidth="1"/>
    <col min="4643" max="4643" width="23.140625" style="18" customWidth="1"/>
    <col min="4644" max="4644" width="18.42578125" style="18" customWidth="1"/>
    <col min="4645" max="4645" width="11.42578125" style="18" customWidth="1"/>
    <col min="4646" max="4646" width="25.7109375" style="18" customWidth="1"/>
    <col min="4647" max="4647" width="26.7109375" style="18" customWidth="1"/>
    <col min="4648" max="4648" width="18.5703125" style="18" customWidth="1"/>
    <col min="4649" max="4649" width="23.42578125" style="18" customWidth="1"/>
    <col min="4650" max="4650" width="24.42578125" style="18" customWidth="1"/>
    <col min="4651" max="4651" width="22.140625" style="18" customWidth="1"/>
    <col min="4652" max="4652" width="23.140625" style="18" customWidth="1"/>
    <col min="4653" max="4653" width="23.85546875" style="18" customWidth="1"/>
    <col min="4654" max="4654" width="24.85546875" style="18" customWidth="1"/>
    <col min="4655" max="4655" width="27.42578125" style="18" customWidth="1"/>
    <col min="4656" max="4656" width="28.7109375" style="18" customWidth="1"/>
    <col min="4657" max="4657" width="25" style="18" customWidth="1"/>
    <col min="4658" max="4658" width="26.140625" style="18" customWidth="1"/>
    <col min="4659" max="4659" width="26.28515625" style="18" customWidth="1"/>
    <col min="4660" max="4660" width="27.140625" style="18" customWidth="1"/>
    <col min="4661" max="4661" width="25" style="18" customWidth="1"/>
    <col min="4662" max="4662" width="26.140625" style="18" customWidth="1"/>
    <col min="4663" max="4663" width="26.42578125" style="18" customWidth="1"/>
    <col min="4664" max="4664" width="27.28515625" style="18" customWidth="1"/>
    <col min="4665" max="4665" width="21" style="18" customWidth="1"/>
    <col min="4666" max="4666" width="22.140625" style="18" customWidth="1"/>
    <col min="4667" max="4669" width="23.28515625" style="18" customWidth="1"/>
    <col min="4670" max="4670" width="24.28515625" style="18" customWidth="1"/>
    <col min="4671" max="4673" width="26.85546875" style="18" customWidth="1"/>
    <col min="4674" max="4674" width="27.85546875" style="18" customWidth="1"/>
    <col min="4675" max="4675" width="20.42578125" style="18" customWidth="1"/>
    <col min="4676" max="4676" width="19.140625" style="18" customWidth="1"/>
    <col min="4677" max="4677" width="23.140625" style="18" customWidth="1"/>
    <col min="4678" max="4678" width="18.42578125" style="18" customWidth="1"/>
    <col min="4679" max="4679" width="12" style="18" customWidth="1"/>
    <col min="4680" max="4680" width="25.7109375" style="18" customWidth="1"/>
    <col min="4681" max="4681" width="26.7109375" style="18" customWidth="1"/>
    <col min="4682" max="4682" width="18.5703125" style="18" customWidth="1"/>
    <col min="4683" max="4683" width="23.42578125" style="18" customWidth="1"/>
    <col min="4684" max="4684" width="24.42578125" style="18" customWidth="1"/>
    <col min="4685" max="4685" width="22.140625" style="18" customWidth="1"/>
    <col min="4686" max="4687" width="23.85546875" style="18" customWidth="1"/>
    <col min="4688" max="4688" width="24.85546875" style="18" customWidth="1"/>
    <col min="4689" max="4691" width="25" style="18" customWidth="1"/>
    <col min="4692" max="4692" width="22.5703125" style="18" customWidth="1"/>
    <col min="4693" max="4693" width="27.42578125" style="18" customWidth="1"/>
    <col min="4694" max="4695" width="25" style="18" customWidth="1"/>
    <col min="4696" max="4696" width="26.140625" style="18" customWidth="1"/>
    <col min="4697" max="4697" width="26.85546875" style="18" customWidth="1"/>
    <col min="4698" max="4698" width="28.140625" style="18" customWidth="1"/>
    <col min="4699" max="4699" width="21" style="18" customWidth="1"/>
    <col min="4700" max="4700" width="24.28515625" style="18" customWidth="1"/>
    <col min="4701" max="4701" width="23.42578125" style="18" customWidth="1"/>
    <col min="4702" max="4702" width="23" style="18" customWidth="1"/>
    <col min="4703" max="4703" width="25.42578125" style="18" customWidth="1"/>
    <col min="4704" max="4704" width="25.28515625" style="18" customWidth="1"/>
    <col min="4705" max="4707" width="26.85546875" style="18" customWidth="1"/>
    <col min="4708" max="4708" width="26.5703125" style="18" customWidth="1"/>
    <col min="4709" max="4709" width="20.42578125" style="18" customWidth="1"/>
    <col min="4710" max="4710" width="19.140625" style="18" customWidth="1"/>
    <col min="4711" max="4711" width="23.140625" style="18" customWidth="1"/>
    <col min="4712" max="4712" width="18.42578125" style="18" customWidth="1"/>
    <col min="4713" max="4713" width="28.85546875" style="18" customWidth="1"/>
    <col min="4714" max="4714" width="29.5703125" style="18" customWidth="1"/>
    <col min="4715" max="4715" width="22.85546875" style="18" customWidth="1"/>
    <col min="4716" max="4716" width="26.5703125" style="18" customWidth="1"/>
    <col min="4717" max="4717" width="26.42578125" style="18" customWidth="1"/>
    <col min="4718" max="4718" width="28.42578125" style="18" customWidth="1"/>
    <col min="4719" max="4719" width="28" style="18" customWidth="1"/>
    <col min="4720" max="4720" width="30.85546875" style="18" customWidth="1"/>
    <col min="4721" max="4721" width="31.5703125" style="18" customWidth="1"/>
    <col min="4722" max="4722" width="32.85546875" style="18" customWidth="1"/>
    <col min="4723" max="4723" width="27.42578125" style="18" customWidth="1"/>
    <col min="4724" max="4724" width="27.28515625" style="18" customWidth="1"/>
    <col min="4725" max="4725" width="32" style="18" customWidth="1"/>
    <col min="4726" max="4726" width="23.42578125" style="18" customWidth="1"/>
    <col min="4727" max="4727" width="24.42578125" style="18" customWidth="1"/>
    <col min="4728" max="4728" width="25.85546875" style="18" customWidth="1"/>
    <col min="4729" max="4729" width="29.42578125" style="18" customWidth="1"/>
    <col min="4730" max="4730" width="31.28515625" style="18" customWidth="1"/>
    <col min="4731" max="4731" width="22.85546875" style="18" customWidth="1"/>
    <col min="4732" max="4732" width="22.140625" style="18" customWidth="1"/>
    <col min="4733" max="4733" width="28.5703125" style="18" customWidth="1"/>
    <col min="4734" max="4734" width="22.140625" style="18" customWidth="1"/>
    <col min="4735" max="4864" width="9.140625" style="18" customWidth="1"/>
    <col min="4865" max="4865" width="4.140625" style="18" customWidth="1"/>
    <col min="4866" max="4866" width="25.140625" style="18" customWidth="1"/>
    <col min="4867" max="4867" width="8.7109375" style="18" customWidth="1"/>
    <col min="4868" max="4868" width="26.140625" style="18" customWidth="1"/>
    <col min="4869" max="4869" width="26.7109375" style="18" customWidth="1"/>
    <col min="4870" max="4870" width="18.5703125" style="18" customWidth="1"/>
    <col min="4871" max="4871" width="23.42578125" style="18" customWidth="1"/>
    <col min="4872" max="4872" width="24.42578125" style="18" customWidth="1"/>
    <col min="4873" max="4873" width="22.140625" style="18" customWidth="1"/>
    <col min="4874" max="4875" width="23.85546875" style="18" customWidth="1"/>
    <col min="4876" max="4876" width="24.85546875" style="18" customWidth="1"/>
    <col min="4877" max="4877" width="29.7109375" style="18" customWidth="1"/>
    <col min="4878" max="4878" width="30.85546875" style="18" customWidth="1"/>
    <col min="4879" max="4879" width="25" style="18" customWidth="1"/>
    <col min="4880" max="4880" width="22.5703125" style="18" customWidth="1"/>
    <col min="4881" max="4881" width="28" style="18" customWidth="1"/>
    <col min="4882" max="4882" width="29.140625" style="18" customWidth="1"/>
    <col min="4883" max="4883" width="25" style="18" customWidth="1"/>
    <col min="4884" max="4885" width="26.140625" style="18" customWidth="1"/>
    <col min="4886" max="4886" width="27.85546875" style="18" customWidth="1"/>
    <col min="4887" max="4887" width="21" style="18" customWidth="1"/>
    <col min="4888" max="4888" width="24.28515625" style="18" customWidth="1"/>
    <col min="4889" max="4891" width="23.28515625" style="18" customWidth="1"/>
    <col min="4892" max="4892" width="24.28515625" style="18" customWidth="1"/>
    <col min="4893" max="4893" width="24.140625" style="18" customWidth="1"/>
    <col min="4894" max="4894" width="25.28515625" style="18" customWidth="1"/>
    <col min="4895" max="4895" width="24.140625" style="18" customWidth="1"/>
    <col min="4896" max="4896" width="28.28515625" style="18" customWidth="1"/>
    <col min="4897" max="4897" width="21.140625" style="18" customWidth="1"/>
    <col min="4898" max="4898" width="19.140625" style="18" customWidth="1"/>
    <col min="4899" max="4899" width="23.140625" style="18" customWidth="1"/>
    <col min="4900" max="4900" width="18.42578125" style="18" customWidth="1"/>
    <col min="4901" max="4901" width="11.42578125" style="18" customWidth="1"/>
    <col min="4902" max="4902" width="25.7109375" style="18" customWidth="1"/>
    <col min="4903" max="4903" width="26.7109375" style="18" customWidth="1"/>
    <col min="4904" max="4904" width="18.5703125" style="18" customWidth="1"/>
    <col min="4905" max="4905" width="23.42578125" style="18" customWidth="1"/>
    <col min="4906" max="4906" width="24.42578125" style="18" customWidth="1"/>
    <col min="4907" max="4907" width="22.140625" style="18" customWidth="1"/>
    <col min="4908" max="4908" width="23.140625" style="18" customWidth="1"/>
    <col min="4909" max="4909" width="23.85546875" style="18" customWidth="1"/>
    <col min="4910" max="4910" width="24.85546875" style="18" customWidth="1"/>
    <col min="4911" max="4911" width="27.42578125" style="18" customWidth="1"/>
    <col min="4912" max="4912" width="28.7109375" style="18" customWidth="1"/>
    <col min="4913" max="4913" width="25" style="18" customWidth="1"/>
    <col min="4914" max="4914" width="26.140625" style="18" customWidth="1"/>
    <col min="4915" max="4915" width="26.28515625" style="18" customWidth="1"/>
    <col min="4916" max="4916" width="27.140625" style="18" customWidth="1"/>
    <col min="4917" max="4917" width="25" style="18" customWidth="1"/>
    <col min="4918" max="4918" width="26.140625" style="18" customWidth="1"/>
    <col min="4919" max="4919" width="26.42578125" style="18" customWidth="1"/>
    <col min="4920" max="4920" width="27.28515625" style="18" customWidth="1"/>
    <col min="4921" max="4921" width="21" style="18" customWidth="1"/>
    <col min="4922" max="4922" width="22.140625" style="18" customWidth="1"/>
    <col min="4923" max="4925" width="23.28515625" style="18" customWidth="1"/>
    <col min="4926" max="4926" width="24.28515625" style="18" customWidth="1"/>
    <col min="4927" max="4929" width="26.85546875" style="18" customWidth="1"/>
    <col min="4930" max="4930" width="27.85546875" style="18" customWidth="1"/>
    <col min="4931" max="4931" width="20.42578125" style="18" customWidth="1"/>
    <col min="4932" max="4932" width="19.140625" style="18" customWidth="1"/>
    <col min="4933" max="4933" width="23.140625" style="18" customWidth="1"/>
    <col min="4934" max="4934" width="18.42578125" style="18" customWidth="1"/>
    <col min="4935" max="4935" width="12" style="18" customWidth="1"/>
    <col min="4936" max="4936" width="25.7109375" style="18" customWidth="1"/>
    <col min="4937" max="4937" width="26.7109375" style="18" customWidth="1"/>
    <col min="4938" max="4938" width="18.5703125" style="18" customWidth="1"/>
    <col min="4939" max="4939" width="23.42578125" style="18" customWidth="1"/>
    <col min="4940" max="4940" width="24.42578125" style="18" customWidth="1"/>
    <col min="4941" max="4941" width="22.140625" style="18" customWidth="1"/>
    <col min="4942" max="4943" width="23.85546875" style="18" customWidth="1"/>
    <col min="4944" max="4944" width="24.85546875" style="18" customWidth="1"/>
    <col min="4945" max="4947" width="25" style="18" customWidth="1"/>
    <col min="4948" max="4948" width="22.5703125" style="18" customWidth="1"/>
    <col min="4949" max="4949" width="27.42578125" style="18" customWidth="1"/>
    <col min="4950" max="4951" width="25" style="18" customWidth="1"/>
    <col min="4952" max="4952" width="26.140625" style="18" customWidth="1"/>
    <col min="4953" max="4953" width="26.85546875" style="18" customWidth="1"/>
    <col min="4954" max="4954" width="28.140625" style="18" customWidth="1"/>
    <col min="4955" max="4955" width="21" style="18" customWidth="1"/>
    <col min="4956" max="4956" width="24.28515625" style="18" customWidth="1"/>
    <col min="4957" max="4957" width="23.42578125" style="18" customWidth="1"/>
    <col min="4958" max="4958" width="23" style="18" customWidth="1"/>
    <col min="4959" max="4959" width="25.42578125" style="18" customWidth="1"/>
    <col min="4960" max="4960" width="25.28515625" style="18" customWidth="1"/>
    <col min="4961" max="4963" width="26.85546875" style="18" customWidth="1"/>
    <col min="4964" max="4964" width="26.5703125" style="18" customWidth="1"/>
    <col min="4965" max="4965" width="20.42578125" style="18" customWidth="1"/>
    <col min="4966" max="4966" width="19.140625" style="18" customWidth="1"/>
    <col min="4967" max="4967" width="23.140625" style="18" customWidth="1"/>
    <col min="4968" max="4968" width="18.42578125" style="18" customWidth="1"/>
    <col min="4969" max="4969" width="28.85546875" style="18" customWidth="1"/>
    <col min="4970" max="4970" width="29.5703125" style="18" customWidth="1"/>
    <col min="4971" max="4971" width="22.85546875" style="18" customWidth="1"/>
    <col min="4972" max="4972" width="26.5703125" style="18" customWidth="1"/>
    <col min="4973" max="4973" width="26.42578125" style="18" customWidth="1"/>
    <col min="4974" max="4974" width="28.42578125" style="18" customWidth="1"/>
    <col min="4975" max="4975" width="28" style="18" customWidth="1"/>
    <col min="4976" max="4976" width="30.85546875" style="18" customWidth="1"/>
    <col min="4977" max="4977" width="31.5703125" style="18" customWidth="1"/>
    <col min="4978" max="4978" width="32.85546875" style="18" customWidth="1"/>
    <col min="4979" max="4979" width="27.42578125" style="18" customWidth="1"/>
    <col min="4980" max="4980" width="27.28515625" style="18" customWidth="1"/>
    <col min="4981" max="4981" width="32" style="18" customWidth="1"/>
    <col min="4982" max="4982" width="23.42578125" style="18" customWidth="1"/>
    <col min="4983" max="4983" width="24.42578125" style="18" customWidth="1"/>
    <col min="4984" max="4984" width="25.85546875" style="18" customWidth="1"/>
    <col min="4985" max="4985" width="29.42578125" style="18" customWidth="1"/>
    <col min="4986" max="4986" width="31.28515625" style="18" customWidth="1"/>
    <col min="4987" max="4987" width="22.85546875" style="18" customWidth="1"/>
    <col min="4988" max="4988" width="22.140625" style="18" customWidth="1"/>
    <col min="4989" max="4989" width="28.5703125" style="18" customWidth="1"/>
    <col min="4990" max="4990" width="22.140625" style="18" customWidth="1"/>
    <col min="4991" max="5120" width="9.140625" style="18" customWidth="1"/>
    <col min="5121" max="5121" width="4.140625" style="18" customWidth="1"/>
    <col min="5122" max="5122" width="25.140625" style="18" customWidth="1"/>
    <col min="5123" max="5123" width="8.7109375" style="18" customWidth="1"/>
    <col min="5124" max="5124" width="26.140625" style="18" customWidth="1"/>
    <col min="5125" max="5125" width="26.7109375" style="18" customWidth="1"/>
    <col min="5126" max="5126" width="18.5703125" style="18" customWidth="1"/>
    <col min="5127" max="5127" width="23.42578125" style="18" customWidth="1"/>
    <col min="5128" max="5128" width="24.42578125" style="18" customWidth="1"/>
    <col min="5129" max="5129" width="22.140625" style="18" customWidth="1"/>
    <col min="5130" max="5131" width="23.85546875" style="18" customWidth="1"/>
    <col min="5132" max="5132" width="24.85546875" style="18" customWidth="1"/>
    <col min="5133" max="5133" width="29.7109375" style="18" customWidth="1"/>
    <col min="5134" max="5134" width="30.85546875" style="18" customWidth="1"/>
    <col min="5135" max="5135" width="25" style="18" customWidth="1"/>
    <col min="5136" max="5136" width="22.5703125" style="18" customWidth="1"/>
    <col min="5137" max="5137" width="28" style="18" customWidth="1"/>
    <col min="5138" max="5138" width="29.140625" style="18" customWidth="1"/>
    <col min="5139" max="5139" width="25" style="18" customWidth="1"/>
    <col min="5140" max="5141" width="26.140625" style="18" customWidth="1"/>
    <col min="5142" max="5142" width="27.85546875" style="18" customWidth="1"/>
    <col min="5143" max="5143" width="21" style="18" customWidth="1"/>
    <col min="5144" max="5144" width="24.28515625" style="18" customWidth="1"/>
    <col min="5145" max="5147" width="23.28515625" style="18" customWidth="1"/>
    <col min="5148" max="5148" width="24.28515625" style="18" customWidth="1"/>
    <col min="5149" max="5149" width="24.140625" style="18" customWidth="1"/>
    <col min="5150" max="5150" width="25.28515625" style="18" customWidth="1"/>
    <col min="5151" max="5151" width="24.140625" style="18" customWidth="1"/>
    <col min="5152" max="5152" width="28.28515625" style="18" customWidth="1"/>
    <col min="5153" max="5153" width="21.140625" style="18" customWidth="1"/>
    <col min="5154" max="5154" width="19.140625" style="18" customWidth="1"/>
    <col min="5155" max="5155" width="23.140625" style="18" customWidth="1"/>
    <col min="5156" max="5156" width="18.42578125" style="18" customWidth="1"/>
    <col min="5157" max="5157" width="11.42578125" style="18" customWidth="1"/>
    <col min="5158" max="5158" width="25.7109375" style="18" customWidth="1"/>
    <col min="5159" max="5159" width="26.7109375" style="18" customWidth="1"/>
    <col min="5160" max="5160" width="18.5703125" style="18" customWidth="1"/>
    <col min="5161" max="5161" width="23.42578125" style="18" customWidth="1"/>
    <col min="5162" max="5162" width="24.42578125" style="18" customWidth="1"/>
    <col min="5163" max="5163" width="22.140625" style="18" customWidth="1"/>
    <col min="5164" max="5164" width="23.140625" style="18" customWidth="1"/>
    <col min="5165" max="5165" width="23.85546875" style="18" customWidth="1"/>
    <col min="5166" max="5166" width="24.85546875" style="18" customWidth="1"/>
    <col min="5167" max="5167" width="27.42578125" style="18" customWidth="1"/>
    <col min="5168" max="5168" width="28.7109375" style="18" customWidth="1"/>
    <col min="5169" max="5169" width="25" style="18" customWidth="1"/>
    <col min="5170" max="5170" width="26.140625" style="18" customWidth="1"/>
    <col min="5171" max="5171" width="26.28515625" style="18" customWidth="1"/>
    <col min="5172" max="5172" width="27.140625" style="18" customWidth="1"/>
    <col min="5173" max="5173" width="25" style="18" customWidth="1"/>
    <col min="5174" max="5174" width="26.140625" style="18" customWidth="1"/>
    <col min="5175" max="5175" width="26.42578125" style="18" customWidth="1"/>
    <col min="5176" max="5176" width="27.28515625" style="18" customWidth="1"/>
    <col min="5177" max="5177" width="21" style="18" customWidth="1"/>
    <col min="5178" max="5178" width="22.140625" style="18" customWidth="1"/>
    <col min="5179" max="5181" width="23.28515625" style="18" customWidth="1"/>
    <col min="5182" max="5182" width="24.28515625" style="18" customWidth="1"/>
    <col min="5183" max="5185" width="26.85546875" style="18" customWidth="1"/>
    <col min="5186" max="5186" width="27.85546875" style="18" customWidth="1"/>
    <col min="5187" max="5187" width="20.42578125" style="18" customWidth="1"/>
    <col min="5188" max="5188" width="19.140625" style="18" customWidth="1"/>
    <col min="5189" max="5189" width="23.140625" style="18" customWidth="1"/>
    <col min="5190" max="5190" width="18.42578125" style="18" customWidth="1"/>
    <col min="5191" max="5191" width="12" style="18" customWidth="1"/>
    <col min="5192" max="5192" width="25.7109375" style="18" customWidth="1"/>
    <col min="5193" max="5193" width="26.7109375" style="18" customWidth="1"/>
    <col min="5194" max="5194" width="18.5703125" style="18" customWidth="1"/>
    <col min="5195" max="5195" width="23.42578125" style="18" customWidth="1"/>
    <col min="5196" max="5196" width="24.42578125" style="18" customWidth="1"/>
    <col min="5197" max="5197" width="22.140625" style="18" customWidth="1"/>
    <col min="5198" max="5199" width="23.85546875" style="18" customWidth="1"/>
    <col min="5200" max="5200" width="24.85546875" style="18" customWidth="1"/>
    <col min="5201" max="5203" width="25" style="18" customWidth="1"/>
    <col min="5204" max="5204" width="22.5703125" style="18" customWidth="1"/>
    <col min="5205" max="5205" width="27.42578125" style="18" customWidth="1"/>
    <col min="5206" max="5207" width="25" style="18" customWidth="1"/>
    <col min="5208" max="5208" width="26.140625" style="18" customWidth="1"/>
    <col min="5209" max="5209" width="26.85546875" style="18" customWidth="1"/>
    <col min="5210" max="5210" width="28.140625" style="18" customWidth="1"/>
    <col min="5211" max="5211" width="21" style="18" customWidth="1"/>
    <col min="5212" max="5212" width="24.28515625" style="18" customWidth="1"/>
    <col min="5213" max="5213" width="23.42578125" style="18" customWidth="1"/>
    <col min="5214" max="5214" width="23" style="18" customWidth="1"/>
    <col min="5215" max="5215" width="25.42578125" style="18" customWidth="1"/>
    <col min="5216" max="5216" width="25.28515625" style="18" customWidth="1"/>
    <col min="5217" max="5219" width="26.85546875" style="18" customWidth="1"/>
    <col min="5220" max="5220" width="26.5703125" style="18" customWidth="1"/>
    <col min="5221" max="5221" width="20.42578125" style="18" customWidth="1"/>
    <col min="5222" max="5222" width="19.140625" style="18" customWidth="1"/>
    <col min="5223" max="5223" width="23.140625" style="18" customWidth="1"/>
    <col min="5224" max="5224" width="18.42578125" style="18" customWidth="1"/>
    <col min="5225" max="5225" width="28.85546875" style="18" customWidth="1"/>
    <col min="5226" max="5226" width="29.5703125" style="18" customWidth="1"/>
    <col min="5227" max="5227" width="22.85546875" style="18" customWidth="1"/>
    <col min="5228" max="5228" width="26.5703125" style="18" customWidth="1"/>
    <col min="5229" max="5229" width="26.42578125" style="18" customWidth="1"/>
    <col min="5230" max="5230" width="28.42578125" style="18" customWidth="1"/>
    <col min="5231" max="5231" width="28" style="18" customWidth="1"/>
    <col min="5232" max="5232" width="30.85546875" style="18" customWidth="1"/>
    <col min="5233" max="5233" width="31.5703125" style="18" customWidth="1"/>
    <col min="5234" max="5234" width="32.85546875" style="18" customWidth="1"/>
    <col min="5235" max="5235" width="27.42578125" style="18" customWidth="1"/>
    <col min="5236" max="5236" width="27.28515625" style="18" customWidth="1"/>
    <col min="5237" max="5237" width="32" style="18" customWidth="1"/>
    <col min="5238" max="5238" width="23.42578125" style="18" customWidth="1"/>
    <col min="5239" max="5239" width="24.42578125" style="18" customWidth="1"/>
    <col min="5240" max="5240" width="25.85546875" style="18" customWidth="1"/>
    <col min="5241" max="5241" width="29.42578125" style="18" customWidth="1"/>
    <col min="5242" max="5242" width="31.28515625" style="18" customWidth="1"/>
    <col min="5243" max="5243" width="22.85546875" style="18" customWidth="1"/>
    <col min="5244" max="5244" width="22.140625" style="18" customWidth="1"/>
    <col min="5245" max="5245" width="28.5703125" style="18" customWidth="1"/>
    <col min="5246" max="5246" width="22.140625" style="18" customWidth="1"/>
    <col min="5247" max="5376" width="9.140625" style="18" customWidth="1"/>
    <col min="5377" max="5377" width="4.140625" style="18" customWidth="1"/>
    <col min="5378" max="5378" width="25.140625" style="18" customWidth="1"/>
    <col min="5379" max="5379" width="8.7109375" style="18" customWidth="1"/>
    <col min="5380" max="5380" width="26.140625" style="18" customWidth="1"/>
    <col min="5381" max="5381" width="26.7109375" style="18" customWidth="1"/>
    <col min="5382" max="5382" width="18.5703125" style="18" customWidth="1"/>
    <col min="5383" max="5383" width="23.42578125" style="18" customWidth="1"/>
    <col min="5384" max="5384" width="24.42578125" style="18" customWidth="1"/>
    <col min="5385" max="5385" width="22.140625" style="18" customWidth="1"/>
    <col min="5386" max="5387" width="23.85546875" style="18" customWidth="1"/>
    <col min="5388" max="5388" width="24.85546875" style="18" customWidth="1"/>
    <col min="5389" max="5389" width="29.7109375" style="18" customWidth="1"/>
    <col min="5390" max="5390" width="30.85546875" style="18" customWidth="1"/>
    <col min="5391" max="5391" width="25" style="18" customWidth="1"/>
    <col min="5392" max="5392" width="22.5703125" style="18" customWidth="1"/>
    <col min="5393" max="5393" width="28" style="18" customWidth="1"/>
    <col min="5394" max="5394" width="29.140625" style="18" customWidth="1"/>
    <col min="5395" max="5395" width="25" style="18" customWidth="1"/>
    <col min="5396" max="5397" width="26.140625" style="18" customWidth="1"/>
    <col min="5398" max="5398" width="27.85546875" style="18" customWidth="1"/>
    <col min="5399" max="5399" width="21" style="18" customWidth="1"/>
    <col min="5400" max="5400" width="24.28515625" style="18" customWidth="1"/>
    <col min="5401" max="5403" width="23.28515625" style="18" customWidth="1"/>
    <col min="5404" max="5404" width="24.28515625" style="18" customWidth="1"/>
    <col min="5405" max="5405" width="24.140625" style="18" customWidth="1"/>
    <col min="5406" max="5406" width="25.28515625" style="18" customWidth="1"/>
    <col min="5407" max="5407" width="24.140625" style="18" customWidth="1"/>
    <col min="5408" max="5408" width="28.28515625" style="18" customWidth="1"/>
    <col min="5409" max="5409" width="21.140625" style="18" customWidth="1"/>
    <col min="5410" max="5410" width="19.140625" style="18" customWidth="1"/>
    <col min="5411" max="5411" width="23.140625" style="18" customWidth="1"/>
    <col min="5412" max="5412" width="18.42578125" style="18" customWidth="1"/>
    <col min="5413" max="5413" width="11.42578125" style="18" customWidth="1"/>
    <col min="5414" max="5414" width="25.7109375" style="18" customWidth="1"/>
    <col min="5415" max="5415" width="26.7109375" style="18" customWidth="1"/>
    <col min="5416" max="5416" width="18.5703125" style="18" customWidth="1"/>
    <col min="5417" max="5417" width="23.42578125" style="18" customWidth="1"/>
    <col min="5418" max="5418" width="24.42578125" style="18" customWidth="1"/>
    <col min="5419" max="5419" width="22.140625" style="18" customWidth="1"/>
    <col min="5420" max="5420" width="23.140625" style="18" customWidth="1"/>
    <col min="5421" max="5421" width="23.85546875" style="18" customWidth="1"/>
    <col min="5422" max="5422" width="24.85546875" style="18" customWidth="1"/>
    <col min="5423" max="5423" width="27.42578125" style="18" customWidth="1"/>
    <col min="5424" max="5424" width="28.7109375" style="18" customWidth="1"/>
    <col min="5425" max="5425" width="25" style="18" customWidth="1"/>
    <col min="5426" max="5426" width="26.140625" style="18" customWidth="1"/>
    <col min="5427" max="5427" width="26.28515625" style="18" customWidth="1"/>
    <col min="5428" max="5428" width="27.140625" style="18" customWidth="1"/>
    <col min="5429" max="5429" width="25" style="18" customWidth="1"/>
    <col min="5430" max="5430" width="26.140625" style="18" customWidth="1"/>
    <col min="5431" max="5431" width="26.42578125" style="18" customWidth="1"/>
    <col min="5432" max="5432" width="27.28515625" style="18" customWidth="1"/>
    <col min="5433" max="5433" width="21" style="18" customWidth="1"/>
    <col min="5434" max="5434" width="22.140625" style="18" customWidth="1"/>
    <col min="5435" max="5437" width="23.28515625" style="18" customWidth="1"/>
    <col min="5438" max="5438" width="24.28515625" style="18" customWidth="1"/>
    <col min="5439" max="5441" width="26.85546875" style="18" customWidth="1"/>
    <col min="5442" max="5442" width="27.85546875" style="18" customWidth="1"/>
    <col min="5443" max="5443" width="20.42578125" style="18" customWidth="1"/>
    <col min="5444" max="5444" width="19.140625" style="18" customWidth="1"/>
    <col min="5445" max="5445" width="23.140625" style="18" customWidth="1"/>
    <col min="5446" max="5446" width="18.42578125" style="18" customWidth="1"/>
    <col min="5447" max="5447" width="12" style="18" customWidth="1"/>
    <col min="5448" max="5448" width="25.7109375" style="18" customWidth="1"/>
    <col min="5449" max="5449" width="26.7109375" style="18" customWidth="1"/>
    <col min="5450" max="5450" width="18.5703125" style="18" customWidth="1"/>
    <col min="5451" max="5451" width="23.42578125" style="18" customWidth="1"/>
    <col min="5452" max="5452" width="24.42578125" style="18" customWidth="1"/>
    <col min="5453" max="5453" width="22.140625" style="18" customWidth="1"/>
    <col min="5454" max="5455" width="23.85546875" style="18" customWidth="1"/>
    <col min="5456" max="5456" width="24.85546875" style="18" customWidth="1"/>
    <col min="5457" max="5459" width="25" style="18" customWidth="1"/>
    <col min="5460" max="5460" width="22.5703125" style="18" customWidth="1"/>
    <col min="5461" max="5461" width="27.42578125" style="18" customWidth="1"/>
    <col min="5462" max="5463" width="25" style="18" customWidth="1"/>
    <col min="5464" max="5464" width="26.140625" style="18" customWidth="1"/>
    <col min="5465" max="5465" width="26.85546875" style="18" customWidth="1"/>
    <col min="5466" max="5466" width="28.140625" style="18" customWidth="1"/>
    <col min="5467" max="5467" width="21" style="18" customWidth="1"/>
    <col min="5468" max="5468" width="24.28515625" style="18" customWidth="1"/>
    <col min="5469" max="5469" width="23.42578125" style="18" customWidth="1"/>
    <col min="5470" max="5470" width="23" style="18" customWidth="1"/>
    <col min="5471" max="5471" width="25.42578125" style="18" customWidth="1"/>
    <col min="5472" max="5472" width="25.28515625" style="18" customWidth="1"/>
    <col min="5473" max="5475" width="26.85546875" style="18" customWidth="1"/>
    <col min="5476" max="5476" width="26.5703125" style="18" customWidth="1"/>
    <col min="5477" max="5477" width="20.42578125" style="18" customWidth="1"/>
    <col min="5478" max="5478" width="19.140625" style="18" customWidth="1"/>
    <col min="5479" max="5479" width="23.140625" style="18" customWidth="1"/>
    <col min="5480" max="5480" width="18.42578125" style="18" customWidth="1"/>
    <col min="5481" max="5481" width="28.85546875" style="18" customWidth="1"/>
    <col min="5482" max="5482" width="29.5703125" style="18" customWidth="1"/>
    <col min="5483" max="5483" width="22.85546875" style="18" customWidth="1"/>
    <col min="5484" max="5484" width="26.5703125" style="18" customWidth="1"/>
    <col min="5485" max="5485" width="26.42578125" style="18" customWidth="1"/>
    <col min="5486" max="5486" width="28.42578125" style="18" customWidth="1"/>
    <col min="5487" max="5487" width="28" style="18" customWidth="1"/>
    <col min="5488" max="5488" width="30.85546875" style="18" customWidth="1"/>
    <col min="5489" max="5489" width="31.5703125" style="18" customWidth="1"/>
    <col min="5490" max="5490" width="32.85546875" style="18" customWidth="1"/>
    <col min="5491" max="5491" width="27.42578125" style="18" customWidth="1"/>
    <col min="5492" max="5492" width="27.28515625" style="18" customWidth="1"/>
    <col min="5493" max="5493" width="32" style="18" customWidth="1"/>
    <col min="5494" max="5494" width="23.42578125" style="18" customWidth="1"/>
    <col min="5495" max="5495" width="24.42578125" style="18" customWidth="1"/>
    <col min="5496" max="5496" width="25.85546875" style="18" customWidth="1"/>
    <col min="5497" max="5497" width="29.42578125" style="18" customWidth="1"/>
    <col min="5498" max="5498" width="31.28515625" style="18" customWidth="1"/>
    <col min="5499" max="5499" width="22.85546875" style="18" customWidth="1"/>
    <col min="5500" max="5500" width="22.140625" style="18" customWidth="1"/>
    <col min="5501" max="5501" width="28.5703125" style="18" customWidth="1"/>
    <col min="5502" max="5502" width="22.140625" style="18" customWidth="1"/>
    <col min="5503" max="5632" width="9.140625" style="18" customWidth="1"/>
    <col min="5633" max="5633" width="4.140625" style="18" customWidth="1"/>
    <col min="5634" max="5634" width="25.140625" style="18" customWidth="1"/>
    <col min="5635" max="5635" width="8.7109375" style="18" customWidth="1"/>
    <col min="5636" max="5636" width="26.140625" style="18" customWidth="1"/>
    <col min="5637" max="5637" width="26.7109375" style="18" customWidth="1"/>
    <col min="5638" max="5638" width="18.5703125" style="18" customWidth="1"/>
    <col min="5639" max="5639" width="23.42578125" style="18" customWidth="1"/>
    <col min="5640" max="5640" width="24.42578125" style="18" customWidth="1"/>
    <col min="5641" max="5641" width="22.140625" style="18" customWidth="1"/>
    <col min="5642" max="5643" width="23.85546875" style="18" customWidth="1"/>
    <col min="5644" max="5644" width="24.85546875" style="18" customWidth="1"/>
    <col min="5645" max="5645" width="29.7109375" style="18" customWidth="1"/>
    <col min="5646" max="5646" width="30.85546875" style="18" customWidth="1"/>
    <col min="5647" max="5647" width="25" style="18" customWidth="1"/>
    <col min="5648" max="5648" width="22.5703125" style="18" customWidth="1"/>
    <col min="5649" max="5649" width="28" style="18" customWidth="1"/>
    <col min="5650" max="5650" width="29.140625" style="18" customWidth="1"/>
    <col min="5651" max="5651" width="25" style="18" customWidth="1"/>
    <col min="5652" max="5653" width="26.140625" style="18" customWidth="1"/>
    <col min="5654" max="5654" width="27.85546875" style="18" customWidth="1"/>
    <col min="5655" max="5655" width="21" style="18" customWidth="1"/>
    <col min="5656" max="5656" width="24.28515625" style="18" customWidth="1"/>
    <col min="5657" max="5659" width="23.28515625" style="18" customWidth="1"/>
    <col min="5660" max="5660" width="24.28515625" style="18" customWidth="1"/>
    <col min="5661" max="5661" width="24.140625" style="18" customWidth="1"/>
    <col min="5662" max="5662" width="25.28515625" style="18" customWidth="1"/>
    <col min="5663" max="5663" width="24.140625" style="18" customWidth="1"/>
    <col min="5664" max="5664" width="28.28515625" style="18" customWidth="1"/>
    <col min="5665" max="5665" width="21.140625" style="18" customWidth="1"/>
    <col min="5666" max="5666" width="19.140625" style="18" customWidth="1"/>
    <col min="5667" max="5667" width="23.140625" style="18" customWidth="1"/>
    <col min="5668" max="5668" width="18.42578125" style="18" customWidth="1"/>
    <col min="5669" max="5669" width="11.42578125" style="18" customWidth="1"/>
    <col min="5670" max="5670" width="25.7109375" style="18" customWidth="1"/>
    <col min="5671" max="5671" width="26.7109375" style="18" customWidth="1"/>
    <col min="5672" max="5672" width="18.5703125" style="18" customWidth="1"/>
    <col min="5673" max="5673" width="23.42578125" style="18" customWidth="1"/>
    <col min="5674" max="5674" width="24.42578125" style="18" customWidth="1"/>
    <col min="5675" max="5675" width="22.140625" style="18" customWidth="1"/>
    <col min="5676" max="5676" width="23.140625" style="18" customWidth="1"/>
    <col min="5677" max="5677" width="23.85546875" style="18" customWidth="1"/>
    <col min="5678" max="5678" width="24.85546875" style="18" customWidth="1"/>
    <col min="5679" max="5679" width="27.42578125" style="18" customWidth="1"/>
    <col min="5680" max="5680" width="28.7109375" style="18" customWidth="1"/>
    <col min="5681" max="5681" width="25" style="18" customWidth="1"/>
    <col min="5682" max="5682" width="26.140625" style="18" customWidth="1"/>
    <col min="5683" max="5683" width="26.28515625" style="18" customWidth="1"/>
    <col min="5684" max="5684" width="27.140625" style="18" customWidth="1"/>
    <col min="5685" max="5685" width="25" style="18" customWidth="1"/>
    <col min="5686" max="5686" width="26.140625" style="18" customWidth="1"/>
    <col min="5687" max="5687" width="26.42578125" style="18" customWidth="1"/>
    <col min="5688" max="5688" width="27.28515625" style="18" customWidth="1"/>
    <col min="5689" max="5689" width="21" style="18" customWidth="1"/>
    <col min="5690" max="5690" width="22.140625" style="18" customWidth="1"/>
    <col min="5691" max="5693" width="23.28515625" style="18" customWidth="1"/>
    <col min="5694" max="5694" width="24.28515625" style="18" customWidth="1"/>
    <col min="5695" max="5697" width="26.85546875" style="18" customWidth="1"/>
    <col min="5698" max="5698" width="27.85546875" style="18" customWidth="1"/>
    <col min="5699" max="5699" width="20.42578125" style="18" customWidth="1"/>
    <col min="5700" max="5700" width="19.140625" style="18" customWidth="1"/>
    <col min="5701" max="5701" width="23.140625" style="18" customWidth="1"/>
    <col min="5702" max="5702" width="18.42578125" style="18" customWidth="1"/>
    <col min="5703" max="5703" width="12" style="18" customWidth="1"/>
    <col min="5704" max="5704" width="25.7109375" style="18" customWidth="1"/>
    <col min="5705" max="5705" width="26.7109375" style="18" customWidth="1"/>
    <col min="5706" max="5706" width="18.5703125" style="18" customWidth="1"/>
    <col min="5707" max="5707" width="23.42578125" style="18" customWidth="1"/>
    <col min="5708" max="5708" width="24.42578125" style="18" customWidth="1"/>
    <col min="5709" max="5709" width="22.140625" style="18" customWidth="1"/>
    <col min="5710" max="5711" width="23.85546875" style="18" customWidth="1"/>
    <col min="5712" max="5712" width="24.85546875" style="18" customWidth="1"/>
    <col min="5713" max="5715" width="25" style="18" customWidth="1"/>
    <col min="5716" max="5716" width="22.5703125" style="18" customWidth="1"/>
    <col min="5717" max="5717" width="27.42578125" style="18" customWidth="1"/>
    <col min="5718" max="5719" width="25" style="18" customWidth="1"/>
    <col min="5720" max="5720" width="26.140625" style="18" customWidth="1"/>
    <col min="5721" max="5721" width="26.85546875" style="18" customWidth="1"/>
    <col min="5722" max="5722" width="28.140625" style="18" customWidth="1"/>
    <col min="5723" max="5723" width="21" style="18" customWidth="1"/>
    <col min="5724" max="5724" width="24.28515625" style="18" customWidth="1"/>
    <col min="5725" max="5725" width="23.42578125" style="18" customWidth="1"/>
    <col min="5726" max="5726" width="23" style="18" customWidth="1"/>
    <col min="5727" max="5727" width="25.42578125" style="18" customWidth="1"/>
    <col min="5728" max="5728" width="25.28515625" style="18" customWidth="1"/>
    <col min="5729" max="5731" width="26.85546875" style="18" customWidth="1"/>
    <col min="5732" max="5732" width="26.5703125" style="18" customWidth="1"/>
    <col min="5733" max="5733" width="20.42578125" style="18" customWidth="1"/>
    <col min="5734" max="5734" width="19.140625" style="18" customWidth="1"/>
    <col min="5735" max="5735" width="23.140625" style="18" customWidth="1"/>
    <col min="5736" max="5736" width="18.42578125" style="18" customWidth="1"/>
    <col min="5737" max="5737" width="28.85546875" style="18" customWidth="1"/>
    <col min="5738" max="5738" width="29.5703125" style="18" customWidth="1"/>
    <col min="5739" max="5739" width="22.85546875" style="18" customWidth="1"/>
    <col min="5740" max="5740" width="26.5703125" style="18" customWidth="1"/>
    <col min="5741" max="5741" width="26.42578125" style="18" customWidth="1"/>
    <col min="5742" max="5742" width="28.42578125" style="18" customWidth="1"/>
    <col min="5743" max="5743" width="28" style="18" customWidth="1"/>
    <col min="5744" max="5744" width="30.85546875" style="18" customWidth="1"/>
    <col min="5745" max="5745" width="31.5703125" style="18" customWidth="1"/>
    <col min="5746" max="5746" width="32.85546875" style="18" customWidth="1"/>
    <col min="5747" max="5747" width="27.42578125" style="18" customWidth="1"/>
    <col min="5748" max="5748" width="27.28515625" style="18" customWidth="1"/>
    <col min="5749" max="5749" width="32" style="18" customWidth="1"/>
    <col min="5750" max="5750" width="23.42578125" style="18" customWidth="1"/>
    <col min="5751" max="5751" width="24.42578125" style="18" customWidth="1"/>
    <col min="5752" max="5752" width="25.85546875" style="18" customWidth="1"/>
    <col min="5753" max="5753" width="29.42578125" style="18" customWidth="1"/>
    <col min="5754" max="5754" width="31.28515625" style="18" customWidth="1"/>
    <col min="5755" max="5755" width="22.85546875" style="18" customWidth="1"/>
    <col min="5756" max="5756" width="22.140625" style="18" customWidth="1"/>
    <col min="5757" max="5757" width="28.5703125" style="18" customWidth="1"/>
    <col min="5758" max="5758" width="22.140625" style="18" customWidth="1"/>
    <col min="5759" max="5888" width="9.140625" style="18" customWidth="1"/>
    <col min="5889" max="5889" width="4.140625" style="18" customWidth="1"/>
    <col min="5890" max="5890" width="25.140625" style="18" customWidth="1"/>
    <col min="5891" max="5891" width="8.7109375" style="18" customWidth="1"/>
    <col min="5892" max="5892" width="26.140625" style="18" customWidth="1"/>
    <col min="5893" max="5893" width="26.7109375" style="18" customWidth="1"/>
    <col min="5894" max="5894" width="18.5703125" style="18" customWidth="1"/>
    <col min="5895" max="5895" width="23.42578125" style="18" customWidth="1"/>
    <col min="5896" max="5896" width="24.42578125" style="18" customWidth="1"/>
    <col min="5897" max="5897" width="22.140625" style="18" customWidth="1"/>
    <col min="5898" max="5899" width="23.85546875" style="18" customWidth="1"/>
    <col min="5900" max="5900" width="24.85546875" style="18" customWidth="1"/>
    <col min="5901" max="5901" width="29.7109375" style="18" customWidth="1"/>
    <col min="5902" max="5902" width="30.85546875" style="18" customWidth="1"/>
    <col min="5903" max="5903" width="25" style="18" customWidth="1"/>
    <col min="5904" max="5904" width="22.5703125" style="18" customWidth="1"/>
    <col min="5905" max="5905" width="28" style="18" customWidth="1"/>
    <col min="5906" max="5906" width="29.140625" style="18" customWidth="1"/>
    <col min="5907" max="5907" width="25" style="18" customWidth="1"/>
    <col min="5908" max="5909" width="26.140625" style="18" customWidth="1"/>
    <col min="5910" max="5910" width="27.85546875" style="18" customWidth="1"/>
    <col min="5911" max="5911" width="21" style="18" customWidth="1"/>
    <col min="5912" max="5912" width="24.28515625" style="18" customWidth="1"/>
    <col min="5913" max="5915" width="23.28515625" style="18" customWidth="1"/>
    <col min="5916" max="5916" width="24.28515625" style="18" customWidth="1"/>
    <col min="5917" max="5917" width="24.140625" style="18" customWidth="1"/>
    <col min="5918" max="5918" width="25.28515625" style="18" customWidth="1"/>
    <col min="5919" max="5919" width="24.140625" style="18" customWidth="1"/>
    <col min="5920" max="5920" width="28.28515625" style="18" customWidth="1"/>
    <col min="5921" max="5921" width="21.140625" style="18" customWidth="1"/>
    <col min="5922" max="5922" width="19.140625" style="18" customWidth="1"/>
    <col min="5923" max="5923" width="23.140625" style="18" customWidth="1"/>
    <col min="5924" max="5924" width="18.42578125" style="18" customWidth="1"/>
    <col min="5925" max="5925" width="11.42578125" style="18" customWidth="1"/>
    <col min="5926" max="5926" width="25.7109375" style="18" customWidth="1"/>
    <col min="5927" max="5927" width="26.7109375" style="18" customWidth="1"/>
    <col min="5928" max="5928" width="18.5703125" style="18" customWidth="1"/>
    <col min="5929" max="5929" width="23.42578125" style="18" customWidth="1"/>
    <col min="5930" max="5930" width="24.42578125" style="18" customWidth="1"/>
    <col min="5931" max="5931" width="22.140625" style="18" customWidth="1"/>
    <col min="5932" max="5932" width="23.140625" style="18" customWidth="1"/>
    <col min="5933" max="5933" width="23.85546875" style="18" customWidth="1"/>
    <col min="5934" max="5934" width="24.85546875" style="18" customWidth="1"/>
    <col min="5935" max="5935" width="27.42578125" style="18" customWidth="1"/>
    <col min="5936" max="5936" width="28.7109375" style="18" customWidth="1"/>
    <col min="5937" max="5937" width="25" style="18" customWidth="1"/>
    <col min="5938" max="5938" width="26.140625" style="18" customWidth="1"/>
    <col min="5939" max="5939" width="26.28515625" style="18" customWidth="1"/>
    <col min="5940" max="5940" width="27.140625" style="18" customWidth="1"/>
    <col min="5941" max="5941" width="25" style="18" customWidth="1"/>
    <col min="5942" max="5942" width="26.140625" style="18" customWidth="1"/>
    <col min="5943" max="5943" width="26.42578125" style="18" customWidth="1"/>
    <col min="5944" max="5944" width="27.28515625" style="18" customWidth="1"/>
    <col min="5945" max="5945" width="21" style="18" customWidth="1"/>
    <col min="5946" max="5946" width="22.140625" style="18" customWidth="1"/>
    <col min="5947" max="5949" width="23.28515625" style="18" customWidth="1"/>
    <col min="5950" max="5950" width="24.28515625" style="18" customWidth="1"/>
    <col min="5951" max="5953" width="26.85546875" style="18" customWidth="1"/>
    <col min="5954" max="5954" width="27.85546875" style="18" customWidth="1"/>
    <col min="5955" max="5955" width="20.42578125" style="18" customWidth="1"/>
    <col min="5956" max="5956" width="19.140625" style="18" customWidth="1"/>
    <col min="5957" max="5957" width="23.140625" style="18" customWidth="1"/>
    <col min="5958" max="5958" width="18.42578125" style="18" customWidth="1"/>
    <col min="5959" max="5959" width="12" style="18" customWidth="1"/>
    <col min="5960" max="5960" width="25.7109375" style="18" customWidth="1"/>
    <col min="5961" max="5961" width="26.7109375" style="18" customWidth="1"/>
    <col min="5962" max="5962" width="18.5703125" style="18" customWidth="1"/>
    <col min="5963" max="5963" width="23.42578125" style="18" customWidth="1"/>
    <col min="5964" max="5964" width="24.42578125" style="18" customWidth="1"/>
    <col min="5965" max="5965" width="22.140625" style="18" customWidth="1"/>
    <col min="5966" max="5967" width="23.85546875" style="18" customWidth="1"/>
    <col min="5968" max="5968" width="24.85546875" style="18" customWidth="1"/>
    <col min="5969" max="5971" width="25" style="18" customWidth="1"/>
    <col min="5972" max="5972" width="22.5703125" style="18" customWidth="1"/>
    <col min="5973" max="5973" width="27.42578125" style="18" customWidth="1"/>
    <col min="5974" max="5975" width="25" style="18" customWidth="1"/>
    <col min="5976" max="5976" width="26.140625" style="18" customWidth="1"/>
    <col min="5977" max="5977" width="26.85546875" style="18" customWidth="1"/>
    <col min="5978" max="5978" width="28.140625" style="18" customWidth="1"/>
    <col min="5979" max="5979" width="21" style="18" customWidth="1"/>
    <col min="5980" max="5980" width="24.28515625" style="18" customWidth="1"/>
    <col min="5981" max="5981" width="23.42578125" style="18" customWidth="1"/>
    <col min="5982" max="5982" width="23" style="18" customWidth="1"/>
    <col min="5983" max="5983" width="25.42578125" style="18" customWidth="1"/>
    <col min="5984" max="5984" width="25.28515625" style="18" customWidth="1"/>
    <col min="5985" max="5987" width="26.85546875" style="18" customWidth="1"/>
    <col min="5988" max="5988" width="26.5703125" style="18" customWidth="1"/>
    <col min="5989" max="5989" width="20.42578125" style="18" customWidth="1"/>
    <col min="5990" max="5990" width="19.140625" style="18" customWidth="1"/>
    <col min="5991" max="5991" width="23.140625" style="18" customWidth="1"/>
    <col min="5992" max="5992" width="18.42578125" style="18" customWidth="1"/>
    <col min="5993" max="5993" width="28.85546875" style="18" customWidth="1"/>
    <col min="5994" max="5994" width="29.5703125" style="18" customWidth="1"/>
    <col min="5995" max="5995" width="22.85546875" style="18" customWidth="1"/>
    <col min="5996" max="5996" width="26.5703125" style="18" customWidth="1"/>
    <col min="5997" max="5997" width="26.42578125" style="18" customWidth="1"/>
    <col min="5998" max="5998" width="28.42578125" style="18" customWidth="1"/>
    <col min="5999" max="5999" width="28" style="18" customWidth="1"/>
    <col min="6000" max="6000" width="30.85546875" style="18" customWidth="1"/>
    <col min="6001" max="6001" width="31.5703125" style="18" customWidth="1"/>
    <col min="6002" max="6002" width="32.85546875" style="18" customWidth="1"/>
    <col min="6003" max="6003" width="27.42578125" style="18" customWidth="1"/>
    <col min="6004" max="6004" width="27.28515625" style="18" customWidth="1"/>
    <col min="6005" max="6005" width="32" style="18" customWidth="1"/>
    <col min="6006" max="6006" width="23.42578125" style="18" customWidth="1"/>
    <col min="6007" max="6007" width="24.42578125" style="18" customWidth="1"/>
    <col min="6008" max="6008" width="25.85546875" style="18" customWidth="1"/>
    <col min="6009" max="6009" width="29.42578125" style="18" customWidth="1"/>
    <col min="6010" max="6010" width="31.28515625" style="18" customWidth="1"/>
    <col min="6011" max="6011" width="22.85546875" style="18" customWidth="1"/>
    <col min="6012" max="6012" width="22.140625" style="18" customWidth="1"/>
    <col min="6013" max="6013" width="28.5703125" style="18" customWidth="1"/>
    <col min="6014" max="6014" width="22.140625" style="18" customWidth="1"/>
    <col min="6015" max="6144" width="9.140625" style="18" customWidth="1"/>
    <col min="6145" max="6145" width="4.140625" style="18" customWidth="1"/>
    <col min="6146" max="6146" width="25.140625" style="18" customWidth="1"/>
    <col min="6147" max="6147" width="8.7109375" style="18" customWidth="1"/>
    <col min="6148" max="6148" width="26.140625" style="18" customWidth="1"/>
    <col min="6149" max="6149" width="26.7109375" style="18" customWidth="1"/>
    <col min="6150" max="6150" width="18.5703125" style="18" customWidth="1"/>
    <col min="6151" max="6151" width="23.42578125" style="18" customWidth="1"/>
    <col min="6152" max="6152" width="24.42578125" style="18" customWidth="1"/>
    <col min="6153" max="6153" width="22.140625" style="18" customWidth="1"/>
    <col min="6154" max="6155" width="23.85546875" style="18" customWidth="1"/>
    <col min="6156" max="6156" width="24.85546875" style="18" customWidth="1"/>
    <col min="6157" max="6157" width="29.7109375" style="18" customWidth="1"/>
    <col min="6158" max="6158" width="30.85546875" style="18" customWidth="1"/>
    <col min="6159" max="6159" width="25" style="18" customWidth="1"/>
    <col min="6160" max="6160" width="22.5703125" style="18" customWidth="1"/>
    <col min="6161" max="6161" width="28" style="18" customWidth="1"/>
    <col min="6162" max="6162" width="29.140625" style="18" customWidth="1"/>
    <col min="6163" max="6163" width="25" style="18" customWidth="1"/>
    <col min="6164" max="6165" width="26.140625" style="18" customWidth="1"/>
    <col min="6166" max="6166" width="27.85546875" style="18" customWidth="1"/>
    <col min="6167" max="6167" width="21" style="18" customWidth="1"/>
    <col min="6168" max="6168" width="24.28515625" style="18" customWidth="1"/>
    <col min="6169" max="6171" width="23.28515625" style="18" customWidth="1"/>
    <col min="6172" max="6172" width="24.28515625" style="18" customWidth="1"/>
    <col min="6173" max="6173" width="24.140625" style="18" customWidth="1"/>
    <col min="6174" max="6174" width="25.28515625" style="18" customWidth="1"/>
    <col min="6175" max="6175" width="24.140625" style="18" customWidth="1"/>
    <col min="6176" max="6176" width="28.28515625" style="18" customWidth="1"/>
    <col min="6177" max="6177" width="21.140625" style="18" customWidth="1"/>
    <col min="6178" max="6178" width="19.140625" style="18" customWidth="1"/>
    <col min="6179" max="6179" width="23.140625" style="18" customWidth="1"/>
    <col min="6180" max="6180" width="18.42578125" style="18" customWidth="1"/>
    <col min="6181" max="6181" width="11.42578125" style="18" customWidth="1"/>
    <col min="6182" max="6182" width="25.7109375" style="18" customWidth="1"/>
    <col min="6183" max="6183" width="26.7109375" style="18" customWidth="1"/>
    <col min="6184" max="6184" width="18.5703125" style="18" customWidth="1"/>
    <col min="6185" max="6185" width="23.42578125" style="18" customWidth="1"/>
    <col min="6186" max="6186" width="24.42578125" style="18" customWidth="1"/>
    <col min="6187" max="6187" width="22.140625" style="18" customWidth="1"/>
    <col min="6188" max="6188" width="23.140625" style="18" customWidth="1"/>
    <col min="6189" max="6189" width="23.85546875" style="18" customWidth="1"/>
    <col min="6190" max="6190" width="24.85546875" style="18" customWidth="1"/>
    <col min="6191" max="6191" width="27.42578125" style="18" customWidth="1"/>
    <col min="6192" max="6192" width="28.7109375" style="18" customWidth="1"/>
    <col min="6193" max="6193" width="25" style="18" customWidth="1"/>
    <col min="6194" max="6194" width="26.140625" style="18" customWidth="1"/>
    <col min="6195" max="6195" width="26.28515625" style="18" customWidth="1"/>
    <col min="6196" max="6196" width="27.140625" style="18" customWidth="1"/>
    <col min="6197" max="6197" width="25" style="18" customWidth="1"/>
    <col min="6198" max="6198" width="26.140625" style="18" customWidth="1"/>
    <col min="6199" max="6199" width="26.42578125" style="18" customWidth="1"/>
    <col min="6200" max="6200" width="27.28515625" style="18" customWidth="1"/>
    <col min="6201" max="6201" width="21" style="18" customWidth="1"/>
    <col min="6202" max="6202" width="22.140625" style="18" customWidth="1"/>
    <col min="6203" max="6205" width="23.28515625" style="18" customWidth="1"/>
    <col min="6206" max="6206" width="24.28515625" style="18" customWidth="1"/>
    <col min="6207" max="6209" width="26.85546875" style="18" customWidth="1"/>
    <col min="6210" max="6210" width="27.85546875" style="18" customWidth="1"/>
    <col min="6211" max="6211" width="20.42578125" style="18" customWidth="1"/>
    <col min="6212" max="6212" width="19.140625" style="18" customWidth="1"/>
    <col min="6213" max="6213" width="23.140625" style="18" customWidth="1"/>
    <col min="6214" max="6214" width="18.42578125" style="18" customWidth="1"/>
    <col min="6215" max="6215" width="12" style="18" customWidth="1"/>
    <col min="6216" max="6216" width="25.7109375" style="18" customWidth="1"/>
    <col min="6217" max="6217" width="26.7109375" style="18" customWidth="1"/>
    <col min="6218" max="6218" width="18.5703125" style="18" customWidth="1"/>
    <col min="6219" max="6219" width="23.42578125" style="18" customWidth="1"/>
    <col min="6220" max="6220" width="24.42578125" style="18" customWidth="1"/>
    <col min="6221" max="6221" width="22.140625" style="18" customWidth="1"/>
    <col min="6222" max="6223" width="23.85546875" style="18" customWidth="1"/>
    <col min="6224" max="6224" width="24.85546875" style="18" customWidth="1"/>
    <col min="6225" max="6227" width="25" style="18" customWidth="1"/>
    <col min="6228" max="6228" width="22.5703125" style="18" customWidth="1"/>
    <col min="6229" max="6229" width="27.42578125" style="18" customWidth="1"/>
    <col min="6230" max="6231" width="25" style="18" customWidth="1"/>
    <col min="6232" max="6232" width="26.140625" style="18" customWidth="1"/>
    <col min="6233" max="6233" width="26.85546875" style="18" customWidth="1"/>
    <col min="6234" max="6234" width="28.140625" style="18" customWidth="1"/>
    <col min="6235" max="6235" width="21" style="18" customWidth="1"/>
    <col min="6236" max="6236" width="24.28515625" style="18" customWidth="1"/>
    <col min="6237" max="6237" width="23.42578125" style="18" customWidth="1"/>
    <col min="6238" max="6238" width="23" style="18" customWidth="1"/>
    <col min="6239" max="6239" width="25.42578125" style="18" customWidth="1"/>
    <col min="6240" max="6240" width="25.28515625" style="18" customWidth="1"/>
    <col min="6241" max="6243" width="26.85546875" style="18" customWidth="1"/>
    <col min="6244" max="6244" width="26.5703125" style="18" customWidth="1"/>
    <col min="6245" max="6245" width="20.42578125" style="18" customWidth="1"/>
    <col min="6246" max="6246" width="19.140625" style="18" customWidth="1"/>
    <col min="6247" max="6247" width="23.140625" style="18" customWidth="1"/>
    <col min="6248" max="6248" width="18.42578125" style="18" customWidth="1"/>
    <col min="6249" max="6249" width="28.85546875" style="18" customWidth="1"/>
    <col min="6250" max="6250" width="29.5703125" style="18" customWidth="1"/>
    <col min="6251" max="6251" width="22.85546875" style="18" customWidth="1"/>
    <col min="6252" max="6252" width="26.5703125" style="18" customWidth="1"/>
    <col min="6253" max="6253" width="26.42578125" style="18" customWidth="1"/>
    <col min="6254" max="6254" width="28.42578125" style="18" customWidth="1"/>
    <col min="6255" max="6255" width="28" style="18" customWidth="1"/>
    <col min="6256" max="6256" width="30.85546875" style="18" customWidth="1"/>
    <col min="6257" max="6257" width="31.5703125" style="18" customWidth="1"/>
    <col min="6258" max="6258" width="32.85546875" style="18" customWidth="1"/>
    <col min="6259" max="6259" width="27.42578125" style="18" customWidth="1"/>
    <col min="6260" max="6260" width="27.28515625" style="18" customWidth="1"/>
    <col min="6261" max="6261" width="32" style="18" customWidth="1"/>
    <col min="6262" max="6262" width="23.42578125" style="18" customWidth="1"/>
    <col min="6263" max="6263" width="24.42578125" style="18" customWidth="1"/>
    <col min="6264" max="6264" width="25.85546875" style="18" customWidth="1"/>
    <col min="6265" max="6265" width="29.42578125" style="18" customWidth="1"/>
    <col min="6266" max="6266" width="31.28515625" style="18" customWidth="1"/>
    <col min="6267" max="6267" width="22.85546875" style="18" customWidth="1"/>
    <col min="6268" max="6268" width="22.140625" style="18" customWidth="1"/>
    <col min="6269" max="6269" width="28.5703125" style="18" customWidth="1"/>
    <col min="6270" max="6270" width="22.140625" style="18" customWidth="1"/>
    <col min="6271" max="6400" width="9.140625" style="18" customWidth="1"/>
    <col min="6401" max="6401" width="4.140625" style="18" customWidth="1"/>
    <col min="6402" max="6402" width="25.140625" style="18" customWidth="1"/>
    <col min="6403" max="6403" width="8.7109375" style="18" customWidth="1"/>
    <col min="6404" max="6404" width="26.140625" style="18" customWidth="1"/>
    <col min="6405" max="6405" width="26.7109375" style="18" customWidth="1"/>
    <col min="6406" max="6406" width="18.5703125" style="18" customWidth="1"/>
    <col min="6407" max="6407" width="23.42578125" style="18" customWidth="1"/>
    <col min="6408" max="6408" width="24.42578125" style="18" customWidth="1"/>
    <col min="6409" max="6409" width="22.140625" style="18" customWidth="1"/>
    <col min="6410" max="6411" width="23.85546875" style="18" customWidth="1"/>
    <col min="6412" max="6412" width="24.85546875" style="18" customWidth="1"/>
    <col min="6413" max="6413" width="29.7109375" style="18" customWidth="1"/>
    <col min="6414" max="6414" width="30.85546875" style="18" customWidth="1"/>
    <col min="6415" max="6415" width="25" style="18" customWidth="1"/>
    <col min="6416" max="6416" width="22.5703125" style="18" customWidth="1"/>
    <col min="6417" max="6417" width="28" style="18" customWidth="1"/>
    <col min="6418" max="6418" width="29.140625" style="18" customWidth="1"/>
    <col min="6419" max="6419" width="25" style="18" customWidth="1"/>
    <col min="6420" max="6421" width="26.140625" style="18" customWidth="1"/>
    <col min="6422" max="6422" width="27.85546875" style="18" customWidth="1"/>
    <col min="6423" max="6423" width="21" style="18" customWidth="1"/>
    <col min="6424" max="6424" width="24.28515625" style="18" customWidth="1"/>
    <col min="6425" max="6427" width="23.28515625" style="18" customWidth="1"/>
    <col min="6428" max="6428" width="24.28515625" style="18" customWidth="1"/>
    <col min="6429" max="6429" width="24.140625" style="18" customWidth="1"/>
    <col min="6430" max="6430" width="25.28515625" style="18" customWidth="1"/>
    <col min="6431" max="6431" width="24.140625" style="18" customWidth="1"/>
    <col min="6432" max="6432" width="28.28515625" style="18" customWidth="1"/>
    <col min="6433" max="6433" width="21.140625" style="18" customWidth="1"/>
    <col min="6434" max="6434" width="19.140625" style="18" customWidth="1"/>
    <col min="6435" max="6435" width="23.140625" style="18" customWidth="1"/>
    <col min="6436" max="6436" width="18.42578125" style="18" customWidth="1"/>
    <col min="6437" max="6437" width="11.42578125" style="18" customWidth="1"/>
    <col min="6438" max="6438" width="25.7109375" style="18" customWidth="1"/>
    <col min="6439" max="6439" width="26.7109375" style="18" customWidth="1"/>
    <col min="6440" max="6440" width="18.5703125" style="18" customWidth="1"/>
    <col min="6441" max="6441" width="23.42578125" style="18" customWidth="1"/>
    <col min="6442" max="6442" width="24.42578125" style="18" customWidth="1"/>
    <col min="6443" max="6443" width="22.140625" style="18" customWidth="1"/>
    <col min="6444" max="6444" width="23.140625" style="18" customWidth="1"/>
    <col min="6445" max="6445" width="23.85546875" style="18" customWidth="1"/>
    <col min="6446" max="6446" width="24.85546875" style="18" customWidth="1"/>
    <col min="6447" max="6447" width="27.42578125" style="18" customWidth="1"/>
    <col min="6448" max="6448" width="28.7109375" style="18" customWidth="1"/>
    <col min="6449" max="6449" width="25" style="18" customWidth="1"/>
    <col min="6450" max="6450" width="26.140625" style="18" customWidth="1"/>
    <col min="6451" max="6451" width="26.28515625" style="18" customWidth="1"/>
    <col min="6452" max="6452" width="27.140625" style="18" customWidth="1"/>
    <col min="6453" max="6453" width="25" style="18" customWidth="1"/>
    <col min="6454" max="6454" width="26.140625" style="18" customWidth="1"/>
    <col min="6455" max="6455" width="26.42578125" style="18" customWidth="1"/>
    <col min="6456" max="6456" width="27.28515625" style="18" customWidth="1"/>
    <col min="6457" max="6457" width="21" style="18" customWidth="1"/>
    <col min="6458" max="6458" width="22.140625" style="18" customWidth="1"/>
    <col min="6459" max="6461" width="23.28515625" style="18" customWidth="1"/>
    <col min="6462" max="6462" width="24.28515625" style="18" customWidth="1"/>
    <col min="6463" max="6465" width="26.85546875" style="18" customWidth="1"/>
    <col min="6466" max="6466" width="27.85546875" style="18" customWidth="1"/>
    <col min="6467" max="6467" width="20.42578125" style="18" customWidth="1"/>
    <col min="6468" max="6468" width="19.140625" style="18" customWidth="1"/>
    <col min="6469" max="6469" width="23.140625" style="18" customWidth="1"/>
    <col min="6470" max="6470" width="18.42578125" style="18" customWidth="1"/>
    <col min="6471" max="6471" width="12" style="18" customWidth="1"/>
    <col min="6472" max="6472" width="25.7109375" style="18" customWidth="1"/>
    <col min="6473" max="6473" width="26.7109375" style="18" customWidth="1"/>
    <col min="6474" max="6474" width="18.5703125" style="18" customWidth="1"/>
    <col min="6475" max="6475" width="23.42578125" style="18" customWidth="1"/>
    <col min="6476" max="6476" width="24.42578125" style="18" customWidth="1"/>
    <col min="6477" max="6477" width="22.140625" style="18" customWidth="1"/>
    <col min="6478" max="6479" width="23.85546875" style="18" customWidth="1"/>
    <col min="6480" max="6480" width="24.85546875" style="18" customWidth="1"/>
    <col min="6481" max="6483" width="25" style="18" customWidth="1"/>
    <col min="6484" max="6484" width="22.5703125" style="18" customWidth="1"/>
    <col min="6485" max="6485" width="27.42578125" style="18" customWidth="1"/>
    <col min="6486" max="6487" width="25" style="18" customWidth="1"/>
    <col min="6488" max="6488" width="26.140625" style="18" customWidth="1"/>
    <col min="6489" max="6489" width="26.85546875" style="18" customWidth="1"/>
    <col min="6490" max="6490" width="28.140625" style="18" customWidth="1"/>
    <col min="6491" max="6491" width="21" style="18" customWidth="1"/>
    <col min="6492" max="6492" width="24.28515625" style="18" customWidth="1"/>
    <col min="6493" max="6493" width="23.42578125" style="18" customWidth="1"/>
    <col min="6494" max="6494" width="23" style="18" customWidth="1"/>
    <col min="6495" max="6495" width="25.42578125" style="18" customWidth="1"/>
    <col min="6496" max="6496" width="25.28515625" style="18" customWidth="1"/>
    <col min="6497" max="6499" width="26.85546875" style="18" customWidth="1"/>
    <col min="6500" max="6500" width="26.5703125" style="18" customWidth="1"/>
    <col min="6501" max="6501" width="20.42578125" style="18" customWidth="1"/>
    <col min="6502" max="6502" width="19.140625" style="18" customWidth="1"/>
    <col min="6503" max="6503" width="23.140625" style="18" customWidth="1"/>
    <col min="6504" max="6504" width="18.42578125" style="18" customWidth="1"/>
    <col min="6505" max="6505" width="28.85546875" style="18" customWidth="1"/>
    <col min="6506" max="6506" width="29.5703125" style="18" customWidth="1"/>
    <col min="6507" max="6507" width="22.85546875" style="18" customWidth="1"/>
    <col min="6508" max="6508" width="26.5703125" style="18" customWidth="1"/>
    <col min="6509" max="6509" width="26.42578125" style="18" customWidth="1"/>
    <col min="6510" max="6510" width="28.42578125" style="18" customWidth="1"/>
    <col min="6511" max="6511" width="28" style="18" customWidth="1"/>
    <col min="6512" max="6512" width="30.85546875" style="18" customWidth="1"/>
    <col min="6513" max="6513" width="31.5703125" style="18" customWidth="1"/>
    <col min="6514" max="6514" width="32.85546875" style="18" customWidth="1"/>
    <col min="6515" max="6515" width="27.42578125" style="18" customWidth="1"/>
    <col min="6516" max="6516" width="27.28515625" style="18" customWidth="1"/>
    <col min="6517" max="6517" width="32" style="18" customWidth="1"/>
    <col min="6518" max="6518" width="23.42578125" style="18" customWidth="1"/>
    <col min="6519" max="6519" width="24.42578125" style="18" customWidth="1"/>
    <col min="6520" max="6520" width="25.85546875" style="18" customWidth="1"/>
    <col min="6521" max="6521" width="29.42578125" style="18" customWidth="1"/>
    <col min="6522" max="6522" width="31.28515625" style="18" customWidth="1"/>
    <col min="6523" max="6523" width="22.85546875" style="18" customWidth="1"/>
    <col min="6524" max="6524" width="22.140625" style="18" customWidth="1"/>
    <col min="6525" max="6525" width="28.5703125" style="18" customWidth="1"/>
    <col min="6526" max="6526" width="22.140625" style="18" customWidth="1"/>
    <col min="6527" max="6656" width="9.140625" style="18" customWidth="1"/>
    <col min="6657" max="6657" width="4.140625" style="18" customWidth="1"/>
    <col min="6658" max="6658" width="25.140625" style="18" customWidth="1"/>
    <col min="6659" max="6659" width="8.7109375" style="18" customWidth="1"/>
    <col min="6660" max="6660" width="26.140625" style="18" customWidth="1"/>
    <col min="6661" max="6661" width="26.7109375" style="18" customWidth="1"/>
    <col min="6662" max="6662" width="18.5703125" style="18" customWidth="1"/>
    <col min="6663" max="6663" width="23.42578125" style="18" customWidth="1"/>
    <col min="6664" max="6664" width="24.42578125" style="18" customWidth="1"/>
    <col min="6665" max="6665" width="22.140625" style="18" customWidth="1"/>
    <col min="6666" max="6667" width="23.85546875" style="18" customWidth="1"/>
    <col min="6668" max="6668" width="24.85546875" style="18" customWidth="1"/>
    <col min="6669" max="6669" width="29.7109375" style="18" customWidth="1"/>
    <col min="6670" max="6670" width="30.85546875" style="18" customWidth="1"/>
    <col min="6671" max="6671" width="25" style="18" customWidth="1"/>
    <col min="6672" max="6672" width="22.5703125" style="18" customWidth="1"/>
    <col min="6673" max="6673" width="28" style="18" customWidth="1"/>
    <col min="6674" max="6674" width="29.140625" style="18" customWidth="1"/>
    <col min="6675" max="6675" width="25" style="18" customWidth="1"/>
    <col min="6676" max="6677" width="26.140625" style="18" customWidth="1"/>
    <col min="6678" max="6678" width="27.85546875" style="18" customWidth="1"/>
    <col min="6679" max="6679" width="21" style="18" customWidth="1"/>
    <col min="6680" max="6680" width="24.28515625" style="18" customWidth="1"/>
    <col min="6681" max="6683" width="23.28515625" style="18" customWidth="1"/>
    <col min="6684" max="6684" width="24.28515625" style="18" customWidth="1"/>
    <col min="6685" max="6685" width="24.140625" style="18" customWidth="1"/>
    <col min="6686" max="6686" width="25.28515625" style="18" customWidth="1"/>
    <col min="6687" max="6687" width="24.140625" style="18" customWidth="1"/>
    <col min="6688" max="6688" width="28.28515625" style="18" customWidth="1"/>
    <col min="6689" max="6689" width="21.140625" style="18" customWidth="1"/>
    <col min="6690" max="6690" width="19.140625" style="18" customWidth="1"/>
    <col min="6691" max="6691" width="23.140625" style="18" customWidth="1"/>
    <col min="6692" max="6692" width="18.42578125" style="18" customWidth="1"/>
    <col min="6693" max="6693" width="11.42578125" style="18" customWidth="1"/>
    <col min="6694" max="6694" width="25.7109375" style="18" customWidth="1"/>
    <col min="6695" max="6695" width="26.7109375" style="18" customWidth="1"/>
    <col min="6696" max="6696" width="18.5703125" style="18" customWidth="1"/>
    <col min="6697" max="6697" width="23.42578125" style="18" customWidth="1"/>
    <col min="6698" max="6698" width="24.42578125" style="18" customWidth="1"/>
    <col min="6699" max="6699" width="22.140625" style="18" customWidth="1"/>
    <col min="6700" max="6700" width="23.140625" style="18" customWidth="1"/>
    <col min="6701" max="6701" width="23.85546875" style="18" customWidth="1"/>
    <col min="6702" max="6702" width="24.85546875" style="18" customWidth="1"/>
    <col min="6703" max="6703" width="27.42578125" style="18" customWidth="1"/>
    <col min="6704" max="6704" width="28.7109375" style="18" customWidth="1"/>
    <col min="6705" max="6705" width="25" style="18" customWidth="1"/>
    <col min="6706" max="6706" width="26.140625" style="18" customWidth="1"/>
    <col min="6707" max="6707" width="26.28515625" style="18" customWidth="1"/>
    <col min="6708" max="6708" width="27.140625" style="18" customWidth="1"/>
    <col min="6709" max="6709" width="25" style="18" customWidth="1"/>
    <col min="6710" max="6710" width="26.140625" style="18" customWidth="1"/>
    <col min="6711" max="6711" width="26.42578125" style="18" customWidth="1"/>
    <col min="6712" max="6712" width="27.28515625" style="18" customWidth="1"/>
    <col min="6713" max="6713" width="21" style="18" customWidth="1"/>
    <col min="6714" max="6714" width="22.140625" style="18" customWidth="1"/>
    <col min="6715" max="6717" width="23.28515625" style="18" customWidth="1"/>
    <col min="6718" max="6718" width="24.28515625" style="18" customWidth="1"/>
    <col min="6719" max="6721" width="26.85546875" style="18" customWidth="1"/>
    <col min="6722" max="6722" width="27.85546875" style="18" customWidth="1"/>
    <col min="6723" max="6723" width="20.42578125" style="18" customWidth="1"/>
    <col min="6724" max="6724" width="19.140625" style="18" customWidth="1"/>
    <col min="6725" max="6725" width="23.140625" style="18" customWidth="1"/>
    <col min="6726" max="6726" width="18.42578125" style="18" customWidth="1"/>
    <col min="6727" max="6727" width="12" style="18" customWidth="1"/>
    <col min="6728" max="6728" width="25.7109375" style="18" customWidth="1"/>
    <col min="6729" max="6729" width="26.7109375" style="18" customWidth="1"/>
    <col min="6730" max="6730" width="18.5703125" style="18" customWidth="1"/>
    <col min="6731" max="6731" width="23.42578125" style="18" customWidth="1"/>
    <col min="6732" max="6732" width="24.42578125" style="18" customWidth="1"/>
    <col min="6733" max="6733" width="22.140625" style="18" customWidth="1"/>
    <col min="6734" max="6735" width="23.85546875" style="18" customWidth="1"/>
    <col min="6736" max="6736" width="24.85546875" style="18" customWidth="1"/>
    <col min="6737" max="6739" width="25" style="18" customWidth="1"/>
    <col min="6740" max="6740" width="22.5703125" style="18" customWidth="1"/>
    <col min="6741" max="6741" width="27.42578125" style="18" customWidth="1"/>
    <col min="6742" max="6743" width="25" style="18" customWidth="1"/>
    <col min="6744" max="6744" width="26.140625" style="18" customWidth="1"/>
    <col min="6745" max="6745" width="26.85546875" style="18" customWidth="1"/>
    <col min="6746" max="6746" width="28.140625" style="18" customWidth="1"/>
    <col min="6747" max="6747" width="21" style="18" customWidth="1"/>
    <col min="6748" max="6748" width="24.28515625" style="18" customWidth="1"/>
    <col min="6749" max="6749" width="23.42578125" style="18" customWidth="1"/>
    <col min="6750" max="6750" width="23" style="18" customWidth="1"/>
    <col min="6751" max="6751" width="25.42578125" style="18" customWidth="1"/>
    <col min="6752" max="6752" width="25.28515625" style="18" customWidth="1"/>
    <col min="6753" max="6755" width="26.85546875" style="18" customWidth="1"/>
    <col min="6756" max="6756" width="26.5703125" style="18" customWidth="1"/>
    <col min="6757" max="6757" width="20.42578125" style="18" customWidth="1"/>
    <col min="6758" max="6758" width="19.140625" style="18" customWidth="1"/>
    <col min="6759" max="6759" width="23.140625" style="18" customWidth="1"/>
    <col min="6760" max="6760" width="18.42578125" style="18" customWidth="1"/>
    <col min="6761" max="6761" width="28.85546875" style="18" customWidth="1"/>
    <col min="6762" max="6762" width="29.5703125" style="18" customWidth="1"/>
    <col min="6763" max="6763" width="22.85546875" style="18" customWidth="1"/>
    <col min="6764" max="6764" width="26.5703125" style="18" customWidth="1"/>
    <col min="6765" max="6765" width="26.42578125" style="18" customWidth="1"/>
    <col min="6766" max="6766" width="28.42578125" style="18" customWidth="1"/>
    <col min="6767" max="6767" width="28" style="18" customWidth="1"/>
    <col min="6768" max="6768" width="30.85546875" style="18" customWidth="1"/>
    <col min="6769" max="6769" width="31.5703125" style="18" customWidth="1"/>
    <col min="6770" max="6770" width="32.85546875" style="18" customWidth="1"/>
    <col min="6771" max="6771" width="27.42578125" style="18" customWidth="1"/>
    <col min="6772" max="6772" width="27.28515625" style="18" customWidth="1"/>
    <col min="6773" max="6773" width="32" style="18" customWidth="1"/>
    <col min="6774" max="6774" width="23.42578125" style="18" customWidth="1"/>
    <col min="6775" max="6775" width="24.42578125" style="18" customWidth="1"/>
    <col min="6776" max="6776" width="25.85546875" style="18" customWidth="1"/>
    <col min="6777" max="6777" width="29.42578125" style="18" customWidth="1"/>
    <col min="6778" max="6778" width="31.28515625" style="18" customWidth="1"/>
    <col min="6779" max="6779" width="22.85546875" style="18" customWidth="1"/>
    <col min="6780" max="6780" width="22.140625" style="18" customWidth="1"/>
    <col min="6781" max="6781" width="28.5703125" style="18" customWidth="1"/>
    <col min="6782" max="6782" width="22.140625" style="18" customWidth="1"/>
    <col min="6783" max="6912" width="9.140625" style="18" customWidth="1"/>
    <col min="6913" max="6913" width="4.140625" style="18" customWidth="1"/>
    <col min="6914" max="6914" width="25.140625" style="18" customWidth="1"/>
    <col min="6915" max="6915" width="8.7109375" style="18" customWidth="1"/>
    <col min="6916" max="6916" width="26.140625" style="18" customWidth="1"/>
    <col min="6917" max="6917" width="26.7109375" style="18" customWidth="1"/>
    <col min="6918" max="6918" width="18.5703125" style="18" customWidth="1"/>
    <col min="6919" max="6919" width="23.42578125" style="18" customWidth="1"/>
    <col min="6920" max="6920" width="24.42578125" style="18" customWidth="1"/>
    <col min="6921" max="6921" width="22.140625" style="18" customWidth="1"/>
    <col min="6922" max="6923" width="23.85546875" style="18" customWidth="1"/>
    <col min="6924" max="6924" width="24.85546875" style="18" customWidth="1"/>
    <col min="6925" max="6925" width="29.7109375" style="18" customWidth="1"/>
    <col min="6926" max="6926" width="30.85546875" style="18" customWidth="1"/>
    <col min="6927" max="6927" width="25" style="18" customWidth="1"/>
    <col min="6928" max="6928" width="22.5703125" style="18" customWidth="1"/>
    <col min="6929" max="6929" width="28" style="18" customWidth="1"/>
    <col min="6930" max="6930" width="29.140625" style="18" customWidth="1"/>
    <col min="6931" max="6931" width="25" style="18" customWidth="1"/>
    <col min="6932" max="6933" width="26.140625" style="18" customWidth="1"/>
    <col min="6934" max="6934" width="27.85546875" style="18" customWidth="1"/>
    <col min="6935" max="6935" width="21" style="18" customWidth="1"/>
    <col min="6936" max="6936" width="24.28515625" style="18" customWidth="1"/>
    <col min="6937" max="6939" width="23.28515625" style="18" customWidth="1"/>
    <col min="6940" max="6940" width="24.28515625" style="18" customWidth="1"/>
    <col min="6941" max="6941" width="24.140625" style="18" customWidth="1"/>
    <col min="6942" max="6942" width="25.28515625" style="18" customWidth="1"/>
    <col min="6943" max="6943" width="24.140625" style="18" customWidth="1"/>
    <col min="6944" max="6944" width="28.28515625" style="18" customWidth="1"/>
    <col min="6945" max="6945" width="21.140625" style="18" customWidth="1"/>
    <col min="6946" max="6946" width="19.140625" style="18" customWidth="1"/>
    <col min="6947" max="6947" width="23.140625" style="18" customWidth="1"/>
    <col min="6948" max="6948" width="18.42578125" style="18" customWidth="1"/>
    <col min="6949" max="6949" width="11.42578125" style="18" customWidth="1"/>
    <col min="6950" max="6950" width="25.7109375" style="18" customWidth="1"/>
    <col min="6951" max="6951" width="26.7109375" style="18" customWidth="1"/>
    <col min="6952" max="6952" width="18.5703125" style="18" customWidth="1"/>
    <col min="6953" max="6953" width="23.42578125" style="18" customWidth="1"/>
    <col min="6954" max="6954" width="24.42578125" style="18" customWidth="1"/>
    <col min="6955" max="6955" width="22.140625" style="18" customWidth="1"/>
    <col min="6956" max="6956" width="23.140625" style="18" customWidth="1"/>
    <col min="6957" max="6957" width="23.85546875" style="18" customWidth="1"/>
    <col min="6958" max="6958" width="24.85546875" style="18" customWidth="1"/>
    <col min="6959" max="6959" width="27.42578125" style="18" customWidth="1"/>
    <col min="6960" max="6960" width="28.7109375" style="18" customWidth="1"/>
    <col min="6961" max="6961" width="25" style="18" customWidth="1"/>
    <col min="6962" max="6962" width="26.140625" style="18" customWidth="1"/>
    <col min="6963" max="6963" width="26.28515625" style="18" customWidth="1"/>
    <col min="6964" max="6964" width="27.140625" style="18" customWidth="1"/>
    <col min="6965" max="6965" width="25" style="18" customWidth="1"/>
    <col min="6966" max="6966" width="26.140625" style="18" customWidth="1"/>
    <col min="6967" max="6967" width="26.42578125" style="18" customWidth="1"/>
    <col min="6968" max="6968" width="27.28515625" style="18" customWidth="1"/>
    <col min="6969" max="6969" width="21" style="18" customWidth="1"/>
    <col min="6970" max="6970" width="22.140625" style="18" customWidth="1"/>
    <col min="6971" max="6973" width="23.28515625" style="18" customWidth="1"/>
    <col min="6974" max="6974" width="24.28515625" style="18" customWidth="1"/>
    <col min="6975" max="6977" width="26.85546875" style="18" customWidth="1"/>
    <col min="6978" max="6978" width="27.85546875" style="18" customWidth="1"/>
    <col min="6979" max="6979" width="20.42578125" style="18" customWidth="1"/>
    <col min="6980" max="6980" width="19.140625" style="18" customWidth="1"/>
    <col min="6981" max="6981" width="23.140625" style="18" customWidth="1"/>
    <col min="6982" max="6982" width="18.42578125" style="18" customWidth="1"/>
    <col min="6983" max="6983" width="12" style="18" customWidth="1"/>
    <col min="6984" max="6984" width="25.7109375" style="18" customWidth="1"/>
    <col min="6985" max="6985" width="26.7109375" style="18" customWidth="1"/>
    <col min="6986" max="6986" width="18.5703125" style="18" customWidth="1"/>
    <col min="6987" max="6987" width="23.42578125" style="18" customWidth="1"/>
    <col min="6988" max="6988" width="24.42578125" style="18" customWidth="1"/>
    <col min="6989" max="6989" width="22.140625" style="18" customWidth="1"/>
    <col min="6990" max="6991" width="23.85546875" style="18" customWidth="1"/>
    <col min="6992" max="6992" width="24.85546875" style="18" customWidth="1"/>
    <col min="6993" max="6995" width="25" style="18" customWidth="1"/>
    <col min="6996" max="6996" width="22.5703125" style="18" customWidth="1"/>
    <col min="6997" max="6997" width="27.42578125" style="18" customWidth="1"/>
    <col min="6998" max="6999" width="25" style="18" customWidth="1"/>
    <col min="7000" max="7000" width="26.140625" style="18" customWidth="1"/>
    <col min="7001" max="7001" width="26.85546875" style="18" customWidth="1"/>
    <col min="7002" max="7002" width="28.140625" style="18" customWidth="1"/>
    <col min="7003" max="7003" width="21" style="18" customWidth="1"/>
    <col min="7004" max="7004" width="24.28515625" style="18" customWidth="1"/>
    <col min="7005" max="7005" width="23.42578125" style="18" customWidth="1"/>
    <col min="7006" max="7006" width="23" style="18" customWidth="1"/>
    <col min="7007" max="7007" width="25.42578125" style="18" customWidth="1"/>
    <col min="7008" max="7008" width="25.28515625" style="18" customWidth="1"/>
    <col min="7009" max="7011" width="26.85546875" style="18" customWidth="1"/>
    <col min="7012" max="7012" width="26.5703125" style="18" customWidth="1"/>
    <col min="7013" max="7013" width="20.42578125" style="18" customWidth="1"/>
    <col min="7014" max="7014" width="19.140625" style="18" customWidth="1"/>
    <col min="7015" max="7015" width="23.140625" style="18" customWidth="1"/>
    <col min="7016" max="7016" width="18.42578125" style="18" customWidth="1"/>
    <col min="7017" max="7017" width="28.85546875" style="18" customWidth="1"/>
    <col min="7018" max="7018" width="29.5703125" style="18" customWidth="1"/>
    <col min="7019" max="7019" width="22.85546875" style="18" customWidth="1"/>
    <col min="7020" max="7020" width="26.5703125" style="18" customWidth="1"/>
    <col min="7021" max="7021" width="26.42578125" style="18" customWidth="1"/>
    <col min="7022" max="7022" width="28.42578125" style="18" customWidth="1"/>
    <col min="7023" max="7023" width="28" style="18" customWidth="1"/>
    <col min="7024" max="7024" width="30.85546875" style="18" customWidth="1"/>
    <col min="7025" max="7025" width="31.5703125" style="18" customWidth="1"/>
    <col min="7026" max="7026" width="32.85546875" style="18" customWidth="1"/>
    <col min="7027" max="7027" width="27.42578125" style="18" customWidth="1"/>
    <col min="7028" max="7028" width="27.28515625" style="18" customWidth="1"/>
    <col min="7029" max="7029" width="32" style="18" customWidth="1"/>
    <col min="7030" max="7030" width="23.42578125" style="18" customWidth="1"/>
    <col min="7031" max="7031" width="24.42578125" style="18" customWidth="1"/>
    <col min="7032" max="7032" width="25.85546875" style="18" customWidth="1"/>
    <col min="7033" max="7033" width="29.42578125" style="18" customWidth="1"/>
    <col min="7034" max="7034" width="31.28515625" style="18" customWidth="1"/>
    <col min="7035" max="7035" width="22.85546875" style="18" customWidth="1"/>
    <col min="7036" max="7036" width="22.140625" style="18" customWidth="1"/>
    <col min="7037" max="7037" width="28.5703125" style="18" customWidth="1"/>
    <col min="7038" max="7038" width="22.140625" style="18" customWidth="1"/>
    <col min="7039" max="7168" width="9.140625" style="18" customWidth="1"/>
    <col min="7169" max="7169" width="4.140625" style="18" customWidth="1"/>
    <col min="7170" max="7170" width="25.140625" style="18" customWidth="1"/>
    <col min="7171" max="7171" width="8.7109375" style="18" customWidth="1"/>
    <col min="7172" max="7172" width="26.140625" style="18" customWidth="1"/>
    <col min="7173" max="7173" width="26.7109375" style="18" customWidth="1"/>
    <col min="7174" max="7174" width="18.5703125" style="18" customWidth="1"/>
    <col min="7175" max="7175" width="23.42578125" style="18" customWidth="1"/>
    <col min="7176" max="7176" width="24.42578125" style="18" customWidth="1"/>
    <col min="7177" max="7177" width="22.140625" style="18" customWidth="1"/>
    <col min="7178" max="7179" width="23.85546875" style="18" customWidth="1"/>
    <col min="7180" max="7180" width="24.85546875" style="18" customWidth="1"/>
    <col min="7181" max="7181" width="29.7109375" style="18" customWidth="1"/>
    <col min="7182" max="7182" width="30.85546875" style="18" customWidth="1"/>
    <col min="7183" max="7183" width="25" style="18" customWidth="1"/>
    <col min="7184" max="7184" width="22.5703125" style="18" customWidth="1"/>
    <col min="7185" max="7185" width="28" style="18" customWidth="1"/>
    <col min="7186" max="7186" width="29.140625" style="18" customWidth="1"/>
    <col min="7187" max="7187" width="25" style="18" customWidth="1"/>
    <col min="7188" max="7189" width="26.140625" style="18" customWidth="1"/>
    <col min="7190" max="7190" width="27.85546875" style="18" customWidth="1"/>
    <col min="7191" max="7191" width="21" style="18" customWidth="1"/>
    <col min="7192" max="7192" width="24.28515625" style="18" customWidth="1"/>
    <col min="7193" max="7195" width="23.28515625" style="18" customWidth="1"/>
    <col min="7196" max="7196" width="24.28515625" style="18" customWidth="1"/>
    <col min="7197" max="7197" width="24.140625" style="18" customWidth="1"/>
    <col min="7198" max="7198" width="25.28515625" style="18" customWidth="1"/>
    <col min="7199" max="7199" width="24.140625" style="18" customWidth="1"/>
    <col min="7200" max="7200" width="28.28515625" style="18" customWidth="1"/>
    <col min="7201" max="7201" width="21.140625" style="18" customWidth="1"/>
    <col min="7202" max="7202" width="19.140625" style="18" customWidth="1"/>
    <col min="7203" max="7203" width="23.140625" style="18" customWidth="1"/>
    <col min="7204" max="7204" width="18.42578125" style="18" customWidth="1"/>
    <col min="7205" max="7205" width="11.42578125" style="18" customWidth="1"/>
    <col min="7206" max="7206" width="25.7109375" style="18" customWidth="1"/>
    <col min="7207" max="7207" width="26.7109375" style="18" customWidth="1"/>
    <col min="7208" max="7208" width="18.5703125" style="18" customWidth="1"/>
    <col min="7209" max="7209" width="23.42578125" style="18" customWidth="1"/>
    <col min="7210" max="7210" width="24.42578125" style="18" customWidth="1"/>
    <col min="7211" max="7211" width="22.140625" style="18" customWidth="1"/>
    <col min="7212" max="7212" width="23.140625" style="18" customWidth="1"/>
    <col min="7213" max="7213" width="23.85546875" style="18" customWidth="1"/>
    <col min="7214" max="7214" width="24.85546875" style="18" customWidth="1"/>
    <col min="7215" max="7215" width="27.42578125" style="18" customWidth="1"/>
    <col min="7216" max="7216" width="28.7109375" style="18" customWidth="1"/>
    <col min="7217" max="7217" width="25" style="18" customWidth="1"/>
    <col min="7218" max="7218" width="26.140625" style="18" customWidth="1"/>
    <col min="7219" max="7219" width="26.28515625" style="18" customWidth="1"/>
    <col min="7220" max="7220" width="27.140625" style="18" customWidth="1"/>
    <col min="7221" max="7221" width="25" style="18" customWidth="1"/>
    <col min="7222" max="7222" width="26.140625" style="18" customWidth="1"/>
    <col min="7223" max="7223" width="26.42578125" style="18" customWidth="1"/>
    <col min="7224" max="7224" width="27.28515625" style="18" customWidth="1"/>
    <col min="7225" max="7225" width="21" style="18" customWidth="1"/>
    <col min="7226" max="7226" width="22.140625" style="18" customWidth="1"/>
    <col min="7227" max="7229" width="23.28515625" style="18" customWidth="1"/>
    <col min="7230" max="7230" width="24.28515625" style="18" customWidth="1"/>
    <col min="7231" max="7233" width="26.85546875" style="18" customWidth="1"/>
    <col min="7234" max="7234" width="27.85546875" style="18" customWidth="1"/>
    <col min="7235" max="7235" width="20.42578125" style="18" customWidth="1"/>
    <col min="7236" max="7236" width="19.140625" style="18" customWidth="1"/>
    <col min="7237" max="7237" width="23.140625" style="18" customWidth="1"/>
    <col min="7238" max="7238" width="18.42578125" style="18" customWidth="1"/>
    <col min="7239" max="7239" width="12" style="18" customWidth="1"/>
    <col min="7240" max="7240" width="25.7109375" style="18" customWidth="1"/>
    <col min="7241" max="7241" width="26.7109375" style="18" customWidth="1"/>
    <col min="7242" max="7242" width="18.5703125" style="18" customWidth="1"/>
    <col min="7243" max="7243" width="23.42578125" style="18" customWidth="1"/>
    <col min="7244" max="7244" width="24.42578125" style="18" customWidth="1"/>
    <col min="7245" max="7245" width="22.140625" style="18" customWidth="1"/>
    <col min="7246" max="7247" width="23.85546875" style="18" customWidth="1"/>
    <col min="7248" max="7248" width="24.85546875" style="18" customWidth="1"/>
    <col min="7249" max="7251" width="25" style="18" customWidth="1"/>
    <col min="7252" max="7252" width="22.5703125" style="18" customWidth="1"/>
    <col min="7253" max="7253" width="27.42578125" style="18" customWidth="1"/>
    <col min="7254" max="7255" width="25" style="18" customWidth="1"/>
    <col min="7256" max="7256" width="26.140625" style="18" customWidth="1"/>
    <col min="7257" max="7257" width="26.85546875" style="18" customWidth="1"/>
    <col min="7258" max="7258" width="28.140625" style="18" customWidth="1"/>
    <col min="7259" max="7259" width="21" style="18" customWidth="1"/>
    <col min="7260" max="7260" width="24.28515625" style="18" customWidth="1"/>
    <col min="7261" max="7261" width="23.42578125" style="18" customWidth="1"/>
    <col min="7262" max="7262" width="23" style="18" customWidth="1"/>
    <col min="7263" max="7263" width="25.42578125" style="18" customWidth="1"/>
    <col min="7264" max="7264" width="25.28515625" style="18" customWidth="1"/>
    <col min="7265" max="7267" width="26.85546875" style="18" customWidth="1"/>
    <col min="7268" max="7268" width="26.5703125" style="18" customWidth="1"/>
    <col min="7269" max="7269" width="20.42578125" style="18" customWidth="1"/>
    <col min="7270" max="7270" width="19.140625" style="18" customWidth="1"/>
    <col min="7271" max="7271" width="23.140625" style="18" customWidth="1"/>
    <col min="7272" max="7272" width="18.42578125" style="18" customWidth="1"/>
    <col min="7273" max="7273" width="28.85546875" style="18" customWidth="1"/>
    <col min="7274" max="7274" width="29.5703125" style="18" customWidth="1"/>
    <col min="7275" max="7275" width="22.85546875" style="18" customWidth="1"/>
    <col min="7276" max="7276" width="26.5703125" style="18" customWidth="1"/>
    <col min="7277" max="7277" width="26.42578125" style="18" customWidth="1"/>
    <col min="7278" max="7278" width="28.42578125" style="18" customWidth="1"/>
    <col min="7279" max="7279" width="28" style="18" customWidth="1"/>
    <col min="7280" max="7280" width="30.85546875" style="18" customWidth="1"/>
    <col min="7281" max="7281" width="31.5703125" style="18" customWidth="1"/>
    <col min="7282" max="7282" width="32.85546875" style="18" customWidth="1"/>
    <col min="7283" max="7283" width="27.42578125" style="18" customWidth="1"/>
    <col min="7284" max="7284" width="27.28515625" style="18" customWidth="1"/>
    <col min="7285" max="7285" width="32" style="18" customWidth="1"/>
    <col min="7286" max="7286" width="23.42578125" style="18" customWidth="1"/>
    <col min="7287" max="7287" width="24.42578125" style="18" customWidth="1"/>
    <col min="7288" max="7288" width="25.85546875" style="18" customWidth="1"/>
    <col min="7289" max="7289" width="29.42578125" style="18" customWidth="1"/>
    <col min="7290" max="7290" width="31.28515625" style="18" customWidth="1"/>
    <col min="7291" max="7291" width="22.85546875" style="18" customWidth="1"/>
    <col min="7292" max="7292" width="22.140625" style="18" customWidth="1"/>
    <col min="7293" max="7293" width="28.5703125" style="18" customWidth="1"/>
    <col min="7294" max="7294" width="22.140625" style="18" customWidth="1"/>
    <col min="7295" max="7424" width="9.140625" style="18" customWidth="1"/>
    <col min="7425" max="7425" width="4.140625" style="18" customWidth="1"/>
    <col min="7426" max="7426" width="25.140625" style="18" customWidth="1"/>
    <col min="7427" max="7427" width="8.7109375" style="18" customWidth="1"/>
    <col min="7428" max="7428" width="26.140625" style="18" customWidth="1"/>
    <col min="7429" max="7429" width="26.7109375" style="18" customWidth="1"/>
    <col min="7430" max="7430" width="18.5703125" style="18" customWidth="1"/>
    <col min="7431" max="7431" width="23.42578125" style="18" customWidth="1"/>
    <col min="7432" max="7432" width="24.42578125" style="18" customWidth="1"/>
    <col min="7433" max="7433" width="22.140625" style="18" customWidth="1"/>
    <col min="7434" max="7435" width="23.85546875" style="18" customWidth="1"/>
    <col min="7436" max="7436" width="24.85546875" style="18" customWidth="1"/>
    <col min="7437" max="7437" width="29.7109375" style="18" customWidth="1"/>
    <col min="7438" max="7438" width="30.85546875" style="18" customWidth="1"/>
    <col min="7439" max="7439" width="25" style="18" customWidth="1"/>
    <col min="7440" max="7440" width="22.5703125" style="18" customWidth="1"/>
    <col min="7441" max="7441" width="28" style="18" customWidth="1"/>
    <col min="7442" max="7442" width="29.140625" style="18" customWidth="1"/>
    <col min="7443" max="7443" width="25" style="18" customWidth="1"/>
    <col min="7444" max="7445" width="26.140625" style="18" customWidth="1"/>
    <col min="7446" max="7446" width="27.85546875" style="18" customWidth="1"/>
    <col min="7447" max="7447" width="21" style="18" customWidth="1"/>
    <col min="7448" max="7448" width="24.28515625" style="18" customWidth="1"/>
    <col min="7449" max="7451" width="23.28515625" style="18" customWidth="1"/>
    <col min="7452" max="7452" width="24.28515625" style="18" customWidth="1"/>
    <col min="7453" max="7453" width="24.140625" style="18" customWidth="1"/>
    <col min="7454" max="7454" width="25.28515625" style="18" customWidth="1"/>
    <col min="7455" max="7455" width="24.140625" style="18" customWidth="1"/>
    <col min="7456" max="7456" width="28.28515625" style="18" customWidth="1"/>
    <col min="7457" max="7457" width="21.140625" style="18" customWidth="1"/>
    <col min="7458" max="7458" width="19.140625" style="18" customWidth="1"/>
    <col min="7459" max="7459" width="23.140625" style="18" customWidth="1"/>
    <col min="7460" max="7460" width="18.42578125" style="18" customWidth="1"/>
    <col min="7461" max="7461" width="11.42578125" style="18" customWidth="1"/>
    <col min="7462" max="7462" width="25.7109375" style="18" customWidth="1"/>
    <col min="7463" max="7463" width="26.7109375" style="18" customWidth="1"/>
    <col min="7464" max="7464" width="18.5703125" style="18" customWidth="1"/>
    <col min="7465" max="7465" width="23.42578125" style="18" customWidth="1"/>
    <col min="7466" max="7466" width="24.42578125" style="18" customWidth="1"/>
    <col min="7467" max="7467" width="22.140625" style="18" customWidth="1"/>
    <col min="7468" max="7468" width="23.140625" style="18" customWidth="1"/>
    <col min="7469" max="7469" width="23.85546875" style="18" customWidth="1"/>
    <col min="7470" max="7470" width="24.85546875" style="18" customWidth="1"/>
    <col min="7471" max="7471" width="27.42578125" style="18" customWidth="1"/>
    <col min="7472" max="7472" width="28.7109375" style="18" customWidth="1"/>
    <col min="7473" max="7473" width="25" style="18" customWidth="1"/>
    <col min="7474" max="7474" width="26.140625" style="18" customWidth="1"/>
    <col min="7475" max="7475" width="26.28515625" style="18" customWidth="1"/>
    <col min="7476" max="7476" width="27.140625" style="18" customWidth="1"/>
    <col min="7477" max="7477" width="25" style="18" customWidth="1"/>
    <col min="7478" max="7478" width="26.140625" style="18" customWidth="1"/>
    <col min="7479" max="7479" width="26.42578125" style="18" customWidth="1"/>
    <col min="7480" max="7480" width="27.28515625" style="18" customWidth="1"/>
    <col min="7481" max="7481" width="21" style="18" customWidth="1"/>
    <col min="7482" max="7482" width="22.140625" style="18" customWidth="1"/>
    <col min="7483" max="7485" width="23.28515625" style="18" customWidth="1"/>
    <col min="7486" max="7486" width="24.28515625" style="18" customWidth="1"/>
    <col min="7487" max="7489" width="26.85546875" style="18" customWidth="1"/>
    <col min="7490" max="7490" width="27.85546875" style="18" customWidth="1"/>
    <col min="7491" max="7491" width="20.42578125" style="18" customWidth="1"/>
    <col min="7492" max="7492" width="19.140625" style="18" customWidth="1"/>
    <col min="7493" max="7493" width="23.140625" style="18" customWidth="1"/>
    <col min="7494" max="7494" width="18.42578125" style="18" customWidth="1"/>
    <col min="7495" max="7495" width="12" style="18" customWidth="1"/>
    <col min="7496" max="7496" width="25.7109375" style="18" customWidth="1"/>
    <col min="7497" max="7497" width="26.7109375" style="18" customWidth="1"/>
    <col min="7498" max="7498" width="18.5703125" style="18" customWidth="1"/>
    <col min="7499" max="7499" width="23.42578125" style="18" customWidth="1"/>
    <col min="7500" max="7500" width="24.42578125" style="18" customWidth="1"/>
    <col min="7501" max="7501" width="22.140625" style="18" customWidth="1"/>
    <col min="7502" max="7503" width="23.85546875" style="18" customWidth="1"/>
    <col min="7504" max="7504" width="24.85546875" style="18" customWidth="1"/>
    <col min="7505" max="7507" width="25" style="18" customWidth="1"/>
    <col min="7508" max="7508" width="22.5703125" style="18" customWidth="1"/>
    <col min="7509" max="7509" width="27.42578125" style="18" customWidth="1"/>
    <col min="7510" max="7511" width="25" style="18" customWidth="1"/>
    <col min="7512" max="7512" width="26.140625" style="18" customWidth="1"/>
    <col min="7513" max="7513" width="26.85546875" style="18" customWidth="1"/>
    <col min="7514" max="7514" width="28.140625" style="18" customWidth="1"/>
    <col min="7515" max="7515" width="21" style="18" customWidth="1"/>
    <col min="7516" max="7516" width="24.28515625" style="18" customWidth="1"/>
    <col min="7517" max="7517" width="23.42578125" style="18" customWidth="1"/>
    <col min="7518" max="7518" width="23" style="18" customWidth="1"/>
    <col min="7519" max="7519" width="25.42578125" style="18" customWidth="1"/>
    <col min="7520" max="7520" width="25.28515625" style="18" customWidth="1"/>
    <col min="7521" max="7523" width="26.85546875" style="18" customWidth="1"/>
    <col min="7524" max="7524" width="26.5703125" style="18" customWidth="1"/>
    <col min="7525" max="7525" width="20.42578125" style="18" customWidth="1"/>
    <col min="7526" max="7526" width="19.140625" style="18" customWidth="1"/>
    <col min="7527" max="7527" width="23.140625" style="18" customWidth="1"/>
    <col min="7528" max="7528" width="18.42578125" style="18" customWidth="1"/>
    <col min="7529" max="7529" width="28.85546875" style="18" customWidth="1"/>
    <col min="7530" max="7530" width="29.5703125" style="18" customWidth="1"/>
    <col min="7531" max="7531" width="22.85546875" style="18" customWidth="1"/>
    <col min="7532" max="7532" width="26.5703125" style="18" customWidth="1"/>
    <col min="7533" max="7533" width="26.42578125" style="18" customWidth="1"/>
    <col min="7534" max="7534" width="28.42578125" style="18" customWidth="1"/>
    <col min="7535" max="7535" width="28" style="18" customWidth="1"/>
    <col min="7536" max="7536" width="30.85546875" style="18" customWidth="1"/>
    <col min="7537" max="7537" width="31.5703125" style="18" customWidth="1"/>
    <col min="7538" max="7538" width="32.85546875" style="18" customWidth="1"/>
    <col min="7539" max="7539" width="27.42578125" style="18" customWidth="1"/>
    <col min="7540" max="7540" width="27.28515625" style="18" customWidth="1"/>
    <col min="7541" max="7541" width="32" style="18" customWidth="1"/>
    <col min="7542" max="7542" width="23.42578125" style="18" customWidth="1"/>
    <col min="7543" max="7543" width="24.42578125" style="18" customWidth="1"/>
    <col min="7544" max="7544" width="25.85546875" style="18" customWidth="1"/>
    <col min="7545" max="7545" width="29.42578125" style="18" customWidth="1"/>
    <col min="7546" max="7546" width="31.28515625" style="18" customWidth="1"/>
    <col min="7547" max="7547" width="22.85546875" style="18" customWidth="1"/>
    <col min="7548" max="7548" width="22.140625" style="18" customWidth="1"/>
    <col min="7549" max="7549" width="28.5703125" style="18" customWidth="1"/>
    <col min="7550" max="7550" width="22.140625" style="18" customWidth="1"/>
    <col min="7551" max="7680" width="9.140625" style="18" customWidth="1"/>
    <col min="7681" max="7681" width="4.140625" style="18" customWidth="1"/>
    <col min="7682" max="7682" width="25.140625" style="18" customWidth="1"/>
    <col min="7683" max="7683" width="8.7109375" style="18" customWidth="1"/>
    <col min="7684" max="7684" width="26.140625" style="18" customWidth="1"/>
    <col min="7685" max="7685" width="26.7109375" style="18" customWidth="1"/>
    <col min="7686" max="7686" width="18.5703125" style="18" customWidth="1"/>
    <col min="7687" max="7687" width="23.42578125" style="18" customWidth="1"/>
    <col min="7688" max="7688" width="24.42578125" style="18" customWidth="1"/>
    <col min="7689" max="7689" width="22.140625" style="18" customWidth="1"/>
    <col min="7690" max="7691" width="23.85546875" style="18" customWidth="1"/>
    <col min="7692" max="7692" width="24.85546875" style="18" customWidth="1"/>
    <col min="7693" max="7693" width="29.7109375" style="18" customWidth="1"/>
    <col min="7694" max="7694" width="30.85546875" style="18" customWidth="1"/>
    <col min="7695" max="7695" width="25" style="18" customWidth="1"/>
    <col min="7696" max="7696" width="22.5703125" style="18" customWidth="1"/>
    <col min="7697" max="7697" width="28" style="18" customWidth="1"/>
    <col min="7698" max="7698" width="29.140625" style="18" customWidth="1"/>
    <col min="7699" max="7699" width="25" style="18" customWidth="1"/>
    <col min="7700" max="7701" width="26.140625" style="18" customWidth="1"/>
    <col min="7702" max="7702" width="27.85546875" style="18" customWidth="1"/>
    <col min="7703" max="7703" width="21" style="18" customWidth="1"/>
    <col min="7704" max="7704" width="24.28515625" style="18" customWidth="1"/>
    <col min="7705" max="7707" width="23.28515625" style="18" customWidth="1"/>
    <col min="7708" max="7708" width="24.28515625" style="18" customWidth="1"/>
    <col min="7709" max="7709" width="24.140625" style="18" customWidth="1"/>
    <col min="7710" max="7710" width="25.28515625" style="18" customWidth="1"/>
    <col min="7711" max="7711" width="24.140625" style="18" customWidth="1"/>
    <col min="7712" max="7712" width="28.28515625" style="18" customWidth="1"/>
    <col min="7713" max="7713" width="21.140625" style="18" customWidth="1"/>
    <col min="7714" max="7714" width="19.140625" style="18" customWidth="1"/>
    <col min="7715" max="7715" width="23.140625" style="18" customWidth="1"/>
    <col min="7716" max="7716" width="18.42578125" style="18" customWidth="1"/>
    <col min="7717" max="7717" width="11.42578125" style="18" customWidth="1"/>
    <col min="7718" max="7718" width="25.7109375" style="18" customWidth="1"/>
    <col min="7719" max="7719" width="26.7109375" style="18" customWidth="1"/>
    <col min="7720" max="7720" width="18.5703125" style="18" customWidth="1"/>
    <col min="7721" max="7721" width="23.42578125" style="18" customWidth="1"/>
    <col min="7722" max="7722" width="24.42578125" style="18" customWidth="1"/>
    <col min="7723" max="7723" width="22.140625" style="18" customWidth="1"/>
    <col min="7724" max="7724" width="23.140625" style="18" customWidth="1"/>
    <col min="7725" max="7725" width="23.85546875" style="18" customWidth="1"/>
    <col min="7726" max="7726" width="24.85546875" style="18" customWidth="1"/>
    <col min="7727" max="7727" width="27.42578125" style="18" customWidth="1"/>
    <col min="7728" max="7728" width="28.7109375" style="18" customWidth="1"/>
    <col min="7729" max="7729" width="25" style="18" customWidth="1"/>
    <col min="7730" max="7730" width="26.140625" style="18" customWidth="1"/>
    <col min="7731" max="7731" width="26.28515625" style="18" customWidth="1"/>
    <col min="7732" max="7732" width="27.140625" style="18" customWidth="1"/>
    <col min="7733" max="7733" width="25" style="18" customWidth="1"/>
    <col min="7734" max="7734" width="26.140625" style="18" customWidth="1"/>
    <col min="7735" max="7735" width="26.42578125" style="18" customWidth="1"/>
    <col min="7736" max="7736" width="27.28515625" style="18" customWidth="1"/>
    <col min="7737" max="7737" width="21" style="18" customWidth="1"/>
    <col min="7738" max="7738" width="22.140625" style="18" customWidth="1"/>
    <col min="7739" max="7741" width="23.28515625" style="18" customWidth="1"/>
    <col min="7742" max="7742" width="24.28515625" style="18" customWidth="1"/>
    <col min="7743" max="7745" width="26.85546875" style="18" customWidth="1"/>
    <col min="7746" max="7746" width="27.85546875" style="18" customWidth="1"/>
    <col min="7747" max="7747" width="20.42578125" style="18" customWidth="1"/>
    <col min="7748" max="7748" width="19.140625" style="18" customWidth="1"/>
    <col min="7749" max="7749" width="23.140625" style="18" customWidth="1"/>
    <col min="7750" max="7750" width="18.42578125" style="18" customWidth="1"/>
    <col min="7751" max="7751" width="12" style="18" customWidth="1"/>
    <col min="7752" max="7752" width="25.7109375" style="18" customWidth="1"/>
    <col min="7753" max="7753" width="26.7109375" style="18" customWidth="1"/>
    <col min="7754" max="7754" width="18.5703125" style="18" customWidth="1"/>
    <col min="7755" max="7755" width="23.42578125" style="18" customWidth="1"/>
    <col min="7756" max="7756" width="24.42578125" style="18" customWidth="1"/>
    <col min="7757" max="7757" width="22.140625" style="18" customWidth="1"/>
    <col min="7758" max="7759" width="23.85546875" style="18" customWidth="1"/>
    <col min="7760" max="7760" width="24.85546875" style="18" customWidth="1"/>
    <col min="7761" max="7763" width="25" style="18" customWidth="1"/>
    <col min="7764" max="7764" width="22.5703125" style="18" customWidth="1"/>
    <col min="7765" max="7765" width="27.42578125" style="18" customWidth="1"/>
    <col min="7766" max="7767" width="25" style="18" customWidth="1"/>
    <col min="7768" max="7768" width="26.140625" style="18" customWidth="1"/>
    <col min="7769" max="7769" width="26.85546875" style="18" customWidth="1"/>
    <col min="7770" max="7770" width="28.140625" style="18" customWidth="1"/>
    <col min="7771" max="7771" width="21" style="18" customWidth="1"/>
    <col min="7772" max="7772" width="24.28515625" style="18" customWidth="1"/>
    <col min="7773" max="7773" width="23.42578125" style="18" customWidth="1"/>
    <col min="7774" max="7774" width="23" style="18" customWidth="1"/>
    <col min="7775" max="7775" width="25.42578125" style="18" customWidth="1"/>
    <col min="7776" max="7776" width="25.28515625" style="18" customWidth="1"/>
    <col min="7777" max="7779" width="26.85546875" style="18" customWidth="1"/>
    <col min="7780" max="7780" width="26.5703125" style="18" customWidth="1"/>
    <col min="7781" max="7781" width="20.42578125" style="18" customWidth="1"/>
    <col min="7782" max="7782" width="19.140625" style="18" customWidth="1"/>
    <col min="7783" max="7783" width="23.140625" style="18" customWidth="1"/>
    <col min="7784" max="7784" width="18.42578125" style="18" customWidth="1"/>
    <col min="7785" max="7785" width="28.85546875" style="18" customWidth="1"/>
    <col min="7786" max="7786" width="29.5703125" style="18" customWidth="1"/>
    <col min="7787" max="7787" width="22.85546875" style="18" customWidth="1"/>
    <col min="7788" max="7788" width="26.5703125" style="18" customWidth="1"/>
    <col min="7789" max="7789" width="26.42578125" style="18" customWidth="1"/>
    <col min="7790" max="7790" width="28.42578125" style="18" customWidth="1"/>
    <col min="7791" max="7791" width="28" style="18" customWidth="1"/>
    <col min="7792" max="7792" width="30.85546875" style="18" customWidth="1"/>
    <col min="7793" max="7793" width="31.5703125" style="18" customWidth="1"/>
    <col min="7794" max="7794" width="32.85546875" style="18" customWidth="1"/>
    <col min="7795" max="7795" width="27.42578125" style="18" customWidth="1"/>
    <col min="7796" max="7796" width="27.28515625" style="18" customWidth="1"/>
    <col min="7797" max="7797" width="32" style="18" customWidth="1"/>
    <col min="7798" max="7798" width="23.42578125" style="18" customWidth="1"/>
    <col min="7799" max="7799" width="24.42578125" style="18" customWidth="1"/>
    <col min="7800" max="7800" width="25.85546875" style="18" customWidth="1"/>
    <col min="7801" max="7801" width="29.42578125" style="18" customWidth="1"/>
    <col min="7802" max="7802" width="31.28515625" style="18" customWidth="1"/>
    <col min="7803" max="7803" width="22.85546875" style="18" customWidth="1"/>
    <col min="7804" max="7804" width="22.140625" style="18" customWidth="1"/>
    <col min="7805" max="7805" width="28.5703125" style="18" customWidth="1"/>
    <col min="7806" max="7806" width="22.140625" style="18" customWidth="1"/>
    <col min="7807" max="7936" width="9.140625" style="18" customWidth="1"/>
    <col min="7937" max="7937" width="4.140625" style="18" customWidth="1"/>
    <col min="7938" max="7938" width="25.140625" style="18" customWidth="1"/>
    <col min="7939" max="7939" width="8.7109375" style="18" customWidth="1"/>
    <col min="7940" max="7940" width="26.140625" style="18" customWidth="1"/>
    <col min="7941" max="7941" width="26.7109375" style="18" customWidth="1"/>
    <col min="7942" max="7942" width="18.5703125" style="18" customWidth="1"/>
    <col min="7943" max="7943" width="23.42578125" style="18" customWidth="1"/>
    <col min="7944" max="7944" width="24.42578125" style="18" customWidth="1"/>
    <col min="7945" max="7945" width="22.140625" style="18" customWidth="1"/>
    <col min="7946" max="7947" width="23.85546875" style="18" customWidth="1"/>
    <col min="7948" max="7948" width="24.85546875" style="18" customWidth="1"/>
    <col min="7949" max="7949" width="29.7109375" style="18" customWidth="1"/>
    <col min="7950" max="7950" width="30.85546875" style="18" customWidth="1"/>
    <col min="7951" max="7951" width="25" style="18" customWidth="1"/>
    <col min="7952" max="7952" width="22.5703125" style="18" customWidth="1"/>
    <col min="7953" max="7953" width="28" style="18" customWidth="1"/>
    <col min="7954" max="7954" width="29.140625" style="18" customWidth="1"/>
    <col min="7955" max="7955" width="25" style="18" customWidth="1"/>
    <col min="7956" max="7957" width="26.140625" style="18" customWidth="1"/>
    <col min="7958" max="7958" width="27.85546875" style="18" customWidth="1"/>
    <col min="7959" max="7959" width="21" style="18" customWidth="1"/>
    <col min="7960" max="7960" width="24.28515625" style="18" customWidth="1"/>
    <col min="7961" max="7963" width="23.28515625" style="18" customWidth="1"/>
    <col min="7964" max="7964" width="24.28515625" style="18" customWidth="1"/>
    <col min="7965" max="7965" width="24.140625" style="18" customWidth="1"/>
    <col min="7966" max="7966" width="25.28515625" style="18" customWidth="1"/>
    <col min="7967" max="7967" width="24.140625" style="18" customWidth="1"/>
    <col min="7968" max="7968" width="28.28515625" style="18" customWidth="1"/>
    <col min="7969" max="7969" width="21.140625" style="18" customWidth="1"/>
    <col min="7970" max="7970" width="19.140625" style="18" customWidth="1"/>
    <col min="7971" max="7971" width="23.140625" style="18" customWidth="1"/>
    <col min="7972" max="7972" width="18.42578125" style="18" customWidth="1"/>
    <col min="7973" max="7973" width="11.42578125" style="18" customWidth="1"/>
    <col min="7974" max="7974" width="25.7109375" style="18" customWidth="1"/>
    <col min="7975" max="7975" width="26.7109375" style="18" customWidth="1"/>
    <col min="7976" max="7976" width="18.5703125" style="18" customWidth="1"/>
    <col min="7977" max="7977" width="23.42578125" style="18" customWidth="1"/>
    <col min="7978" max="7978" width="24.42578125" style="18" customWidth="1"/>
    <col min="7979" max="7979" width="22.140625" style="18" customWidth="1"/>
    <col min="7980" max="7980" width="23.140625" style="18" customWidth="1"/>
    <col min="7981" max="7981" width="23.85546875" style="18" customWidth="1"/>
    <col min="7982" max="7982" width="24.85546875" style="18" customWidth="1"/>
    <col min="7983" max="7983" width="27.42578125" style="18" customWidth="1"/>
    <col min="7984" max="7984" width="28.7109375" style="18" customWidth="1"/>
    <col min="7985" max="7985" width="25" style="18" customWidth="1"/>
    <col min="7986" max="7986" width="26.140625" style="18" customWidth="1"/>
    <col min="7987" max="7987" width="26.28515625" style="18" customWidth="1"/>
    <col min="7988" max="7988" width="27.140625" style="18" customWidth="1"/>
    <col min="7989" max="7989" width="25" style="18" customWidth="1"/>
    <col min="7990" max="7990" width="26.140625" style="18" customWidth="1"/>
    <col min="7991" max="7991" width="26.42578125" style="18" customWidth="1"/>
    <col min="7992" max="7992" width="27.28515625" style="18" customWidth="1"/>
    <col min="7993" max="7993" width="21" style="18" customWidth="1"/>
    <col min="7994" max="7994" width="22.140625" style="18" customWidth="1"/>
    <col min="7995" max="7997" width="23.28515625" style="18" customWidth="1"/>
    <col min="7998" max="7998" width="24.28515625" style="18" customWidth="1"/>
    <col min="7999" max="8001" width="26.85546875" style="18" customWidth="1"/>
    <col min="8002" max="8002" width="27.85546875" style="18" customWidth="1"/>
    <col min="8003" max="8003" width="20.42578125" style="18" customWidth="1"/>
    <col min="8004" max="8004" width="19.140625" style="18" customWidth="1"/>
    <col min="8005" max="8005" width="23.140625" style="18" customWidth="1"/>
    <col min="8006" max="8006" width="18.42578125" style="18" customWidth="1"/>
    <col min="8007" max="8007" width="12" style="18" customWidth="1"/>
    <col min="8008" max="8008" width="25.7109375" style="18" customWidth="1"/>
    <col min="8009" max="8009" width="26.7109375" style="18" customWidth="1"/>
    <col min="8010" max="8010" width="18.5703125" style="18" customWidth="1"/>
    <col min="8011" max="8011" width="23.42578125" style="18" customWidth="1"/>
    <col min="8012" max="8012" width="24.42578125" style="18" customWidth="1"/>
    <col min="8013" max="8013" width="22.140625" style="18" customWidth="1"/>
    <col min="8014" max="8015" width="23.85546875" style="18" customWidth="1"/>
    <col min="8016" max="8016" width="24.85546875" style="18" customWidth="1"/>
    <col min="8017" max="8019" width="25" style="18" customWidth="1"/>
    <col min="8020" max="8020" width="22.5703125" style="18" customWidth="1"/>
    <col min="8021" max="8021" width="27.42578125" style="18" customWidth="1"/>
    <col min="8022" max="8023" width="25" style="18" customWidth="1"/>
    <col min="8024" max="8024" width="26.140625" style="18" customWidth="1"/>
    <col min="8025" max="8025" width="26.85546875" style="18" customWidth="1"/>
    <col min="8026" max="8026" width="28.140625" style="18" customWidth="1"/>
    <col min="8027" max="8027" width="21" style="18" customWidth="1"/>
    <col min="8028" max="8028" width="24.28515625" style="18" customWidth="1"/>
    <col min="8029" max="8029" width="23.42578125" style="18" customWidth="1"/>
    <col min="8030" max="8030" width="23" style="18" customWidth="1"/>
    <col min="8031" max="8031" width="25.42578125" style="18" customWidth="1"/>
    <col min="8032" max="8032" width="25.28515625" style="18" customWidth="1"/>
    <col min="8033" max="8035" width="26.85546875" style="18" customWidth="1"/>
    <col min="8036" max="8036" width="26.5703125" style="18" customWidth="1"/>
    <col min="8037" max="8037" width="20.42578125" style="18" customWidth="1"/>
    <col min="8038" max="8038" width="19.140625" style="18" customWidth="1"/>
    <col min="8039" max="8039" width="23.140625" style="18" customWidth="1"/>
    <col min="8040" max="8040" width="18.42578125" style="18" customWidth="1"/>
    <col min="8041" max="8041" width="28.85546875" style="18" customWidth="1"/>
    <col min="8042" max="8042" width="29.5703125" style="18" customWidth="1"/>
    <col min="8043" max="8043" width="22.85546875" style="18" customWidth="1"/>
    <col min="8044" max="8044" width="26.5703125" style="18" customWidth="1"/>
    <col min="8045" max="8045" width="26.42578125" style="18" customWidth="1"/>
    <col min="8046" max="8046" width="28.42578125" style="18" customWidth="1"/>
    <col min="8047" max="8047" width="28" style="18" customWidth="1"/>
    <col min="8048" max="8048" width="30.85546875" style="18" customWidth="1"/>
    <col min="8049" max="8049" width="31.5703125" style="18" customWidth="1"/>
    <col min="8050" max="8050" width="32.85546875" style="18" customWidth="1"/>
    <col min="8051" max="8051" width="27.42578125" style="18" customWidth="1"/>
    <col min="8052" max="8052" width="27.28515625" style="18" customWidth="1"/>
    <col min="8053" max="8053" width="32" style="18" customWidth="1"/>
    <col min="8054" max="8054" width="23.42578125" style="18" customWidth="1"/>
    <col min="8055" max="8055" width="24.42578125" style="18" customWidth="1"/>
    <col min="8056" max="8056" width="25.85546875" style="18" customWidth="1"/>
    <col min="8057" max="8057" width="29.42578125" style="18" customWidth="1"/>
    <col min="8058" max="8058" width="31.28515625" style="18" customWidth="1"/>
    <col min="8059" max="8059" width="22.85546875" style="18" customWidth="1"/>
    <col min="8060" max="8060" width="22.140625" style="18" customWidth="1"/>
    <col min="8061" max="8061" width="28.5703125" style="18" customWidth="1"/>
    <col min="8062" max="8062" width="22.140625" style="18" customWidth="1"/>
    <col min="8063" max="8192" width="9.140625" style="18" customWidth="1"/>
    <col min="8193" max="8193" width="4.140625" style="18" customWidth="1"/>
    <col min="8194" max="8194" width="25.140625" style="18" customWidth="1"/>
    <col min="8195" max="8195" width="8.7109375" style="18" customWidth="1"/>
    <col min="8196" max="8196" width="26.140625" style="18" customWidth="1"/>
    <col min="8197" max="8197" width="26.7109375" style="18" customWidth="1"/>
    <col min="8198" max="8198" width="18.5703125" style="18" customWidth="1"/>
    <col min="8199" max="8199" width="23.42578125" style="18" customWidth="1"/>
    <col min="8200" max="8200" width="24.42578125" style="18" customWidth="1"/>
    <col min="8201" max="8201" width="22.140625" style="18" customWidth="1"/>
    <col min="8202" max="8203" width="23.85546875" style="18" customWidth="1"/>
    <col min="8204" max="8204" width="24.85546875" style="18" customWidth="1"/>
    <col min="8205" max="8205" width="29.7109375" style="18" customWidth="1"/>
    <col min="8206" max="8206" width="30.85546875" style="18" customWidth="1"/>
    <col min="8207" max="8207" width="25" style="18" customWidth="1"/>
    <col min="8208" max="8208" width="22.5703125" style="18" customWidth="1"/>
    <col min="8209" max="8209" width="28" style="18" customWidth="1"/>
    <col min="8210" max="8210" width="29.140625" style="18" customWidth="1"/>
    <col min="8211" max="8211" width="25" style="18" customWidth="1"/>
    <col min="8212" max="8213" width="26.140625" style="18" customWidth="1"/>
    <col min="8214" max="8214" width="27.85546875" style="18" customWidth="1"/>
    <col min="8215" max="8215" width="21" style="18" customWidth="1"/>
    <col min="8216" max="8216" width="24.28515625" style="18" customWidth="1"/>
    <col min="8217" max="8219" width="23.28515625" style="18" customWidth="1"/>
    <col min="8220" max="8220" width="24.28515625" style="18" customWidth="1"/>
    <col min="8221" max="8221" width="24.140625" style="18" customWidth="1"/>
    <col min="8222" max="8222" width="25.28515625" style="18" customWidth="1"/>
    <col min="8223" max="8223" width="24.140625" style="18" customWidth="1"/>
    <col min="8224" max="8224" width="28.28515625" style="18" customWidth="1"/>
    <col min="8225" max="8225" width="21.140625" style="18" customWidth="1"/>
    <col min="8226" max="8226" width="19.140625" style="18" customWidth="1"/>
    <col min="8227" max="8227" width="23.140625" style="18" customWidth="1"/>
    <col min="8228" max="8228" width="18.42578125" style="18" customWidth="1"/>
    <col min="8229" max="8229" width="11.42578125" style="18" customWidth="1"/>
    <col min="8230" max="8230" width="25.7109375" style="18" customWidth="1"/>
    <col min="8231" max="8231" width="26.7109375" style="18" customWidth="1"/>
    <col min="8232" max="8232" width="18.5703125" style="18" customWidth="1"/>
    <col min="8233" max="8233" width="23.42578125" style="18" customWidth="1"/>
    <col min="8234" max="8234" width="24.42578125" style="18" customWidth="1"/>
    <col min="8235" max="8235" width="22.140625" style="18" customWidth="1"/>
    <col min="8236" max="8236" width="23.140625" style="18" customWidth="1"/>
    <col min="8237" max="8237" width="23.85546875" style="18" customWidth="1"/>
    <col min="8238" max="8238" width="24.85546875" style="18" customWidth="1"/>
    <col min="8239" max="8239" width="27.42578125" style="18" customWidth="1"/>
    <col min="8240" max="8240" width="28.7109375" style="18" customWidth="1"/>
    <col min="8241" max="8241" width="25" style="18" customWidth="1"/>
    <col min="8242" max="8242" width="26.140625" style="18" customWidth="1"/>
    <col min="8243" max="8243" width="26.28515625" style="18" customWidth="1"/>
    <col min="8244" max="8244" width="27.140625" style="18" customWidth="1"/>
    <col min="8245" max="8245" width="25" style="18" customWidth="1"/>
    <col min="8246" max="8246" width="26.140625" style="18" customWidth="1"/>
    <col min="8247" max="8247" width="26.42578125" style="18" customWidth="1"/>
    <col min="8248" max="8248" width="27.28515625" style="18" customWidth="1"/>
    <col min="8249" max="8249" width="21" style="18" customWidth="1"/>
    <col min="8250" max="8250" width="22.140625" style="18" customWidth="1"/>
    <col min="8251" max="8253" width="23.28515625" style="18" customWidth="1"/>
    <col min="8254" max="8254" width="24.28515625" style="18" customWidth="1"/>
    <col min="8255" max="8257" width="26.85546875" style="18" customWidth="1"/>
    <col min="8258" max="8258" width="27.85546875" style="18" customWidth="1"/>
    <col min="8259" max="8259" width="20.42578125" style="18" customWidth="1"/>
    <col min="8260" max="8260" width="19.140625" style="18" customWidth="1"/>
    <col min="8261" max="8261" width="23.140625" style="18" customWidth="1"/>
    <col min="8262" max="8262" width="18.42578125" style="18" customWidth="1"/>
    <col min="8263" max="8263" width="12" style="18" customWidth="1"/>
    <col min="8264" max="8264" width="25.7109375" style="18" customWidth="1"/>
    <col min="8265" max="8265" width="26.7109375" style="18" customWidth="1"/>
    <col min="8266" max="8266" width="18.5703125" style="18" customWidth="1"/>
    <col min="8267" max="8267" width="23.42578125" style="18" customWidth="1"/>
    <col min="8268" max="8268" width="24.42578125" style="18" customWidth="1"/>
    <col min="8269" max="8269" width="22.140625" style="18" customWidth="1"/>
    <col min="8270" max="8271" width="23.85546875" style="18" customWidth="1"/>
    <col min="8272" max="8272" width="24.85546875" style="18" customWidth="1"/>
    <col min="8273" max="8275" width="25" style="18" customWidth="1"/>
    <col min="8276" max="8276" width="22.5703125" style="18" customWidth="1"/>
    <col min="8277" max="8277" width="27.42578125" style="18" customWidth="1"/>
    <col min="8278" max="8279" width="25" style="18" customWidth="1"/>
    <col min="8280" max="8280" width="26.140625" style="18" customWidth="1"/>
    <col min="8281" max="8281" width="26.85546875" style="18" customWidth="1"/>
    <col min="8282" max="8282" width="28.140625" style="18" customWidth="1"/>
    <col min="8283" max="8283" width="21" style="18" customWidth="1"/>
    <col min="8284" max="8284" width="24.28515625" style="18" customWidth="1"/>
    <col min="8285" max="8285" width="23.42578125" style="18" customWidth="1"/>
    <col min="8286" max="8286" width="23" style="18" customWidth="1"/>
    <col min="8287" max="8287" width="25.42578125" style="18" customWidth="1"/>
    <col min="8288" max="8288" width="25.28515625" style="18" customWidth="1"/>
    <col min="8289" max="8291" width="26.85546875" style="18" customWidth="1"/>
    <col min="8292" max="8292" width="26.5703125" style="18" customWidth="1"/>
    <col min="8293" max="8293" width="20.42578125" style="18" customWidth="1"/>
    <col min="8294" max="8294" width="19.140625" style="18" customWidth="1"/>
    <col min="8295" max="8295" width="23.140625" style="18" customWidth="1"/>
    <col min="8296" max="8296" width="18.42578125" style="18" customWidth="1"/>
    <col min="8297" max="8297" width="28.85546875" style="18" customWidth="1"/>
    <col min="8298" max="8298" width="29.5703125" style="18" customWidth="1"/>
    <col min="8299" max="8299" width="22.85546875" style="18" customWidth="1"/>
    <col min="8300" max="8300" width="26.5703125" style="18" customWidth="1"/>
    <col min="8301" max="8301" width="26.42578125" style="18" customWidth="1"/>
    <col min="8302" max="8302" width="28.42578125" style="18" customWidth="1"/>
    <col min="8303" max="8303" width="28" style="18" customWidth="1"/>
    <col min="8304" max="8304" width="30.85546875" style="18" customWidth="1"/>
    <col min="8305" max="8305" width="31.5703125" style="18" customWidth="1"/>
    <col min="8306" max="8306" width="32.85546875" style="18" customWidth="1"/>
    <col min="8307" max="8307" width="27.42578125" style="18" customWidth="1"/>
    <col min="8308" max="8308" width="27.28515625" style="18" customWidth="1"/>
    <col min="8309" max="8309" width="32" style="18" customWidth="1"/>
    <col min="8310" max="8310" width="23.42578125" style="18" customWidth="1"/>
    <col min="8311" max="8311" width="24.42578125" style="18" customWidth="1"/>
    <col min="8312" max="8312" width="25.85546875" style="18" customWidth="1"/>
    <col min="8313" max="8313" width="29.42578125" style="18" customWidth="1"/>
    <col min="8314" max="8314" width="31.28515625" style="18" customWidth="1"/>
    <col min="8315" max="8315" width="22.85546875" style="18" customWidth="1"/>
    <col min="8316" max="8316" width="22.140625" style="18" customWidth="1"/>
    <col min="8317" max="8317" width="28.5703125" style="18" customWidth="1"/>
    <col min="8318" max="8318" width="22.140625" style="18" customWidth="1"/>
    <col min="8319" max="8448" width="9.140625" style="18" customWidth="1"/>
    <col min="8449" max="8449" width="4.140625" style="18" customWidth="1"/>
    <col min="8450" max="8450" width="25.140625" style="18" customWidth="1"/>
    <col min="8451" max="8451" width="8.7109375" style="18" customWidth="1"/>
    <col min="8452" max="8452" width="26.140625" style="18" customWidth="1"/>
    <col min="8453" max="8453" width="26.7109375" style="18" customWidth="1"/>
    <col min="8454" max="8454" width="18.5703125" style="18" customWidth="1"/>
    <col min="8455" max="8455" width="23.42578125" style="18" customWidth="1"/>
    <col min="8456" max="8456" width="24.42578125" style="18" customWidth="1"/>
    <col min="8457" max="8457" width="22.140625" style="18" customWidth="1"/>
    <col min="8458" max="8459" width="23.85546875" style="18" customWidth="1"/>
    <col min="8460" max="8460" width="24.85546875" style="18" customWidth="1"/>
    <col min="8461" max="8461" width="29.7109375" style="18" customWidth="1"/>
    <col min="8462" max="8462" width="30.85546875" style="18" customWidth="1"/>
    <col min="8463" max="8463" width="25" style="18" customWidth="1"/>
    <col min="8464" max="8464" width="22.5703125" style="18" customWidth="1"/>
    <col min="8465" max="8465" width="28" style="18" customWidth="1"/>
    <col min="8466" max="8466" width="29.140625" style="18" customWidth="1"/>
    <col min="8467" max="8467" width="25" style="18" customWidth="1"/>
    <col min="8468" max="8469" width="26.140625" style="18" customWidth="1"/>
    <col min="8470" max="8470" width="27.85546875" style="18" customWidth="1"/>
    <col min="8471" max="8471" width="21" style="18" customWidth="1"/>
    <col min="8472" max="8472" width="24.28515625" style="18" customWidth="1"/>
    <col min="8473" max="8475" width="23.28515625" style="18" customWidth="1"/>
    <col min="8476" max="8476" width="24.28515625" style="18" customWidth="1"/>
    <col min="8477" max="8477" width="24.140625" style="18" customWidth="1"/>
    <col min="8478" max="8478" width="25.28515625" style="18" customWidth="1"/>
    <col min="8479" max="8479" width="24.140625" style="18" customWidth="1"/>
    <col min="8480" max="8480" width="28.28515625" style="18" customWidth="1"/>
    <col min="8481" max="8481" width="21.140625" style="18" customWidth="1"/>
    <col min="8482" max="8482" width="19.140625" style="18" customWidth="1"/>
    <col min="8483" max="8483" width="23.140625" style="18" customWidth="1"/>
    <col min="8484" max="8484" width="18.42578125" style="18" customWidth="1"/>
    <col min="8485" max="8485" width="11.42578125" style="18" customWidth="1"/>
    <col min="8486" max="8486" width="25.7109375" style="18" customWidth="1"/>
    <col min="8487" max="8487" width="26.7109375" style="18" customWidth="1"/>
    <col min="8488" max="8488" width="18.5703125" style="18" customWidth="1"/>
    <col min="8489" max="8489" width="23.42578125" style="18" customWidth="1"/>
    <col min="8490" max="8490" width="24.42578125" style="18" customWidth="1"/>
    <col min="8491" max="8491" width="22.140625" style="18" customWidth="1"/>
    <col min="8492" max="8492" width="23.140625" style="18" customWidth="1"/>
    <col min="8493" max="8493" width="23.85546875" style="18" customWidth="1"/>
    <col min="8494" max="8494" width="24.85546875" style="18" customWidth="1"/>
    <col min="8495" max="8495" width="27.42578125" style="18" customWidth="1"/>
    <col min="8496" max="8496" width="28.7109375" style="18" customWidth="1"/>
    <col min="8497" max="8497" width="25" style="18" customWidth="1"/>
    <col min="8498" max="8498" width="26.140625" style="18" customWidth="1"/>
    <col min="8499" max="8499" width="26.28515625" style="18" customWidth="1"/>
    <col min="8500" max="8500" width="27.140625" style="18" customWidth="1"/>
    <col min="8501" max="8501" width="25" style="18" customWidth="1"/>
    <col min="8502" max="8502" width="26.140625" style="18" customWidth="1"/>
    <col min="8503" max="8503" width="26.42578125" style="18" customWidth="1"/>
    <col min="8504" max="8504" width="27.28515625" style="18" customWidth="1"/>
    <col min="8505" max="8505" width="21" style="18" customWidth="1"/>
    <col min="8506" max="8506" width="22.140625" style="18" customWidth="1"/>
    <col min="8507" max="8509" width="23.28515625" style="18" customWidth="1"/>
    <col min="8510" max="8510" width="24.28515625" style="18" customWidth="1"/>
    <col min="8511" max="8513" width="26.85546875" style="18" customWidth="1"/>
    <col min="8514" max="8514" width="27.85546875" style="18" customWidth="1"/>
    <col min="8515" max="8515" width="20.42578125" style="18" customWidth="1"/>
    <col min="8516" max="8516" width="19.140625" style="18" customWidth="1"/>
    <col min="8517" max="8517" width="23.140625" style="18" customWidth="1"/>
    <col min="8518" max="8518" width="18.42578125" style="18" customWidth="1"/>
    <col min="8519" max="8519" width="12" style="18" customWidth="1"/>
    <col min="8520" max="8520" width="25.7109375" style="18" customWidth="1"/>
    <col min="8521" max="8521" width="26.7109375" style="18" customWidth="1"/>
    <col min="8522" max="8522" width="18.5703125" style="18" customWidth="1"/>
    <col min="8523" max="8523" width="23.42578125" style="18" customWidth="1"/>
    <col min="8524" max="8524" width="24.42578125" style="18" customWidth="1"/>
    <col min="8525" max="8525" width="22.140625" style="18" customWidth="1"/>
    <col min="8526" max="8527" width="23.85546875" style="18" customWidth="1"/>
    <col min="8528" max="8528" width="24.85546875" style="18" customWidth="1"/>
    <col min="8529" max="8531" width="25" style="18" customWidth="1"/>
    <col min="8532" max="8532" width="22.5703125" style="18" customWidth="1"/>
    <col min="8533" max="8533" width="27.42578125" style="18" customWidth="1"/>
    <col min="8534" max="8535" width="25" style="18" customWidth="1"/>
    <col min="8536" max="8536" width="26.140625" style="18" customWidth="1"/>
    <col min="8537" max="8537" width="26.85546875" style="18" customWidth="1"/>
    <col min="8538" max="8538" width="28.140625" style="18" customWidth="1"/>
    <col min="8539" max="8539" width="21" style="18" customWidth="1"/>
    <col min="8540" max="8540" width="24.28515625" style="18" customWidth="1"/>
    <col min="8541" max="8541" width="23.42578125" style="18" customWidth="1"/>
    <col min="8542" max="8542" width="23" style="18" customWidth="1"/>
    <col min="8543" max="8543" width="25.42578125" style="18" customWidth="1"/>
    <col min="8544" max="8544" width="25.28515625" style="18" customWidth="1"/>
    <col min="8545" max="8547" width="26.85546875" style="18" customWidth="1"/>
    <col min="8548" max="8548" width="26.5703125" style="18" customWidth="1"/>
    <col min="8549" max="8549" width="20.42578125" style="18" customWidth="1"/>
    <col min="8550" max="8550" width="19.140625" style="18" customWidth="1"/>
    <col min="8551" max="8551" width="23.140625" style="18" customWidth="1"/>
    <col min="8552" max="8552" width="18.42578125" style="18" customWidth="1"/>
    <col min="8553" max="8553" width="28.85546875" style="18" customWidth="1"/>
    <col min="8554" max="8554" width="29.5703125" style="18" customWidth="1"/>
    <col min="8555" max="8555" width="22.85546875" style="18" customWidth="1"/>
    <col min="8556" max="8556" width="26.5703125" style="18" customWidth="1"/>
    <col min="8557" max="8557" width="26.42578125" style="18" customWidth="1"/>
    <col min="8558" max="8558" width="28.42578125" style="18" customWidth="1"/>
    <col min="8559" max="8559" width="28" style="18" customWidth="1"/>
    <col min="8560" max="8560" width="30.85546875" style="18" customWidth="1"/>
    <col min="8561" max="8561" width="31.5703125" style="18" customWidth="1"/>
    <col min="8562" max="8562" width="32.85546875" style="18" customWidth="1"/>
    <col min="8563" max="8563" width="27.42578125" style="18" customWidth="1"/>
    <col min="8564" max="8564" width="27.28515625" style="18" customWidth="1"/>
    <col min="8565" max="8565" width="32" style="18" customWidth="1"/>
    <col min="8566" max="8566" width="23.42578125" style="18" customWidth="1"/>
    <col min="8567" max="8567" width="24.42578125" style="18" customWidth="1"/>
    <col min="8568" max="8568" width="25.85546875" style="18" customWidth="1"/>
    <col min="8569" max="8569" width="29.42578125" style="18" customWidth="1"/>
    <col min="8570" max="8570" width="31.28515625" style="18" customWidth="1"/>
    <col min="8571" max="8571" width="22.85546875" style="18" customWidth="1"/>
    <col min="8572" max="8572" width="22.140625" style="18" customWidth="1"/>
    <col min="8573" max="8573" width="28.5703125" style="18" customWidth="1"/>
    <col min="8574" max="8574" width="22.140625" style="18" customWidth="1"/>
    <col min="8575" max="8704" width="9.140625" style="18" customWidth="1"/>
    <col min="8705" max="8705" width="4.140625" style="18" customWidth="1"/>
    <col min="8706" max="8706" width="25.140625" style="18" customWidth="1"/>
    <col min="8707" max="8707" width="8.7109375" style="18" customWidth="1"/>
    <col min="8708" max="8708" width="26.140625" style="18" customWidth="1"/>
    <col min="8709" max="8709" width="26.7109375" style="18" customWidth="1"/>
    <col min="8710" max="8710" width="18.5703125" style="18" customWidth="1"/>
    <col min="8711" max="8711" width="23.42578125" style="18" customWidth="1"/>
    <col min="8712" max="8712" width="24.42578125" style="18" customWidth="1"/>
    <col min="8713" max="8713" width="22.140625" style="18" customWidth="1"/>
    <col min="8714" max="8715" width="23.85546875" style="18" customWidth="1"/>
    <col min="8716" max="8716" width="24.85546875" style="18" customWidth="1"/>
    <col min="8717" max="8717" width="29.7109375" style="18" customWidth="1"/>
    <col min="8718" max="8718" width="30.85546875" style="18" customWidth="1"/>
    <col min="8719" max="8719" width="25" style="18" customWidth="1"/>
    <col min="8720" max="8720" width="22.5703125" style="18" customWidth="1"/>
    <col min="8721" max="8721" width="28" style="18" customWidth="1"/>
    <col min="8722" max="8722" width="29.140625" style="18" customWidth="1"/>
    <col min="8723" max="8723" width="25" style="18" customWidth="1"/>
    <col min="8724" max="8725" width="26.140625" style="18" customWidth="1"/>
    <col min="8726" max="8726" width="27.85546875" style="18" customWidth="1"/>
    <col min="8727" max="8727" width="21" style="18" customWidth="1"/>
    <col min="8728" max="8728" width="24.28515625" style="18" customWidth="1"/>
    <col min="8729" max="8731" width="23.28515625" style="18" customWidth="1"/>
    <col min="8732" max="8732" width="24.28515625" style="18" customWidth="1"/>
    <col min="8733" max="8733" width="24.140625" style="18" customWidth="1"/>
    <col min="8734" max="8734" width="25.28515625" style="18" customWidth="1"/>
    <col min="8735" max="8735" width="24.140625" style="18" customWidth="1"/>
    <col min="8736" max="8736" width="28.28515625" style="18" customWidth="1"/>
    <col min="8737" max="8737" width="21.140625" style="18" customWidth="1"/>
    <col min="8738" max="8738" width="19.140625" style="18" customWidth="1"/>
    <col min="8739" max="8739" width="23.140625" style="18" customWidth="1"/>
    <col min="8740" max="8740" width="18.42578125" style="18" customWidth="1"/>
    <col min="8741" max="8741" width="11.42578125" style="18" customWidth="1"/>
    <col min="8742" max="8742" width="25.7109375" style="18" customWidth="1"/>
    <col min="8743" max="8743" width="26.7109375" style="18" customWidth="1"/>
    <col min="8744" max="8744" width="18.5703125" style="18" customWidth="1"/>
    <col min="8745" max="8745" width="23.42578125" style="18" customWidth="1"/>
    <col min="8746" max="8746" width="24.42578125" style="18" customWidth="1"/>
    <col min="8747" max="8747" width="22.140625" style="18" customWidth="1"/>
    <col min="8748" max="8748" width="23.140625" style="18" customWidth="1"/>
    <col min="8749" max="8749" width="23.85546875" style="18" customWidth="1"/>
    <col min="8750" max="8750" width="24.85546875" style="18" customWidth="1"/>
    <col min="8751" max="8751" width="27.42578125" style="18" customWidth="1"/>
    <col min="8752" max="8752" width="28.7109375" style="18" customWidth="1"/>
    <col min="8753" max="8753" width="25" style="18" customWidth="1"/>
    <col min="8754" max="8754" width="26.140625" style="18" customWidth="1"/>
    <col min="8755" max="8755" width="26.28515625" style="18" customWidth="1"/>
    <col min="8756" max="8756" width="27.140625" style="18" customWidth="1"/>
    <col min="8757" max="8757" width="25" style="18" customWidth="1"/>
    <col min="8758" max="8758" width="26.140625" style="18" customWidth="1"/>
    <col min="8759" max="8759" width="26.42578125" style="18" customWidth="1"/>
    <col min="8760" max="8760" width="27.28515625" style="18" customWidth="1"/>
    <col min="8761" max="8761" width="21" style="18" customWidth="1"/>
    <col min="8762" max="8762" width="22.140625" style="18" customWidth="1"/>
    <col min="8763" max="8765" width="23.28515625" style="18" customWidth="1"/>
    <col min="8766" max="8766" width="24.28515625" style="18" customWidth="1"/>
    <col min="8767" max="8769" width="26.85546875" style="18" customWidth="1"/>
    <col min="8770" max="8770" width="27.85546875" style="18" customWidth="1"/>
    <col min="8771" max="8771" width="20.42578125" style="18" customWidth="1"/>
    <col min="8772" max="8772" width="19.140625" style="18" customWidth="1"/>
    <col min="8773" max="8773" width="23.140625" style="18" customWidth="1"/>
    <col min="8774" max="8774" width="18.42578125" style="18" customWidth="1"/>
    <col min="8775" max="8775" width="12" style="18" customWidth="1"/>
    <col min="8776" max="8776" width="25.7109375" style="18" customWidth="1"/>
    <col min="8777" max="8777" width="26.7109375" style="18" customWidth="1"/>
    <col min="8778" max="8778" width="18.5703125" style="18" customWidth="1"/>
    <col min="8779" max="8779" width="23.42578125" style="18" customWidth="1"/>
    <col min="8780" max="8780" width="24.42578125" style="18" customWidth="1"/>
    <col min="8781" max="8781" width="22.140625" style="18" customWidth="1"/>
    <col min="8782" max="8783" width="23.85546875" style="18" customWidth="1"/>
    <col min="8784" max="8784" width="24.85546875" style="18" customWidth="1"/>
    <col min="8785" max="8787" width="25" style="18" customWidth="1"/>
    <col min="8788" max="8788" width="22.5703125" style="18" customWidth="1"/>
    <col min="8789" max="8789" width="27.42578125" style="18" customWidth="1"/>
    <col min="8790" max="8791" width="25" style="18" customWidth="1"/>
    <col min="8792" max="8792" width="26.140625" style="18" customWidth="1"/>
    <col min="8793" max="8793" width="26.85546875" style="18" customWidth="1"/>
    <col min="8794" max="8794" width="28.140625" style="18" customWidth="1"/>
    <col min="8795" max="8795" width="21" style="18" customWidth="1"/>
    <col min="8796" max="8796" width="24.28515625" style="18" customWidth="1"/>
    <col min="8797" max="8797" width="23.42578125" style="18" customWidth="1"/>
    <col min="8798" max="8798" width="23" style="18" customWidth="1"/>
    <col min="8799" max="8799" width="25.42578125" style="18" customWidth="1"/>
    <col min="8800" max="8800" width="25.28515625" style="18" customWidth="1"/>
    <col min="8801" max="8803" width="26.85546875" style="18" customWidth="1"/>
    <col min="8804" max="8804" width="26.5703125" style="18" customWidth="1"/>
    <col min="8805" max="8805" width="20.42578125" style="18" customWidth="1"/>
    <col min="8806" max="8806" width="19.140625" style="18" customWidth="1"/>
    <col min="8807" max="8807" width="23.140625" style="18" customWidth="1"/>
    <col min="8808" max="8808" width="18.42578125" style="18" customWidth="1"/>
    <col min="8809" max="8809" width="28.85546875" style="18" customWidth="1"/>
    <col min="8810" max="8810" width="29.5703125" style="18" customWidth="1"/>
    <col min="8811" max="8811" width="22.85546875" style="18" customWidth="1"/>
    <col min="8812" max="8812" width="26.5703125" style="18" customWidth="1"/>
    <col min="8813" max="8813" width="26.42578125" style="18" customWidth="1"/>
    <col min="8814" max="8814" width="28.42578125" style="18" customWidth="1"/>
    <col min="8815" max="8815" width="28" style="18" customWidth="1"/>
    <col min="8816" max="8816" width="30.85546875" style="18" customWidth="1"/>
    <col min="8817" max="8817" width="31.5703125" style="18" customWidth="1"/>
    <col min="8818" max="8818" width="32.85546875" style="18" customWidth="1"/>
    <col min="8819" max="8819" width="27.42578125" style="18" customWidth="1"/>
    <col min="8820" max="8820" width="27.28515625" style="18" customWidth="1"/>
    <col min="8821" max="8821" width="32" style="18" customWidth="1"/>
    <col min="8822" max="8822" width="23.42578125" style="18" customWidth="1"/>
    <col min="8823" max="8823" width="24.42578125" style="18" customWidth="1"/>
    <col min="8824" max="8824" width="25.85546875" style="18" customWidth="1"/>
    <col min="8825" max="8825" width="29.42578125" style="18" customWidth="1"/>
    <col min="8826" max="8826" width="31.28515625" style="18" customWidth="1"/>
    <col min="8827" max="8827" width="22.85546875" style="18" customWidth="1"/>
    <col min="8828" max="8828" width="22.140625" style="18" customWidth="1"/>
    <col min="8829" max="8829" width="28.5703125" style="18" customWidth="1"/>
    <col min="8830" max="8830" width="22.140625" style="18" customWidth="1"/>
    <col min="8831" max="8960" width="9.140625" style="18" customWidth="1"/>
    <col min="8961" max="8961" width="4.140625" style="18" customWidth="1"/>
    <col min="8962" max="8962" width="25.140625" style="18" customWidth="1"/>
    <col min="8963" max="8963" width="8.7109375" style="18" customWidth="1"/>
    <col min="8964" max="8964" width="26.140625" style="18" customWidth="1"/>
    <col min="8965" max="8965" width="26.7109375" style="18" customWidth="1"/>
    <col min="8966" max="8966" width="18.5703125" style="18" customWidth="1"/>
    <col min="8967" max="8967" width="23.42578125" style="18" customWidth="1"/>
    <col min="8968" max="8968" width="24.42578125" style="18" customWidth="1"/>
    <col min="8969" max="8969" width="22.140625" style="18" customWidth="1"/>
    <col min="8970" max="8971" width="23.85546875" style="18" customWidth="1"/>
    <col min="8972" max="8972" width="24.85546875" style="18" customWidth="1"/>
    <col min="8973" max="8973" width="29.7109375" style="18" customWidth="1"/>
    <col min="8974" max="8974" width="30.85546875" style="18" customWidth="1"/>
    <col min="8975" max="8975" width="25" style="18" customWidth="1"/>
    <col min="8976" max="8976" width="22.5703125" style="18" customWidth="1"/>
    <col min="8977" max="8977" width="28" style="18" customWidth="1"/>
    <col min="8978" max="8978" width="29.140625" style="18" customWidth="1"/>
    <col min="8979" max="8979" width="25" style="18" customWidth="1"/>
    <col min="8980" max="8981" width="26.140625" style="18" customWidth="1"/>
    <col min="8982" max="8982" width="27.85546875" style="18" customWidth="1"/>
    <col min="8983" max="8983" width="21" style="18" customWidth="1"/>
    <col min="8984" max="8984" width="24.28515625" style="18" customWidth="1"/>
    <col min="8985" max="8987" width="23.28515625" style="18" customWidth="1"/>
    <col min="8988" max="8988" width="24.28515625" style="18" customWidth="1"/>
    <col min="8989" max="8989" width="24.140625" style="18" customWidth="1"/>
    <col min="8990" max="8990" width="25.28515625" style="18" customWidth="1"/>
    <col min="8991" max="8991" width="24.140625" style="18" customWidth="1"/>
    <col min="8992" max="8992" width="28.28515625" style="18" customWidth="1"/>
    <col min="8993" max="8993" width="21.140625" style="18" customWidth="1"/>
    <col min="8994" max="8994" width="19.140625" style="18" customWidth="1"/>
    <col min="8995" max="8995" width="23.140625" style="18" customWidth="1"/>
    <col min="8996" max="8996" width="18.42578125" style="18" customWidth="1"/>
    <col min="8997" max="8997" width="11.42578125" style="18" customWidth="1"/>
    <col min="8998" max="8998" width="25.7109375" style="18" customWidth="1"/>
    <col min="8999" max="8999" width="26.7109375" style="18" customWidth="1"/>
    <col min="9000" max="9000" width="18.5703125" style="18" customWidth="1"/>
    <col min="9001" max="9001" width="23.42578125" style="18" customWidth="1"/>
    <col min="9002" max="9002" width="24.42578125" style="18" customWidth="1"/>
    <col min="9003" max="9003" width="22.140625" style="18" customWidth="1"/>
    <col min="9004" max="9004" width="23.140625" style="18" customWidth="1"/>
    <col min="9005" max="9005" width="23.85546875" style="18" customWidth="1"/>
    <col min="9006" max="9006" width="24.85546875" style="18" customWidth="1"/>
    <col min="9007" max="9007" width="27.42578125" style="18" customWidth="1"/>
    <col min="9008" max="9008" width="28.7109375" style="18" customWidth="1"/>
    <col min="9009" max="9009" width="25" style="18" customWidth="1"/>
    <col min="9010" max="9010" width="26.140625" style="18" customWidth="1"/>
    <col min="9011" max="9011" width="26.28515625" style="18" customWidth="1"/>
    <col min="9012" max="9012" width="27.140625" style="18" customWidth="1"/>
    <col min="9013" max="9013" width="25" style="18" customWidth="1"/>
    <col min="9014" max="9014" width="26.140625" style="18" customWidth="1"/>
    <col min="9015" max="9015" width="26.42578125" style="18" customWidth="1"/>
    <col min="9016" max="9016" width="27.28515625" style="18" customWidth="1"/>
    <col min="9017" max="9017" width="21" style="18" customWidth="1"/>
    <col min="9018" max="9018" width="22.140625" style="18" customWidth="1"/>
    <col min="9019" max="9021" width="23.28515625" style="18" customWidth="1"/>
    <col min="9022" max="9022" width="24.28515625" style="18" customWidth="1"/>
    <col min="9023" max="9025" width="26.85546875" style="18" customWidth="1"/>
    <col min="9026" max="9026" width="27.85546875" style="18" customWidth="1"/>
    <col min="9027" max="9027" width="20.42578125" style="18" customWidth="1"/>
    <col min="9028" max="9028" width="19.140625" style="18" customWidth="1"/>
    <col min="9029" max="9029" width="23.140625" style="18" customWidth="1"/>
    <col min="9030" max="9030" width="18.42578125" style="18" customWidth="1"/>
    <col min="9031" max="9031" width="12" style="18" customWidth="1"/>
    <col min="9032" max="9032" width="25.7109375" style="18" customWidth="1"/>
    <col min="9033" max="9033" width="26.7109375" style="18" customWidth="1"/>
    <col min="9034" max="9034" width="18.5703125" style="18" customWidth="1"/>
    <col min="9035" max="9035" width="23.42578125" style="18" customWidth="1"/>
    <col min="9036" max="9036" width="24.42578125" style="18" customWidth="1"/>
    <col min="9037" max="9037" width="22.140625" style="18" customWidth="1"/>
    <col min="9038" max="9039" width="23.85546875" style="18" customWidth="1"/>
    <col min="9040" max="9040" width="24.85546875" style="18" customWidth="1"/>
    <col min="9041" max="9043" width="25" style="18" customWidth="1"/>
    <col min="9044" max="9044" width="22.5703125" style="18" customWidth="1"/>
    <col min="9045" max="9045" width="27.42578125" style="18" customWidth="1"/>
    <col min="9046" max="9047" width="25" style="18" customWidth="1"/>
    <col min="9048" max="9048" width="26.140625" style="18" customWidth="1"/>
    <col min="9049" max="9049" width="26.85546875" style="18" customWidth="1"/>
    <col min="9050" max="9050" width="28.140625" style="18" customWidth="1"/>
    <col min="9051" max="9051" width="21" style="18" customWidth="1"/>
    <col min="9052" max="9052" width="24.28515625" style="18" customWidth="1"/>
    <col min="9053" max="9053" width="23.42578125" style="18" customWidth="1"/>
    <col min="9054" max="9054" width="23" style="18" customWidth="1"/>
    <col min="9055" max="9055" width="25.42578125" style="18" customWidth="1"/>
    <col min="9056" max="9056" width="25.28515625" style="18" customWidth="1"/>
    <col min="9057" max="9059" width="26.85546875" style="18" customWidth="1"/>
    <col min="9060" max="9060" width="26.5703125" style="18" customWidth="1"/>
    <col min="9061" max="9061" width="20.42578125" style="18" customWidth="1"/>
    <col min="9062" max="9062" width="19.140625" style="18" customWidth="1"/>
    <col min="9063" max="9063" width="23.140625" style="18" customWidth="1"/>
    <col min="9064" max="9064" width="18.42578125" style="18" customWidth="1"/>
    <col min="9065" max="9065" width="28.85546875" style="18" customWidth="1"/>
    <col min="9066" max="9066" width="29.5703125" style="18" customWidth="1"/>
    <col min="9067" max="9067" width="22.85546875" style="18" customWidth="1"/>
    <col min="9068" max="9068" width="26.5703125" style="18" customWidth="1"/>
    <col min="9069" max="9069" width="26.42578125" style="18" customWidth="1"/>
    <col min="9070" max="9070" width="28.42578125" style="18" customWidth="1"/>
    <col min="9071" max="9071" width="28" style="18" customWidth="1"/>
    <col min="9072" max="9072" width="30.85546875" style="18" customWidth="1"/>
    <col min="9073" max="9073" width="31.5703125" style="18" customWidth="1"/>
    <col min="9074" max="9074" width="32.85546875" style="18" customWidth="1"/>
    <col min="9075" max="9075" width="27.42578125" style="18" customWidth="1"/>
    <col min="9076" max="9076" width="27.28515625" style="18" customWidth="1"/>
    <col min="9077" max="9077" width="32" style="18" customWidth="1"/>
    <col min="9078" max="9078" width="23.42578125" style="18" customWidth="1"/>
    <col min="9079" max="9079" width="24.42578125" style="18" customWidth="1"/>
    <col min="9080" max="9080" width="25.85546875" style="18" customWidth="1"/>
    <col min="9081" max="9081" width="29.42578125" style="18" customWidth="1"/>
    <col min="9082" max="9082" width="31.28515625" style="18" customWidth="1"/>
    <col min="9083" max="9083" width="22.85546875" style="18" customWidth="1"/>
    <col min="9084" max="9084" width="22.140625" style="18" customWidth="1"/>
    <col min="9085" max="9085" width="28.5703125" style="18" customWidth="1"/>
    <col min="9086" max="9086" width="22.140625" style="18" customWidth="1"/>
    <col min="9087" max="9216" width="9.140625" style="18" customWidth="1"/>
    <col min="9217" max="9217" width="4.140625" style="18" customWidth="1"/>
    <col min="9218" max="9218" width="25.140625" style="18" customWidth="1"/>
    <col min="9219" max="9219" width="8.7109375" style="18" customWidth="1"/>
    <col min="9220" max="9220" width="26.140625" style="18" customWidth="1"/>
    <col min="9221" max="9221" width="26.7109375" style="18" customWidth="1"/>
    <col min="9222" max="9222" width="18.5703125" style="18" customWidth="1"/>
    <col min="9223" max="9223" width="23.42578125" style="18" customWidth="1"/>
    <col min="9224" max="9224" width="24.42578125" style="18" customWidth="1"/>
    <col min="9225" max="9225" width="22.140625" style="18" customWidth="1"/>
    <col min="9226" max="9227" width="23.85546875" style="18" customWidth="1"/>
    <col min="9228" max="9228" width="24.85546875" style="18" customWidth="1"/>
    <col min="9229" max="9229" width="29.7109375" style="18" customWidth="1"/>
    <col min="9230" max="9230" width="30.85546875" style="18" customWidth="1"/>
    <col min="9231" max="9231" width="25" style="18" customWidth="1"/>
    <col min="9232" max="9232" width="22.5703125" style="18" customWidth="1"/>
    <col min="9233" max="9233" width="28" style="18" customWidth="1"/>
    <col min="9234" max="9234" width="29.140625" style="18" customWidth="1"/>
    <col min="9235" max="9235" width="25" style="18" customWidth="1"/>
    <col min="9236" max="9237" width="26.140625" style="18" customWidth="1"/>
    <col min="9238" max="9238" width="27.85546875" style="18" customWidth="1"/>
    <col min="9239" max="9239" width="21" style="18" customWidth="1"/>
    <col min="9240" max="9240" width="24.28515625" style="18" customWidth="1"/>
    <col min="9241" max="9243" width="23.28515625" style="18" customWidth="1"/>
    <col min="9244" max="9244" width="24.28515625" style="18" customWidth="1"/>
    <col min="9245" max="9245" width="24.140625" style="18" customWidth="1"/>
    <col min="9246" max="9246" width="25.28515625" style="18" customWidth="1"/>
    <col min="9247" max="9247" width="24.140625" style="18" customWidth="1"/>
    <col min="9248" max="9248" width="28.28515625" style="18" customWidth="1"/>
    <col min="9249" max="9249" width="21.140625" style="18" customWidth="1"/>
    <col min="9250" max="9250" width="19.140625" style="18" customWidth="1"/>
    <col min="9251" max="9251" width="23.140625" style="18" customWidth="1"/>
    <col min="9252" max="9252" width="18.42578125" style="18" customWidth="1"/>
    <col min="9253" max="9253" width="11.42578125" style="18" customWidth="1"/>
    <col min="9254" max="9254" width="25.7109375" style="18" customWidth="1"/>
    <col min="9255" max="9255" width="26.7109375" style="18" customWidth="1"/>
    <col min="9256" max="9256" width="18.5703125" style="18" customWidth="1"/>
    <col min="9257" max="9257" width="23.42578125" style="18" customWidth="1"/>
    <col min="9258" max="9258" width="24.42578125" style="18" customWidth="1"/>
    <col min="9259" max="9259" width="22.140625" style="18" customWidth="1"/>
    <col min="9260" max="9260" width="23.140625" style="18" customWidth="1"/>
    <col min="9261" max="9261" width="23.85546875" style="18" customWidth="1"/>
    <col min="9262" max="9262" width="24.85546875" style="18" customWidth="1"/>
    <col min="9263" max="9263" width="27.42578125" style="18" customWidth="1"/>
    <col min="9264" max="9264" width="28.7109375" style="18" customWidth="1"/>
    <col min="9265" max="9265" width="25" style="18" customWidth="1"/>
    <col min="9266" max="9266" width="26.140625" style="18" customWidth="1"/>
    <col min="9267" max="9267" width="26.28515625" style="18" customWidth="1"/>
    <col min="9268" max="9268" width="27.140625" style="18" customWidth="1"/>
    <col min="9269" max="9269" width="25" style="18" customWidth="1"/>
    <col min="9270" max="9270" width="26.140625" style="18" customWidth="1"/>
    <col min="9271" max="9271" width="26.42578125" style="18" customWidth="1"/>
    <col min="9272" max="9272" width="27.28515625" style="18" customWidth="1"/>
    <col min="9273" max="9273" width="21" style="18" customWidth="1"/>
    <col min="9274" max="9274" width="22.140625" style="18" customWidth="1"/>
    <col min="9275" max="9277" width="23.28515625" style="18" customWidth="1"/>
    <col min="9278" max="9278" width="24.28515625" style="18" customWidth="1"/>
    <col min="9279" max="9281" width="26.85546875" style="18" customWidth="1"/>
    <col min="9282" max="9282" width="27.85546875" style="18" customWidth="1"/>
    <col min="9283" max="9283" width="20.42578125" style="18" customWidth="1"/>
    <col min="9284" max="9284" width="19.140625" style="18" customWidth="1"/>
    <col min="9285" max="9285" width="23.140625" style="18" customWidth="1"/>
    <col min="9286" max="9286" width="18.42578125" style="18" customWidth="1"/>
    <col min="9287" max="9287" width="12" style="18" customWidth="1"/>
    <col min="9288" max="9288" width="25.7109375" style="18" customWidth="1"/>
    <col min="9289" max="9289" width="26.7109375" style="18" customWidth="1"/>
    <col min="9290" max="9290" width="18.5703125" style="18" customWidth="1"/>
    <col min="9291" max="9291" width="23.42578125" style="18" customWidth="1"/>
    <col min="9292" max="9292" width="24.42578125" style="18" customWidth="1"/>
    <col min="9293" max="9293" width="22.140625" style="18" customWidth="1"/>
    <col min="9294" max="9295" width="23.85546875" style="18" customWidth="1"/>
    <col min="9296" max="9296" width="24.85546875" style="18" customWidth="1"/>
    <col min="9297" max="9299" width="25" style="18" customWidth="1"/>
    <col min="9300" max="9300" width="22.5703125" style="18" customWidth="1"/>
    <col min="9301" max="9301" width="27.42578125" style="18" customWidth="1"/>
    <col min="9302" max="9303" width="25" style="18" customWidth="1"/>
    <col min="9304" max="9304" width="26.140625" style="18" customWidth="1"/>
    <col min="9305" max="9305" width="26.85546875" style="18" customWidth="1"/>
    <col min="9306" max="9306" width="28.140625" style="18" customWidth="1"/>
    <col min="9307" max="9307" width="21" style="18" customWidth="1"/>
    <col min="9308" max="9308" width="24.28515625" style="18" customWidth="1"/>
    <col min="9309" max="9309" width="23.42578125" style="18" customWidth="1"/>
    <col min="9310" max="9310" width="23" style="18" customWidth="1"/>
    <col min="9311" max="9311" width="25.42578125" style="18" customWidth="1"/>
    <col min="9312" max="9312" width="25.28515625" style="18" customWidth="1"/>
    <col min="9313" max="9315" width="26.85546875" style="18" customWidth="1"/>
    <col min="9316" max="9316" width="26.5703125" style="18" customWidth="1"/>
    <col min="9317" max="9317" width="20.42578125" style="18" customWidth="1"/>
    <col min="9318" max="9318" width="19.140625" style="18" customWidth="1"/>
    <col min="9319" max="9319" width="23.140625" style="18" customWidth="1"/>
    <col min="9320" max="9320" width="18.42578125" style="18" customWidth="1"/>
    <col min="9321" max="9321" width="28.85546875" style="18" customWidth="1"/>
    <col min="9322" max="9322" width="29.5703125" style="18" customWidth="1"/>
    <col min="9323" max="9323" width="22.85546875" style="18" customWidth="1"/>
    <col min="9324" max="9324" width="26.5703125" style="18" customWidth="1"/>
    <col min="9325" max="9325" width="26.42578125" style="18" customWidth="1"/>
    <col min="9326" max="9326" width="28.42578125" style="18" customWidth="1"/>
    <col min="9327" max="9327" width="28" style="18" customWidth="1"/>
    <col min="9328" max="9328" width="30.85546875" style="18" customWidth="1"/>
    <col min="9329" max="9329" width="31.5703125" style="18" customWidth="1"/>
    <col min="9330" max="9330" width="32.85546875" style="18" customWidth="1"/>
    <col min="9331" max="9331" width="27.42578125" style="18" customWidth="1"/>
    <col min="9332" max="9332" width="27.28515625" style="18" customWidth="1"/>
    <col min="9333" max="9333" width="32" style="18" customWidth="1"/>
    <col min="9334" max="9334" width="23.42578125" style="18" customWidth="1"/>
    <col min="9335" max="9335" width="24.42578125" style="18" customWidth="1"/>
    <col min="9336" max="9336" width="25.85546875" style="18" customWidth="1"/>
    <col min="9337" max="9337" width="29.42578125" style="18" customWidth="1"/>
    <col min="9338" max="9338" width="31.28515625" style="18" customWidth="1"/>
    <col min="9339" max="9339" width="22.85546875" style="18" customWidth="1"/>
    <col min="9340" max="9340" width="22.140625" style="18" customWidth="1"/>
    <col min="9341" max="9341" width="28.5703125" style="18" customWidth="1"/>
    <col min="9342" max="9342" width="22.140625" style="18" customWidth="1"/>
    <col min="9343" max="9472" width="9.140625" style="18" customWidth="1"/>
    <col min="9473" max="9473" width="4.140625" style="18" customWidth="1"/>
    <col min="9474" max="9474" width="25.140625" style="18" customWidth="1"/>
    <col min="9475" max="9475" width="8.7109375" style="18" customWidth="1"/>
    <col min="9476" max="9476" width="26.140625" style="18" customWidth="1"/>
    <col min="9477" max="9477" width="26.7109375" style="18" customWidth="1"/>
    <col min="9478" max="9478" width="18.5703125" style="18" customWidth="1"/>
    <col min="9479" max="9479" width="23.42578125" style="18" customWidth="1"/>
    <col min="9480" max="9480" width="24.42578125" style="18" customWidth="1"/>
    <col min="9481" max="9481" width="22.140625" style="18" customWidth="1"/>
    <col min="9482" max="9483" width="23.85546875" style="18" customWidth="1"/>
    <col min="9484" max="9484" width="24.85546875" style="18" customWidth="1"/>
    <col min="9485" max="9485" width="29.7109375" style="18" customWidth="1"/>
    <col min="9486" max="9486" width="30.85546875" style="18" customWidth="1"/>
    <col min="9487" max="9487" width="25" style="18" customWidth="1"/>
    <col min="9488" max="9488" width="22.5703125" style="18" customWidth="1"/>
    <col min="9489" max="9489" width="28" style="18" customWidth="1"/>
    <col min="9490" max="9490" width="29.140625" style="18" customWidth="1"/>
    <col min="9491" max="9491" width="25" style="18" customWidth="1"/>
    <col min="9492" max="9493" width="26.140625" style="18" customWidth="1"/>
    <col min="9494" max="9494" width="27.85546875" style="18" customWidth="1"/>
    <col min="9495" max="9495" width="21" style="18" customWidth="1"/>
    <col min="9496" max="9496" width="24.28515625" style="18" customWidth="1"/>
    <col min="9497" max="9499" width="23.28515625" style="18" customWidth="1"/>
    <col min="9500" max="9500" width="24.28515625" style="18" customWidth="1"/>
    <col min="9501" max="9501" width="24.140625" style="18" customWidth="1"/>
    <col min="9502" max="9502" width="25.28515625" style="18" customWidth="1"/>
    <col min="9503" max="9503" width="24.140625" style="18" customWidth="1"/>
    <col min="9504" max="9504" width="28.28515625" style="18" customWidth="1"/>
    <col min="9505" max="9505" width="21.140625" style="18" customWidth="1"/>
    <col min="9506" max="9506" width="19.140625" style="18" customWidth="1"/>
    <col min="9507" max="9507" width="23.140625" style="18" customWidth="1"/>
    <col min="9508" max="9508" width="18.42578125" style="18" customWidth="1"/>
    <col min="9509" max="9509" width="11.42578125" style="18" customWidth="1"/>
    <col min="9510" max="9510" width="25.7109375" style="18" customWidth="1"/>
    <col min="9511" max="9511" width="26.7109375" style="18" customWidth="1"/>
    <col min="9512" max="9512" width="18.5703125" style="18" customWidth="1"/>
    <col min="9513" max="9513" width="23.42578125" style="18" customWidth="1"/>
    <col min="9514" max="9514" width="24.42578125" style="18" customWidth="1"/>
    <col min="9515" max="9515" width="22.140625" style="18" customWidth="1"/>
    <col min="9516" max="9516" width="23.140625" style="18" customWidth="1"/>
    <col min="9517" max="9517" width="23.85546875" style="18" customWidth="1"/>
    <col min="9518" max="9518" width="24.85546875" style="18" customWidth="1"/>
    <col min="9519" max="9519" width="27.42578125" style="18" customWidth="1"/>
    <col min="9520" max="9520" width="28.7109375" style="18" customWidth="1"/>
    <col min="9521" max="9521" width="25" style="18" customWidth="1"/>
    <col min="9522" max="9522" width="26.140625" style="18" customWidth="1"/>
    <col min="9523" max="9523" width="26.28515625" style="18" customWidth="1"/>
    <col min="9524" max="9524" width="27.140625" style="18" customWidth="1"/>
    <col min="9525" max="9525" width="25" style="18" customWidth="1"/>
    <col min="9526" max="9526" width="26.140625" style="18" customWidth="1"/>
    <col min="9527" max="9527" width="26.42578125" style="18" customWidth="1"/>
    <col min="9528" max="9528" width="27.28515625" style="18" customWidth="1"/>
    <col min="9529" max="9529" width="21" style="18" customWidth="1"/>
    <col min="9530" max="9530" width="22.140625" style="18" customWidth="1"/>
    <col min="9531" max="9533" width="23.28515625" style="18" customWidth="1"/>
    <col min="9534" max="9534" width="24.28515625" style="18" customWidth="1"/>
    <col min="9535" max="9537" width="26.85546875" style="18" customWidth="1"/>
    <col min="9538" max="9538" width="27.85546875" style="18" customWidth="1"/>
    <col min="9539" max="9539" width="20.42578125" style="18" customWidth="1"/>
    <col min="9540" max="9540" width="19.140625" style="18" customWidth="1"/>
    <col min="9541" max="9541" width="23.140625" style="18" customWidth="1"/>
    <col min="9542" max="9542" width="18.42578125" style="18" customWidth="1"/>
    <col min="9543" max="9543" width="12" style="18" customWidth="1"/>
    <col min="9544" max="9544" width="25.7109375" style="18" customWidth="1"/>
    <col min="9545" max="9545" width="26.7109375" style="18" customWidth="1"/>
    <col min="9546" max="9546" width="18.5703125" style="18" customWidth="1"/>
    <col min="9547" max="9547" width="23.42578125" style="18" customWidth="1"/>
    <col min="9548" max="9548" width="24.42578125" style="18" customWidth="1"/>
    <col min="9549" max="9549" width="22.140625" style="18" customWidth="1"/>
    <col min="9550" max="9551" width="23.85546875" style="18" customWidth="1"/>
    <col min="9552" max="9552" width="24.85546875" style="18" customWidth="1"/>
    <col min="9553" max="9555" width="25" style="18" customWidth="1"/>
    <col min="9556" max="9556" width="22.5703125" style="18" customWidth="1"/>
    <col min="9557" max="9557" width="27.42578125" style="18" customWidth="1"/>
    <col min="9558" max="9559" width="25" style="18" customWidth="1"/>
    <col min="9560" max="9560" width="26.140625" style="18" customWidth="1"/>
    <col min="9561" max="9561" width="26.85546875" style="18" customWidth="1"/>
    <col min="9562" max="9562" width="28.140625" style="18" customWidth="1"/>
    <col min="9563" max="9563" width="21" style="18" customWidth="1"/>
    <col min="9564" max="9564" width="24.28515625" style="18" customWidth="1"/>
    <col min="9565" max="9565" width="23.42578125" style="18" customWidth="1"/>
    <col min="9566" max="9566" width="23" style="18" customWidth="1"/>
    <col min="9567" max="9567" width="25.42578125" style="18" customWidth="1"/>
    <col min="9568" max="9568" width="25.28515625" style="18" customWidth="1"/>
    <col min="9569" max="9571" width="26.85546875" style="18" customWidth="1"/>
    <col min="9572" max="9572" width="26.5703125" style="18" customWidth="1"/>
    <col min="9573" max="9573" width="20.42578125" style="18" customWidth="1"/>
    <col min="9574" max="9574" width="19.140625" style="18" customWidth="1"/>
    <col min="9575" max="9575" width="23.140625" style="18" customWidth="1"/>
    <col min="9576" max="9576" width="18.42578125" style="18" customWidth="1"/>
    <col min="9577" max="9577" width="28.85546875" style="18" customWidth="1"/>
    <col min="9578" max="9578" width="29.5703125" style="18" customWidth="1"/>
    <col min="9579" max="9579" width="22.85546875" style="18" customWidth="1"/>
    <col min="9580" max="9580" width="26.5703125" style="18" customWidth="1"/>
    <col min="9581" max="9581" width="26.42578125" style="18" customWidth="1"/>
    <col min="9582" max="9582" width="28.42578125" style="18" customWidth="1"/>
    <col min="9583" max="9583" width="28" style="18" customWidth="1"/>
    <col min="9584" max="9584" width="30.85546875" style="18" customWidth="1"/>
    <col min="9585" max="9585" width="31.5703125" style="18" customWidth="1"/>
    <col min="9586" max="9586" width="32.85546875" style="18" customWidth="1"/>
    <col min="9587" max="9587" width="27.42578125" style="18" customWidth="1"/>
    <col min="9588" max="9588" width="27.28515625" style="18" customWidth="1"/>
    <col min="9589" max="9589" width="32" style="18" customWidth="1"/>
    <col min="9590" max="9590" width="23.42578125" style="18" customWidth="1"/>
    <col min="9591" max="9591" width="24.42578125" style="18" customWidth="1"/>
    <col min="9592" max="9592" width="25.85546875" style="18" customWidth="1"/>
    <col min="9593" max="9593" width="29.42578125" style="18" customWidth="1"/>
    <col min="9594" max="9594" width="31.28515625" style="18" customWidth="1"/>
    <col min="9595" max="9595" width="22.85546875" style="18" customWidth="1"/>
    <col min="9596" max="9596" width="22.140625" style="18" customWidth="1"/>
    <col min="9597" max="9597" width="28.5703125" style="18" customWidth="1"/>
    <col min="9598" max="9598" width="22.140625" style="18" customWidth="1"/>
    <col min="9599" max="9728" width="9.140625" style="18" customWidth="1"/>
    <col min="9729" max="9729" width="4.140625" style="18" customWidth="1"/>
    <col min="9730" max="9730" width="25.140625" style="18" customWidth="1"/>
    <col min="9731" max="9731" width="8.7109375" style="18" customWidth="1"/>
    <col min="9732" max="9732" width="26.140625" style="18" customWidth="1"/>
    <col min="9733" max="9733" width="26.7109375" style="18" customWidth="1"/>
    <col min="9734" max="9734" width="18.5703125" style="18" customWidth="1"/>
    <col min="9735" max="9735" width="23.42578125" style="18" customWidth="1"/>
    <col min="9736" max="9736" width="24.42578125" style="18" customWidth="1"/>
    <col min="9737" max="9737" width="22.140625" style="18" customWidth="1"/>
    <col min="9738" max="9739" width="23.85546875" style="18" customWidth="1"/>
    <col min="9740" max="9740" width="24.85546875" style="18" customWidth="1"/>
    <col min="9741" max="9741" width="29.7109375" style="18" customWidth="1"/>
    <col min="9742" max="9742" width="30.85546875" style="18" customWidth="1"/>
    <col min="9743" max="9743" width="25" style="18" customWidth="1"/>
    <col min="9744" max="9744" width="22.5703125" style="18" customWidth="1"/>
    <col min="9745" max="9745" width="28" style="18" customWidth="1"/>
    <col min="9746" max="9746" width="29.140625" style="18" customWidth="1"/>
    <col min="9747" max="9747" width="25" style="18" customWidth="1"/>
    <col min="9748" max="9749" width="26.140625" style="18" customWidth="1"/>
    <col min="9750" max="9750" width="27.85546875" style="18" customWidth="1"/>
    <col min="9751" max="9751" width="21" style="18" customWidth="1"/>
    <col min="9752" max="9752" width="24.28515625" style="18" customWidth="1"/>
    <col min="9753" max="9755" width="23.28515625" style="18" customWidth="1"/>
    <col min="9756" max="9756" width="24.28515625" style="18" customWidth="1"/>
    <col min="9757" max="9757" width="24.140625" style="18" customWidth="1"/>
    <col min="9758" max="9758" width="25.28515625" style="18" customWidth="1"/>
    <col min="9759" max="9759" width="24.140625" style="18" customWidth="1"/>
    <col min="9760" max="9760" width="28.28515625" style="18" customWidth="1"/>
    <col min="9761" max="9761" width="21.140625" style="18" customWidth="1"/>
    <col min="9762" max="9762" width="19.140625" style="18" customWidth="1"/>
    <col min="9763" max="9763" width="23.140625" style="18" customWidth="1"/>
    <col min="9764" max="9764" width="18.42578125" style="18" customWidth="1"/>
    <col min="9765" max="9765" width="11.42578125" style="18" customWidth="1"/>
    <col min="9766" max="9766" width="25.7109375" style="18" customWidth="1"/>
    <col min="9767" max="9767" width="26.7109375" style="18" customWidth="1"/>
    <col min="9768" max="9768" width="18.5703125" style="18" customWidth="1"/>
    <col min="9769" max="9769" width="23.42578125" style="18" customWidth="1"/>
    <col min="9770" max="9770" width="24.42578125" style="18" customWidth="1"/>
    <col min="9771" max="9771" width="22.140625" style="18" customWidth="1"/>
    <col min="9772" max="9772" width="23.140625" style="18" customWidth="1"/>
    <col min="9773" max="9773" width="23.85546875" style="18" customWidth="1"/>
    <col min="9774" max="9774" width="24.85546875" style="18" customWidth="1"/>
    <col min="9775" max="9775" width="27.42578125" style="18" customWidth="1"/>
    <col min="9776" max="9776" width="28.7109375" style="18" customWidth="1"/>
    <col min="9777" max="9777" width="25" style="18" customWidth="1"/>
    <col min="9778" max="9778" width="26.140625" style="18" customWidth="1"/>
    <col min="9779" max="9779" width="26.28515625" style="18" customWidth="1"/>
    <col min="9780" max="9780" width="27.140625" style="18" customWidth="1"/>
    <col min="9781" max="9781" width="25" style="18" customWidth="1"/>
    <col min="9782" max="9782" width="26.140625" style="18" customWidth="1"/>
    <col min="9783" max="9783" width="26.42578125" style="18" customWidth="1"/>
    <col min="9784" max="9784" width="27.28515625" style="18" customWidth="1"/>
    <col min="9785" max="9785" width="21" style="18" customWidth="1"/>
    <col min="9786" max="9786" width="22.140625" style="18" customWidth="1"/>
    <col min="9787" max="9789" width="23.28515625" style="18" customWidth="1"/>
    <col min="9790" max="9790" width="24.28515625" style="18" customWidth="1"/>
    <col min="9791" max="9793" width="26.85546875" style="18" customWidth="1"/>
    <col min="9794" max="9794" width="27.85546875" style="18" customWidth="1"/>
    <col min="9795" max="9795" width="20.42578125" style="18" customWidth="1"/>
    <col min="9796" max="9796" width="19.140625" style="18" customWidth="1"/>
    <col min="9797" max="9797" width="23.140625" style="18" customWidth="1"/>
    <col min="9798" max="9798" width="18.42578125" style="18" customWidth="1"/>
    <col min="9799" max="9799" width="12" style="18" customWidth="1"/>
    <col min="9800" max="9800" width="25.7109375" style="18" customWidth="1"/>
    <col min="9801" max="9801" width="26.7109375" style="18" customWidth="1"/>
    <col min="9802" max="9802" width="18.5703125" style="18" customWidth="1"/>
    <col min="9803" max="9803" width="23.42578125" style="18" customWidth="1"/>
    <col min="9804" max="9804" width="24.42578125" style="18" customWidth="1"/>
    <col min="9805" max="9805" width="22.140625" style="18" customWidth="1"/>
    <col min="9806" max="9807" width="23.85546875" style="18" customWidth="1"/>
    <col min="9808" max="9808" width="24.85546875" style="18" customWidth="1"/>
    <col min="9809" max="9811" width="25" style="18" customWidth="1"/>
    <col min="9812" max="9812" width="22.5703125" style="18" customWidth="1"/>
    <col min="9813" max="9813" width="27.42578125" style="18" customWidth="1"/>
    <col min="9814" max="9815" width="25" style="18" customWidth="1"/>
    <col min="9816" max="9816" width="26.140625" style="18" customWidth="1"/>
    <col min="9817" max="9817" width="26.85546875" style="18" customWidth="1"/>
    <col min="9818" max="9818" width="28.140625" style="18" customWidth="1"/>
    <col min="9819" max="9819" width="21" style="18" customWidth="1"/>
    <col min="9820" max="9820" width="24.28515625" style="18" customWidth="1"/>
    <col min="9821" max="9821" width="23.42578125" style="18" customWidth="1"/>
    <col min="9822" max="9822" width="23" style="18" customWidth="1"/>
    <col min="9823" max="9823" width="25.42578125" style="18" customWidth="1"/>
    <col min="9824" max="9824" width="25.28515625" style="18" customWidth="1"/>
    <col min="9825" max="9827" width="26.85546875" style="18" customWidth="1"/>
    <col min="9828" max="9828" width="26.5703125" style="18" customWidth="1"/>
    <col min="9829" max="9829" width="20.42578125" style="18" customWidth="1"/>
    <col min="9830" max="9830" width="19.140625" style="18" customWidth="1"/>
    <col min="9831" max="9831" width="23.140625" style="18" customWidth="1"/>
    <col min="9832" max="9832" width="18.42578125" style="18" customWidth="1"/>
    <col min="9833" max="9833" width="28.85546875" style="18" customWidth="1"/>
    <col min="9834" max="9834" width="29.5703125" style="18" customWidth="1"/>
    <col min="9835" max="9835" width="22.85546875" style="18" customWidth="1"/>
    <col min="9836" max="9836" width="26.5703125" style="18" customWidth="1"/>
    <col min="9837" max="9837" width="26.42578125" style="18" customWidth="1"/>
    <col min="9838" max="9838" width="28.42578125" style="18" customWidth="1"/>
    <col min="9839" max="9839" width="28" style="18" customWidth="1"/>
    <col min="9840" max="9840" width="30.85546875" style="18" customWidth="1"/>
    <col min="9841" max="9841" width="31.5703125" style="18" customWidth="1"/>
    <col min="9842" max="9842" width="32.85546875" style="18" customWidth="1"/>
    <col min="9843" max="9843" width="27.42578125" style="18" customWidth="1"/>
    <col min="9844" max="9844" width="27.28515625" style="18" customWidth="1"/>
    <col min="9845" max="9845" width="32" style="18" customWidth="1"/>
    <col min="9846" max="9846" width="23.42578125" style="18" customWidth="1"/>
    <col min="9847" max="9847" width="24.42578125" style="18" customWidth="1"/>
    <col min="9848" max="9848" width="25.85546875" style="18" customWidth="1"/>
    <col min="9849" max="9849" width="29.42578125" style="18" customWidth="1"/>
    <col min="9850" max="9850" width="31.28515625" style="18" customWidth="1"/>
    <col min="9851" max="9851" width="22.85546875" style="18" customWidth="1"/>
    <col min="9852" max="9852" width="22.140625" style="18" customWidth="1"/>
    <col min="9853" max="9853" width="28.5703125" style="18" customWidth="1"/>
    <col min="9854" max="9854" width="22.140625" style="18" customWidth="1"/>
    <col min="9855" max="9984" width="9.140625" style="18" customWidth="1"/>
    <col min="9985" max="9985" width="4.140625" style="18" customWidth="1"/>
    <col min="9986" max="9986" width="25.140625" style="18" customWidth="1"/>
    <col min="9987" max="9987" width="8.7109375" style="18" customWidth="1"/>
    <col min="9988" max="9988" width="26.140625" style="18" customWidth="1"/>
    <col min="9989" max="9989" width="26.7109375" style="18" customWidth="1"/>
    <col min="9990" max="9990" width="18.5703125" style="18" customWidth="1"/>
    <col min="9991" max="9991" width="23.42578125" style="18" customWidth="1"/>
    <col min="9992" max="9992" width="24.42578125" style="18" customWidth="1"/>
    <col min="9993" max="9993" width="22.140625" style="18" customWidth="1"/>
    <col min="9994" max="9995" width="23.85546875" style="18" customWidth="1"/>
    <col min="9996" max="9996" width="24.85546875" style="18" customWidth="1"/>
    <col min="9997" max="9997" width="29.7109375" style="18" customWidth="1"/>
    <col min="9998" max="9998" width="30.85546875" style="18" customWidth="1"/>
    <col min="9999" max="9999" width="25" style="18" customWidth="1"/>
    <col min="10000" max="10000" width="22.5703125" style="18" customWidth="1"/>
    <col min="10001" max="10001" width="28" style="18" customWidth="1"/>
    <col min="10002" max="10002" width="29.140625" style="18" customWidth="1"/>
    <col min="10003" max="10003" width="25" style="18" customWidth="1"/>
    <col min="10004" max="10005" width="26.140625" style="18" customWidth="1"/>
    <col min="10006" max="10006" width="27.85546875" style="18" customWidth="1"/>
    <col min="10007" max="10007" width="21" style="18" customWidth="1"/>
    <col min="10008" max="10008" width="24.28515625" style="18" customWidth="1"/>
    <col min="10009" max="10011" width="23.28515625" style="18" customWidth="1"/>
    <col min="10012" max="10012" width="24.28515625" style="18" customWidth="1"/>
    <col min="10013" max="10013" width="24.140625" style="18" customWidth="1"/>
    <col min="10014" max="10014" width="25.28515625" style="18" customWidth="1"/>
    <col min="10015" max="10015" width="24.140625" style="18" customWidth="1"/>
    <col min="10016" max="10016" width="28.28515625" style="18" customWidth="1"/>
    <col min="10017" max="10017" width="21.140625" style="18" customWidth="1"/>
    <col min="10018" max="10018" width="19.140625" style="18" customWidth="1"/>
    <col min="10019" max="10019" width="23.140625" style="18" customWidth="1"/>
    <col min="10020" max="10020" width="18.42578125" style="18" customWidth="1"/>
    <col min="10021" max="10021" width="11.42578125" style="18" customWidth="1"/>
    <col min="10022" max="10022" width="25.7109375" style="18" customWidth="1"/>
    <col min="10023" max="10023" width="26.7109375" style="18" customWidth="1"/>
    <col min="10024" max="10024" width="18.5703125" style="18" customWidth="1"/>
    <col min="10025" max="10025" width="23.42578125" style="18" customWidth="1"/>
    <col min="10026" max="10026" width="24.42578125" style="18" customWidth="1"/>
    <col min="10027" max="10027" width="22.140625" style="18" customWidth="1"/>
    <col min="10028" max="10028" width="23.140625" style="18" customWidth="1"/>
    <col min="10029" max="10029" width="23.85546875" style="18" customWidth="1"/>
    <col min="10030" max="10030" width="24.85546875" style="18" customWidth="1"/>
    <col min="10031" max="10031" width="27.42578125" style="18" customWidth="1"/>
    <col min="10032" max="10032" width="28.7109375" style="18" customWidth="1"/>
    <col min="10033" max="10033" width="25" style="18" customWidth="1"/>
    <col min="10034" max="10034" width="26.140625" style="18" customWidth="1"/>
    <col min="10035" max="10035" width="26.28515625" style="18" customWidth="1"/>
    <col min="10036" max="10036" width="27.140625" style="18" customWidth="1"/>
    <col min="10037" max="10037" width="25" style="18" customWidth="1"/>
    <col min="10038" max="10038" width="26.140625" style="18" customWidth="1"/>
    <col min="10039" max="10039" width="26.42578125" style="18" customWidth="1"/>
    <col min="10040" max="10040" width="27.28515625" style="18" customWidth="1"/>
    <col min="10041" max="10041" width="21" style="18" customWidth="1"/>
    <col min="10042" max="10042" width="22.140625" style="18" customWidth="1"/>
    <col min="10043" max="10045" width="23.28515625" style="18" customWidth="1"/>
    <col min="10046" max="10046" width="24.28515625" style="18" customWidth="1"/>
    <col min="10047" max="10049" width="26.85546875" style="18" customWidth="1"/>
    <col min="10050" max="10050" width="27.85546875" style="18" customWidth="1"/>
    <col min="10051" max="10051" width="20.42578125" style="18" customWidth="1"/>
    <col min="10052" max="10052" width="19.140625" style="18" customWidth="1"/>
    <col min="10053" max="10053" width="23.140625" style="18" customWidth="1"/>
    <col min="10054" max="10054" width="18.42578125" style="18" customWidth="1"/>
    <col min="10055" max="10055" width="12" style="18" customWidth="1"/>
    <col min="10056" max="10056" width="25.7109375" style="18" customWidth="1"/>
    <col min="10057" max="10057" width="26.7109375" style="18" customWidth="1"/>
    <col min="10058" max="10058" width="18.5703125" style="18" customWidth="1"/>
    <col min="10059" max="10059" width="23.42578125" style="18" customWidth="1"/>
    <col min="10060" max="10060" width="24.42578125" style="18" customWidth="1"/>
    <col min="10061" max="10061" width="22.140625" style="18" customWidth="1"/>
    <col min="10062" max="10063" width="23.85546875" style="18" customWidth="1"/>
    <col min="10064" max="10064" width="24.85546875" style="18" customWidth="1"/>
    <col min="10065" max="10067" width="25" style="18" customWidth="1"/>
    <col min="10068" max="10068" width="22.5703125" style="18" customWidth="1"/>
    <col min="10069" max="10069" width="27.42578125" style="18" customWidth="1"/>
    <col min="10070" max="10071" width="25" style="18" customWidth="1"/>
    <col min="10072" max="10072" width="26.140625" style="18" customWidth="1"/>
    <col min="10073" max="10073" width="26.85546875" style="18" customWidth="1"/>
    <col min="10074" max="10074" width="28.140625" style="18" customWidth="1"/>
    <col min="10075" max="10075" width="21" style="18" customWidth="1"/>
    <col min="10076" max="10076" width="24.28515625" style="18" customWidth="1"/>
    <col min="10077" max="10077" width="23.42578125" style="18" customWidth="1"/>
    <col min="10078" max="10078" width="23" style="18" customWidth="1"/>
    <col min="10079" max="10079" width="25.42578125" style="18" customWidth="1"/>
    <col min="10080" max="10080" width="25.28515625" style="18" customWidth="1"/>
    <col min="10081" max="10083" width="26.85546875" style="18" customWidth="1"/>
    <col min="10084" max="10084" width="26.5703125" style="18" customWidth="1"/>
    <col min="10085" max="10085" width="20.42578125" style="18" customWidth="1"/>
    <col min="10086" max="10086" width="19.140625" style="18" customWidth="1"/>
    <col min="10087" max="10087" width="23.140625" style="18" customWidth="1"/>
    <col min="10088" max="10088" width="18.42578125" style="18" customWidth="1"/>
    <col min="10089" max="10089" width="28.85546875" style="18" customWidth="1"/>
    <col min="10090" max="10090" width="29.5703125" style="18" customWidth="1"/>
    <col min="10091" max="10091" width="22.85546875" style="18" customWidth="1"/>
    <col min="10092" max="10092" width="26.5703125" style="18" customWidth="1"/>
    <col min="10093" max="10093" width="26.42578125" style="18" customWidth="1"/>
    <col min="10094" max="10094" width="28.42578125" style="18" customWidth="1"/>
    <col min="10095" max="10095" width="28" style="18" customWidth="1"/>
    <col min="10096" max="10096" width="30.85546875" style="18" customWidth="1"/>
    <col min="10097" max="10097" width="31.5703125" style="18" customWidth="1"/>
    <col min="10098" max="10098" width="32.85546875" style="18" customWidth="1"/>
    <col min="10099" max="10099" width="27.42578125" style="18" customWidth="1"/>
    <col min="10100" max="10100" width="27.28515625" style="18" customWidth="1"/>
    <col min="10101" max="10101" width="32" style="18" customWidth="1"/>
    <col min="10102" max="10102" width="23.42578125" style="18" customWidth="1"/>
    <col min="10103" max="10103" width="24.42578125" style="18" customWidth="1"/>
    <col min="10104" max="10104" width="25.85546875" style="18" customWidth="1"/>
    <col min="10105" max="10105" width="29.42578125" style="18" customWidth="1"/>
    <col min="10106" max="10106" width="31.28515625" style="18" customWidth="1"/>
    <col min="10107" max="10107" width="22.85546875" style="18" customWidth="1"/>
    <col min="10108" max="10108" width="22.140625" style="18" customWidth="1"/>
    <col min="10109" max="10109" width="28.5703125" style="18" customWidth="1"/>
    <col min="10110" max="10110" width="22.140625" style="18" customWidth="1"/>
    <col min="10111" max="10240" width="9.140625" style="18" customWidth="1"/>
    <col min="10241" max="10241" width="4.140625" style="18" customWidth="1"/>
    <col min="10242" max="10242" width="25.140625" style="18" customWidth="1"/>
    <col min="10243" max="10243" width="8.7109375" style="18" customWidth="1"/>
    <col min="10244" max="10244" width="26.140625" style="18" customWidth="1"/>
    <col min="10245" max="10245" width="26.7109375" style="18" customWidth="1"/>
    <col min="10246" max="10246" width="18.5703125" style="18" customWidth="1"/>
    <col min="10247" max="10247" width="23.42578125" style="18" customWidth="1"/>
    <col min="10248" max="10248" width="24.42578125" style="18" customWidth="1"/>
    <col min="10249" max="10249" width="22.140625" style="18" customWidth="1"/>
    <col min="10250" max="10251" width="23.85546875" style="18" customWidth="1"/>
    <col min="10252" max="10252" width="24.85546875" style="18" customWidth="1"/>
    <col min="10253" max="10253" width="29.7109375" style="18" customWidth="1"/>
    <col min="10254" max="10254" width="30.85546875" style="18" customWidth="1"/>
    <col min="10255" max="10255" width="25" style="18" customWidth="1"/>
    <col min="10256" max="10256" width="22.5703125" style="18" customWidth="1"/>
    <col min="10257" max="10257" width="28" style="18" customWidth="1"/>
    <col min="10258" max="10258" width="29.140625" style="18" customWidth="1"/>
    <col min="10259" max="10259" width="25" style="18" customWidth="1"/>
    <col min="10260" max="10261" width="26.140625" style="18" customWidth="1"/>
    <col min="10262" max="10262" width="27.85546875" style="18" customWidth="1"/>
    <col min="10263" max="10263" width="21" style="18" customWidth="1"/>
    <col min="10264" max="10264" width="24.28515625" style="18" customWidth="1"/>
    <col min="10265" max="10267" width="23.28515625" style="18" customWidth="1"/>
    <col min="10268" max="10268" width="24.28515625" style="18" customWidth="1"/>
    <col min="10269" max="10269" width="24.140625" style="18" customWidth="1"/>
    <col min="10270" max="10270" width="25.28515625" style="18" customWidth="1"/>
    <col min="10271" max="10271" width="24.140625" style="18" customWidth="1"/>
    <col min="10272" max="10272" width="28.28515625" style="18" customWidth="1"/>
    <col min="10273" max="10273" width="21.140625" style="18" customWidth="1"/>
    <col min="10274" max="10274" width="19.140625" style="18" customWidth="1"/>
    <col min="10275" max="10275" width="23.140625" style="18" customWidth="1"/>
    <col min="10276" max="10276" width="18.42578125" style="18" customWidth="1"/>
    <col min="10277" max="10277" width="11.42578125" style="18" customWidth="1"/>
    <col min="10278" max="10278" width="25.7109375" style="18" customWidth="1"/>
    <col min="10279" max="10279" width="26.7109375" style="18" customWidth="1"/>
    <col min="10280" max="10280" width="18.5703125" style="18" customWidth="1"/>
    <col min="10281" max="10281" width="23.42578125" style="18" customWidth="1"/>
    <col min="10282" max="10282" width="24.42578125" style="18" customWidth="1"/>
    <col min="10283" max="10283" width="22.140625" style="18" customWidth="1"/>
    <col min="10284" max="10284" width="23.140625" style="18" customWidth="1"/>
    <col min="10285" max="10285" width="23.85546875" style="18" customWidth="1"/>
    <col min="10286" max="10286" width="24.85546875" style="18" customWidth="1"/>
    <col min="10287" max="10287" width="27.42578125" style="18" customWidth="1"/>
    <col min="10288" max="10288" width="28.7109375" style="18" customWidth="1"/>
    <col min="10289" max="10289" width="25" style="18" customWidth="1"/>
    <col min="10290" max="10290" width="26.140625" style="18" customWidth="1"/>
    <col min="10291" max="10291" width="26.28515625" style="18" customWidth="1"/>
    <col min="10292" max="10292" width="27.140625" style="18" customWidth="1"/>
    <col min="10293" max="10293" width="25" style="18" customWidth="1"/>
    <col min="10294" max="10294" width="26.140625" style="18" customWidth="1"/>
    <col min="10295" max="10295" width="26.42578125" style="18" customWidth="1"/>
    <col min="10296" max="10296" width="27.28515625" style="18" customWidth="1"/>
    <col min="10297" max="10297" width="21" style="18" customWidth="1"/>
    <col min="10298" max="10298" width="22.140625" style="18" customWidth="1"/>
    <col min="10299" max="10301" width="23.28515625" style="18" customWidth="1"/>
    <col min="10302" max="10302" width="24.28515625" style="18" customWidth="1"/>
    <col min="10303" max="10305" width="26.85546875" style="18" customWidth="1"/>
    <col min="10306" max="10306" width="27.85546875" style="18" customWidth="1"/>
    <col min="10307" max="10307" width="20.42578125" style="18" customWidth="1"/>
    <col min="10308" max="10308" width="19.140625" style="18" customWidth="1"/>
    <col min="10309" max="10309" width="23.140625" style="18" customWidth="1"/>
    <col min="10310" max="10310" width="18.42578125" style="18" customWidth="1"/>
    <col min="10311" max="10311" width="12" style="18" customWidth="1"/>
    <col min="10312" max="10312" width="25.7109375" style="18" customWidth="1"/>
    <col min="10313" max="10313" width="26.7109375" style="18" customWidth="1"/>
    <col min="10314" max="10314" width="18.5703125" style="18" customWidth="1"/>
    <col min="10315" max="10315" width="23.42578125" style="18" customWidth="1"/>
    <col min="10316" max="10316" width="24.42578125" style="18" customWidth="1"/>
    <col min="10317" max="10317" width="22.140625" style="18" customWidth="1"/>
    <col min="10318" max="10319" width="23.85546875" style="18" customWidth="1"/>
    <col min="10320" max="10320" width="24.85546875" style="18" customWidth="1"/>
    <col min="10321" max="10323" width="25" style="18" customWidth="1"/>
    <col min="10324" max="10324" width="22.5703125" style="18" customWidth="1"/>
    <col min="10325" max="10325" width="27.42578125" style="18" customWidth="1"/>
    <col min="10326" max="10327" width="25" style="18" customWidth="1"/>
    <col min="10328" max="10328" width="26.140625" style="18" customWidth="1"/>
    <col min="10329" max="10329" width="26.85546875" style="18" customWidth="1"/>
    <col min="10330" max="10330" width="28.140625" style="18" customWidth="1"/>
    <col min="10331" max="10331" width="21" style="18" customWidth="1"/>
    <col min="10332" max="10332" width="24.28515625" style="18" customWidth="1"/>
    <col min="10333" max="10333" width="23.42578125" style="18" customWidth="1"/>
    <col min="10334" max="10334" width="23" style="18" customWidth="1"/>
    <col min="10335" max="10335" width="25.42578125" style="18" customWidth="1"/>
    <col min="10336" max="10336" width="25.28515625" style="18" customWidth="1"/>
    <col min="10337" max="10339" width="26.85546875" style="18" customWidth="1"/>
    <col min="10340" max="10340" width="26.5703125" style="18" customWidth="1"/>
    <col min="10341" max="10341" width="20.42578125" style="18" customWidth="1"/>
    <col min="10342" max="10342" width="19.140625" style="18" customWidth="1"/>
    <col min="10343" max="10343" width="23.140625" style="18" customWidth="1"/>
    <col min="10344" max="10344" width="18.42578125" style="18" customWidth="1"/>
    <col min="10345" max="10345" width="28.85546875" style="18" customWidth="1"/>
    <col min="10346" max="10346" width="29.5703125" style="18" customWidth="1"/>
    <col min="10347" max="10347" width="22.85546875" style="18" customWidth="1"/>
    <col min="10348" max="10348" width="26.5703125" style="18" customWidth="1"/>
    <col min="10349" max="10349" width="26.42578125" style="18" customWidth="1"/>
    <col min="10350" max="10350" width="28.42578125" style="18" customWidth="1"/>
    <col min="10351" max="10351" width="28" style="18" customWidth="1"/>
    <col min="10352" max="10352" width="30.85546875" style="18" customWidth="1"/>
    <col min="10353" max="10353" width="31.5703125" style="18" customWidth="1"/>
    <col min="10354" max="10354" width="32.85546875" style="18" customWidth="1"/>
    <col min="10355" max="10355" width="27.42578125" style="18" customWidth="1"/>
    <col min="10356" max="10356" width="27.28515625" style="18" customWidth="1"/>
    <col min="10357" max="10357" width="32" style="18" customWidth="1"/>
    <col min="10358" max="10358" width="23.42578125" style="18" customWidth="1"/>
    <col min="10359" max="10359" width="24.42578125" style="18" customWidth="1"/>
    <col min="10360" max="10360" width="25.85546875" style="18" customWidth="1"/>
    <col min="10361" max="10361" width="29.42578125" style="18" customWidth="1"/>
    <col min="10362" max="10362" width="31.28515625" style="18" customWidth="1"/>
    <col min="10363" max="10363" width="22.85546875" style="18" customWidth="1"/>
    <col min="10364" max="10364" width="22.140625" style="18" customWidth="1"/>
    <col min="10365" max="10365" width="28.5703125" style="18" customWidth="1"/>
    <col min="10366" max="10366" width="22.140625" style="18" customWidth="1"/>
    <col min="10367" max="10496" width="9.140625" style="18" customWidth="1"/>
    <col min="10497" max="10497" width="4.140625" style="18" customWidth="1"/>
    <col min="10498" max="10498" width="25.140625" style="18" customWidth="1"/>
    <col min="10499" max="10499" width="8.7109375" style="18" customWidth="1"/>
    <col min="10500" max="10500" width="26.140625" style="18" customWidth="1"/>
    <col min="10501" max="10501" width="26.7109375" style="18" customWidth="1"/>
    <col min="10502" max="10502" width="18.5703125" style="18" customWidth="1"/>
    <col min="10503" max="10503" width="23.42578125" style="18" customWidth="1"/>
    <col min="10504" max="10504" width="24.42578125" style="18" customWidth="1"/>
    <col min="10505" max="10505" width="22.140625" style="18" customWidth="1"/>
    <col min="10506" max="10507" width="23.85546875" style="18" customWidth="1"/>
    <col min="10508" max="10508" width="24.85546875" style="18" customWidth="1"/>
    <col min="10509" max="10509" width="29.7109375" style="18" customWidth="1"/>
    <col min="10510" max="10510" width="30.85546875" style="18" customWidth="1"/>
    <col min="10511" max="10511" width="25" style="18" customWidth="1"/>
    <col min="10512" max="10512" width="22.5703125" style="18" customWidth="1"/>
    <col min="10513" max="10513" width="28" style="18" customWidth="1"/>
    <col min="10514" max="10514" width="29.140625" style="18" customWidth="1"/>
    <col min="10515" max="10515" width="25" style="18" customWidth="1"/>
    <col min="10516" max="10517" width="26.140625" style="18" customWidth="1"/>
    <col min="10518" max="10518" width="27.85546875" style="18" customWidth="1"/>
    <col min="10519" max="10519" width="21" style="18" customWidth="1"/>
    <col min="10520" max="10520" width="24.28515625" style="18" customWidth="1"/>
    <col min="10521" max="10523" width="23.28515625" style="18" customWidth="1"/>
    <col min="10524" max="10524" width="24.28515625" style="18" customWidth="1"/>
    <col min="10525" max="10525" width="24.140625" style="18" customWidth="1"/>
    <col min="10526" max="10526" width="25.28515625" style="18" customWidth="1"/>
    <col min="10527" max="10527" width="24.140625" style="18" customWidth="1"/>
    <col min="10528" max="10528" width="28.28515625" style="18" customWidth="1"/>
    <col min="10529" max="10529" width="21.140625" style="18" customWidth="1"/>
    <col min="10530" max="10530" width="19.140625" style="18" customWidth="1"/>
    <col min="10531" max="10531" width="23.140625" style="18" customWidth="1"/>
    <col min="10532" max="10532" width="18.42578125" style="18" customWidth="1"/>
    <col min="10533" max="10533" width="11.42578125" style="18" customWidth="1"/>
    <col min="10534" max="10534" width="25.7109375" style="18" customWidth="1"/>
    <col min="10535" max="10535" width="26.7109375" style="18" customWidth="1"/>
    <col min="10536" max="10536" width="18.5703125" style="18" customWidth="1"/>
    <col min="10537" max="10537" width="23.42578125" style="18" customWidth="1"/>
    <col min="10538" max="10538" width="24.42578125" style="18" customWidth="1"/>
    <col min="10539" max="10539" width="22.140625" style="18" customWidth="1"/>
    <col min="10540" max="10540" width="23.140625" style="18" customWidth="1"/>
    <col min="10541" max="10541" width="23.85546875" style="18" customWidth="1"/>
    <col min="10542" max="10542" width="24.85546875" style="18" customWidth="1"/>
    <col min="10543" max="10543" width="27.42578125" style="18" customWidth="1"/>
    <col min="10544" max="10544" width="28.7109375" style="18" customWidth="1"/>
    <col min="10545" max="10545" width="25" style="18" customWidth="1"/>
    <col min="10546" max="10546" width="26.140625" style="18" customWidth="1"/>
    <col min="10547" max="10547" width="26.28515625" style="18" customWidth="1"/>
    <col min="10548" max="10548" width="27.140625" style="18" customWidth="1"/>
    <col min="10549" max="10549" width="25" style="18" customWidth="1"/>
    <col min="10550" max="10550" width="26.140625" style="18" customWidth="1"/>
    <col min="10551" max="10551" width="26.42578125" style="18" customWidth="1"/>
    <col min="10552" max="10552" width="27.28515625" style="18" customWidth="1"/>
    <col min="10553" max="10553" width="21" style="18" customWidth="1"/>
    <col min="10554" max="10554" width="22.140625" style="18" customWidth="1"/>
    <col min="10555" max="10557" width="23.28515625" style="18" customWidth="1"/>
    <col min="10558" max="10558" width="24.28515625" style="18" customWidth="1"/>
    <col min="10559" max="10561" width="26.85546875" style="18" customWidth="1"/>
    <col min="10562" max="10562" width="27.85546875" style="18" customWidth="1"/>
    <col min="10563" max="10563" width="20.42578125" style="18" customWidth="1"/>
    <col min="10564" max="10564" width="19.140625" style="18" customWidth="1"/>
    <col min="10565" max="10565" width="23.140625" style="18" customWidth="1"/>
    <col min="10566" max="10566" width="18.42578125" style="18" customWidth="1"/>
    <col min="10567" max="10567" width="12" style="18" customWidth="1"/>
    <col min="10568" max="10568" width="25.7109375" style="18" customWidth="1"/>
    <col min="10569" max="10569" width="26.7109375" style="18" customWidth="1"/>
    <col min="10570" max="10570" width="18.5703125" style="18" customWidth="1"/>
    <col min="10571" max="10571" width="23.42578125" style="18" customWidth="1"/>
    <col min="10572" max="10572" width="24.42578125" style="18" customWidth="1"/>
    <col min="10573" max="10573" width="22.140625" style="18" customWidth="1"/>
    <col min="10574" max="10575" width="23.85546875" style="18" customWidth="1"/>
    <col min="10576" max="10576" width="24.85546875" style="18" customWidth="1"/>
    <col min="10577" max="10579" width="25" style="18" customWidth="1"/>
    <col min="10580" max="10580" width="22.5703125" style="18" customWidth="1"/>
    <col min="10581" max="10581" width="27.42578125" style="18" customWidth="1"/>
    <col min="10582" max="10583" width="25" style="18" customWidth="1"/>
    <col min="10584" max="10584" width="26.140625" style="18" customWidth="1"/>
    <col min="10585" max="10585" width="26.85546875" style="18" customWidth="1"/>
    <col min="10586" max="10586" width="28.140625" style="18" customWidth="1"/>
    <col min="10587" max="10587" width="21" style="18" customWidth="1"/>
    <col min="10588" max="10588" width="24.28515625" style="18" customWidth="1"/>
    <col min="10589" max="10589" width="23.42578125" style="18" customWidth="1"/>
    <col min="10590" max="10590" width="23" style="18" customWidth="1"/>
    <col min="10591" max="10591" width="25.42578125" style="18" customWidth="1"/>
    <col min="10592" max="10592" width="25.28515625" style="18" customWidth="1"/>
    <col min="10593" max="10595" width="26.85546875" style="18" customWidth="1"/>
    <col min="10596" max="10596" width="26.5703125" style="18" customWidth="1"/>
    <col min="10597" max="10597" width="20.42578125" style="18" customWidth="1"/>
    <col min="10598" max="10598" width="19.140625" style="18" customWidth="1"/>
    <col min="10599" max="10599" width="23.140625" style="18" customWidth="1"/>
    <col min="10600" max="10600" width="18.42578125" style="18" customWidth="1"/>
    <col min="10601" max="10601" width="28.85546875" style="18" customWidth="1"/>
    <col min="10602" max="10602" width="29.5703125" style="18" customWidth="1"/>
    <col min="10603" max="10603" width="22.85546875" style="18" customWidth="1"/>
    <col min="10604" max="10604" width="26.5703125" style="18" customWidth="1"/>
    <col min="10605" max="10605" width="26.42578125" style="18" customWidth="1"/>
    <col min="10606" max="10606" width="28.42578125" style="18" customWidth="1"/>
    <col min="10607" max="10607" width="28" style="18" customWidth="1"/>
    <col min="10608" max="10608" width="30.85546875" style="18" customWidth="1"/>
    <col min="10609" max="10609" width="31.5703125" style="18" customWidth="1"/>
    <col min="10610" max="10610" width="32.85546875" style="18" customWidth="1"/>
    <col min="10611" max="10611" width="27.42578125" style="18" customWidth="1"/>
    <col min="10612" max="10612" width="27.28515625" style="18" customWidth="1"/>
    <col min="10613" max="10613" width="32" style="18" customWidth="1"/>
    <col min="10614" max="10614" width="23.42578125" style="18" customWidth="1"/>
    <col min="10615" max="10615" width="24.42578125" style="18" customWidth="1"/>
    <col min="10616" max="10616" width="25.85546875" style="18" customWidth="1"/>
    <col min="10617" max="10617" width="29.42578125" style="18" customWidth="1"/>
    <col min="10618" max="10618" width="31.28515625" style="18" customWidth="1"/>
    <col min="10619" max="10619" width="22.85546875" style="18" customWidth="1"/>
    <col min="10620" max="10620" width="22.140625" style="18" customWidth="1"/>
    <col min="10621" max="10621" width="28.5703125" style="18" customWidth="1"/>
    <col min="10622" max="10622" width="22.140625" style="18" customWidth="1"/>
    <col min="10623" max="10752" width="9.140625" style="18" customWidth="1"/>
    <col min="10753" max="10753" width="4.140625" style="18" customWidth="1"/>
    <col min="10754" max="10754" width="25.140625" style="18" customWidth="1"/>
    <col min="10755" max="10755" width="8.7109375" style="18" customWidth="1"/>
    <col min="10756" max="10756" width="26.140625" style="18" customWidth="1"/>
    <col min="10757" max="10757" width="26.7109375" style="18" customWidth="1"/>
    <col min="10758" max="10758" width="18.5703125" style="18" customWidth="1"/>
    <col min="10759" max="10759" width="23.42578125" style="18" customWidth="1"/>
    <col min="10760" max="10760" width="24.42578125" style="18" customWidth="1"/>
    <col min="10761" max="10761" width="22.140625" style="18" customWidth="1"/>
    <col min="10762" max="10763" width="23.85546875" style="18" customWidth="1"/>
    <col min="10764" max="10764" width="24.85546875" style="18" customWidth="1"/>
    <col min="10765" max="10765" width="29.7109375" style="18" customWidth="1"/>
    <col min="10766" max="10766" width="30.85546875" style="18" customWidth="1"/>
    <col min="10767" max="10767" width="25" style="18" customWidth="1"/>
    <col min="10768" max="10768" width="22.5703125" style="18" customWidth="1"/>
    <col min="10769" max="10769" width="28" style="18" customWidth="1"/>
    <col min="10770" max="10770" width="29.140625" style="18" customWidth="1"/>
    <col min="10771" max="10771" width="25" style="18" customWidth="1"/>
    <col min="10772" max="10773" width="26.140625" style="18" customWidth="1"/>
    <col min="10774" max="10774" width="27.85546875" style="18" customWidth="1"/>
    <col min="10775" max="10775" width="21" style="18" customWidth="1"/>
    <col min="10776" max="10776" width="24.28515625" style="18" customWidth="1"/>
    <col min="10777" max="10779" width="23.28515625" style="18" customWidth="1"/>
    <col min="10780" max="10780" width="24.28515625" style="18" customWidth="1"/>
    <col min="10781" max="10781" width="24.140625" style="18" customWidth="1"/>
    <col min="10782" max="10782" width="25.28515625" style="18" customWidth="1"/>
    <col min="10783" max="10783" width="24.140625" style="18" customWidth="1"/>
    <col min="10784" max="10784" width="28.28515625" style="18" customWidth="1"/>
    <col min="10785" max="10785" width="21.140625" style="18" customWidth="1"/>
    <col min="10786" max="10786" width="19.140625" style="18" customWidth="1"/>
    <col min="10787" max="10787" width="23.140625" style="18" customWidth="1"/>
    <col min="10788" max="10788" width="18.42578125" style="18" customWidth="1"/>
    <col min="10789" max="10789" width="11.42578125" style="18" customWidth="1"/>
    <col min="10790" max="10790" width="25.7109375" style="18" customWidth="1"/>
    <col min="10791" max="10791" width="26.7109375" style="18" customWidth="1"/>
    <col min="10792" max="10792" width="18.5703125" style="18" customWidth="1"/>
    <col min="10793" max="10793" width="23.42578125" style="18" customWidth="1"/>
    <col min="10794" max="10794" width="24.42578125" style="18" customWidth="1"/>
    <col min="10795" max="10795" width="22.140625" style="18" customWidth="1"/>
    <col min="10796" max="10796" width="23.140625" style="18" customWidth="1"/>
    <col min="10797" max="10797" width="23.85546875" style="18" customWidth="1"/>
    <col min="10798" max="10798" width="24.85546875" style="18" customWidth="1"/>
    <col min="10799" max="10799" width="27.42578125" style="18" customWidth="1"/>
    <col min="10800" max="10800" width="28.7109375" style="18" customWidth="1"/>
    <col min="10801" max="10801" width="25" style="18" customWidth="1"/>
    <col min="10802" max="10802" width="26.140625" style="18" customWidth="1"/>
    <col min="10803" max="10803" width="26.28515625" style="18" customWidth="1"/>
    <col min="10804" max="10804" width="27.140625" style="18" customWidth="1"/>
    <col min="10805" max="10805" width="25" style="18" customWidth="1"/>
    <col min="10806" max="10806" width="26.140625" style="18" customWidth="1"/>
    <col min="10807" max="10807" width="26.42578125" style="18" customWidth="1"/>
    <col min="10808" max="10808" width="27.28515625" style="18" customWidth="1"/>
    <col min="10809" max="10809" width="21" style="18" customWidth="1"/>
    <col min="10810" max="10810" width="22.140625" style="18" customWidth="1"/>
    <col min="10811" max="10813" width="23.28515625" style="18" customWidth="1"/>
    <col min="10814" max="10814" width="24.28515625" style="18" customWidth="1"/>
    <col min="10815" max="10817" width="26.85546875" style="18" customWidth="1"/>
    <col min="10818" max="10818" width="27.85546875" style="18" customWidth="1"/>
    <col min="10819" max="10819" width="20.42578125" style="18" customWidth="1"/>
    <col min="10820" max="10820" width="19.140625" style="18" customWidth="1"/>
    <col min="10821" max="10821" width="23.140625" style="18" customWidth="1"/>
    <col min="10822" max="10822" width="18.42578125" style="18" customWidth="1"/>
    <col min="10823" max="10823" width="12" style="18" customWidth="1"/>
    <col min="10824" max="10824" width="25.7109375" style="18" customWidth="1"/>
    <col min="10825" max="10825" width="26.7109375" style="18" customWidth="1"/>
    <col min="10826" max="10826" width="18.5703125" style="18" customWidth="1"/>
    <col min="10827" max="10827" width="23.42578125" style="18" customWidth="1"/>
    <col min="10828" max="10828" width="24.42578125" style="18" customWidth="1"/>
    <col min="10829" max="10829" width="22.140625" style="18" customWidth="1"/>
    <col min="10830" max="10831" width="23.85546875" style="18" customWidth="1"/>
    <col min="10832" max="10832" width="24.85546875" style="18" customWidth="1"/>
    <col min="10833" max="10835" width="25" style="18" customWidth="1"/>
    <col min="10836" max="10836" width="22.5703125" style="18" customWidth="1"/>
    <col min="10837" max="10837" width="27.42578125" style="18" customWidth="1"/>
    <col min="10838" max="10839" width="25" style="18" customWidth="1"/>
    <col min="10840" max="10840" width="26.140625" style="18" customWidth="1"/>
    <col min="10841" max="10841" width="26.85546875" style="18" customWidth="1"/>
    <col min="10842" max="10842" width="28.140625" style="18" customWidth="1"/>
    <col min="10843" max="10843" width="21" style="18" customWidth="1"/>
    <col min="10844" max="10844" width="24.28515625" style="18" customWidth="1"/>
    <col min="10845" max="10845" width="23.42578125" style="18" customWidth="1"/>
    <col min="10846" max="10846" width="23" style="18" customWidth="1"/>
    <col min="10847" max="10847" width="25.42578125" style="18" customWidth="1"/>
    <col min="10848" max="10848" width="25.28515625" style="18" customWidth="1"/>
    <col min="10849" max="10851" width="26.85546875" style="18" customWidth="1"/>
    <col min="10852" max="10852" width="26.5703125" style="18" customWidth="1"/>
    <col min="10853" max="10853" width="20.42578125" style="18" customWidth="1"/>
    <col min="10854" max="10854" width="19.140625" style="18" customWidth="1"/>
    <col min="10855" max="10855" width="23.140625" style="18" customWidth="1"/>
    <col min="10856" max="10856" width="18.42578125" style="18" customWidth="1"/>
    <col min="10857" max="10857" width="28.85546875" style="18" customWidth="1"/>
    <col min="10858" max="10858" width="29.5703125" style="18" customWidth="1"/>
    <col min="10859" max="10859" width="22.85546875" style="18" customWidth="1"/>
    <col min="10860" max="10860" width="26.5703125" style="18" customWidth="1"/>
    <col min="10861" max="10861" width="26.42578125" style="18" customWidth="1"/>
    <col min="10862" max="10862" width="28.42578125" style="18" customWidth="1"/>
    <col min="10863" max="10863" width="28" style="18" customWidth="1"/>
    <col min="10864" max="10864" width="30.85546875" style="18" customWidth="1"/>
    <col min="10865" max="10865" width="31.5703125" style="18" customWidth="1"/>
    <col min="10866" max="10866" width="32.85546875" style="18" customWidth="1"/>
    <col min="10867" max="10867" width="27.42578125" style="18" customWidth="1"/>
    <col min="10868" max="10868" width="27.28515625" style="18" customWidth="1"/>
    <col min="10869" max="10869" width="32" style="18" customWidth="1"/>
    <col min="10870" max="10870" width="23.42578125" style="18" customWidth="1"/>
    <col min="10871" max="10871" width="24.42578125" style="18" customWidth="1"/>
    <col min="10872" max="10872" width="25.85546875" style="18" customWidth="1"/>
    <col min="10873" max="10873" width="29.42578125" style="18" customWidth="1"/>
    <col min="10874" max="10874" width="31.28515625" style="18" customWidth="1"/>
    <col min="10875" max="10875" width="22.85546875" style="18" customWidth="1"/>
    <col min="10876" max="10876" width="22.140625" style="18" customWidth="1"/>
    <col min="10877" max="10877" width="28.5703125" style="18" customWidth="1"/>
    <col min="10878" max="10878" width="22.140625" style="18" customWidth="1"/>
    <col min="10879" max="11008" width="9.140625" style="18" customWidth="1"/>
    <col min="11009" max="11009" width="4.140625" style="18" customWidth="1"/>
    <col min="11010" max="11010" width="25.140625" style="18" customWidth="1"/>
    <col min="11011" max="11011" width="8.7109375" style="18" customWidth="1"/>
    <col min="11012" max="11012" width="26.140625" style="18" customWidth="1"/>
    <col min="11013" max="11013" width="26.7109375" style="18" customWidth="1"/>
    <col min="11014" max="11014" width="18.5703125" style="18" customWidth="1"/>
    <col min="11015" max="11015" width="23.42578125" style="18" customWidth="1"/>
    <col min="11016" max="11016" width="24.42578125" style="18" customWidth="1"/>
    <col min="11017" max="11017" width="22.140625" style="18" customWidth="1"/>
    <col min="11018" max="11019" width="23.85546875" style="18" customWidth="1"/>
    <col min="11020" max="11020" width="24.85546875" style="18" customWidth="1"/>
    <col min="11021" max="11021" width="29.7109375" style="18" customWidth="1"/>
    <col min="11022" max="11022" width="30.85546875" style="18" customWidth="1"/>
    <col min="11023" max="11023" width="25" style="18" customWidth="1"/>
    <col min="11024" max="11024" width="22.5703125" style="18" customWidth="1"/>
    <col min="11025" max="11025" width="28" style="18" customWidth="1"/>
    <col min="11026" max="11026" width="29.140625" style="18" customWidth="1"/>
    <col min="11027" max="11027" width="25" style="18" customWidth="1"/>
    <col min="11028" max="11029" width="26.140625" style="18" customWidth="1"/>
    <col min="11030" max="11030" width="27.85546875" style="18" customWidth="1"/>
    <col min="11031" max="11031" width="21" style="18" customWidth="1"/>
    <col min="11032" max="11032" width="24.28515625" style="18" customWidth="1"/>
    <col min="11033" max="11035" width="23.28515625" style="18" customWidth="1"/>
    <col min="11036" max="11036" width="24.28515625" style="18" customWidth="1"/>
    <col min="11037" max="11037" width="24.140625" style="18" customWidth="1"/>
    <col min="11038" max="11038" width="25.28515625" style="18" customWidth="1"/>
    <col min="11039" max="11039" width="24.140625" style="18" customWidth="1"/>
    <col min="11040" max="11040" width="28.28515625" style="18" customWidth="1"/>
    <col min="11041" max="11041" width="21.140625" style="18" customWidth="1"/>
    <col min="11042" max="11042" width="19.140625" style="18" customWidth="1"/>
    <col min="11043" max="11043" width="23.140625" style="18" customWidth="1"/>
    <col min="11044" max="11044" width="18.42578125" style="18" customWidth="1"/>
    <col min="11045" max="11045" width="11.42578125" style="18" customWidth="1"/>
    <col min="11046" max="11046" width="25.7109375" style="18" customWidth="1"/>
    <col min="11047" max="11047" width="26.7109375" style="18" customWidth="1"/>
    <col min="11048" max="11048" width="18.5703125" style="18" customWidth="1"/>
    <col min="11049" max="11049" width="23.42578125" style="18" customWidth="1"/>
    <col min="11050" max="11050" width="24.42578125" style="18" customWidth="1"/>
    <col min="11051" max="11051" width="22.140625" style="18" customWidth="1"/>
    <col min="11052" max="11052" width="23.140625" style="18" customWidth="1"/>
    <col min="11053" max="11053" width="23.85546875" style="18" customWidth="1"/>
    <col min="11054" max="11054" width="24.85546875" style="18" customWidth="1"/>
    <col min="11055" max="11055" width="27.42578125" style="18" customWidth="1"/>
    <col min="11056" max="11056" width="28.7109375" style="18" customWidth="1"/>
    <col min="11057" max="11057" width="25" style="18" customWidth="1"/>
    <col min="11058" max="11058" width="26.140625" style="18" customWidth="1"/>
    <col min="11059" max="11059" width="26.28515625" style="18" customWidth="1"/>
    <col min="11060" max="11060" width="27.140625" style="18" customWidth="1"/>
    <col min="11061" max="11061" width="25" style="18" customWidth="1"/>
    <col min="11062" max="11062" width="26.140625" style="18" customWidth="1"/>
    <col min="11063" max="11063" width="26.42578125" style="18" customWidth="1"/>
    <col min="11064" max="11064" width="27.28515625" style="18" customWidth="1"/>
    <col min="11065" max="11065" width="21" style="18" customWidth="1"/>
    <col min="11066" max="11066" width="22.140625" style="18" customWidth="1"/>
    <col min="11067" max="11069" width="23.28515625" style="18" customWidth="1"/>
    <col min="11070" max="11070" width="24.28515625" style="18" customWidth="1"/>
    <col min="11071" max="11073" width="26.85546875" style="18" customWidth="1"/>
    <col min="11074" max="11074" width="27.85546875" style="18" customWidth="1"/>
    <col min="11075" max="11075" width="20.42578125" style="18" customWidth="1"/>
    <col min="11076" max="11076" width="19.140625" style="18" customWidth="1"/>
    <col min="11077" max="11077" width="23.140625" style="18" customWidth="1"/>
    <col min="11078" max="11078" width="18.42578125" style="18" customWidth="1"/>
    <col min="11079" max="11079" width="12" style="18" customWidth="1"/>
    <col min="11080" max="11080" width="25.7109375" style="18" customWidth="1"/>
    <col min="11081" max="11081" width="26.7109375" style="18" customWidth="1"/>
    <col min="11082" max="11082" width="18.5703125" style="18" customWidth="1"/>
    <col min="11083" max="11083" width="23.42578125" style="18" customWidth="1"/>
    <col min="11084" max="11084" width="24.42578125" style="18" customWidth="1"/>
    <col min="11085" max="11085" width="22.140625" style="18" customWidth="1"/>
    <col min="11086" max="11087" width="23.85546875" style="18" customWidth="1"/>
    <col min="11088" max="11088" width="24.85546875" style="18" customWidth="1"/>
    <col min="11089" max="11091" width="25" style="18" customWidth="1"/>
    <col min="11092" max="11092" width="22.5703125" style="18" customWidth="1"/>
    <col min="11093" max="11093" width="27.42578125" style="18" customWidth="1"/>
    <col min="11094" max="11095" width="25" style="18" customWidth="1"/>
    <col min="11096" max="11096" width="26.140625" style="18" customWidth="1"/>
    <col min="11097" max="11097" width="26.85546875" style="18" customWidth="1"/>
    <col min="11098" max="11098" width="28.140625" style="18" customWidth="1"/>
    <col min="11099" max="11099" width="21" style="18" customWidth="1"/>
    <col min="11100" max="11100" width="24.28515625" style="18" customWidth="1"/>
    <col min="11101" max="11101" width="23.42578125" style="18" customWidth="1"/>
    <col min="11102" max="11102" width="23" style="18" customWidth="1"/>
    <col min="11103" max="11103" width="25.42578125" style="18" customWidth="1"/>
    <col min="11104" max="11104" width="25.28515625" style="18" customWidth="1"/>
    <col min="11105" max="11107" width="26.85546875" style="18" customWidth="1"/>
    <col min="11108" max="11108" width="26.5703125" style="18" customWidth="1"/>
    <col min="11109" max="11109" width="20.42578125" style="18" customWidth="1"/>
    <col min="11110" max="11110" width="19.140625" style="18" customWidth="1"/>
    <col min="11111" max="11111" width="23.140625" style="18" customWidth="1"/>
    <col min="11112" max="11112" width="18.42578125" style="18" customWidth="1"/>
    <col min="11113" max="11113" width="28.85546875" style="18" customWidth="1"/>
    <col min="11114" max="11114" width="29.5703125" style="18" customWidth="1"/>
    <col min="11115" max="11115" width="22.85546875" style="18" customWidth="1"/>
    <col min="11116" max="11116" width="26.5703125" style="18" customWidth="1"/>
    <col min="11117" max="11117" width="26.42578125" style="18" customWidth="1"/>
    <col min="11118" max="11118" width="28.42578125" style="18" customWidth="1"/>
    <col min="11119" max="11119" width="28" style="18" customWidth="1"/>
    <col min="11120" max="11120" width="30.85546875" style="18" customWidth="1"/>
    <col min="11121" max="11121" width="31.5703125" style="18" customWidth="1"/>
    <col min="11122" max="11122" width="32.85546875" style="18" customWidth="1"/>
    <col min="11123" max="11123" width="27.42578125" style="18" customWidth="1"/>
    <col min="11124" max="11124" width="27.28515625" style="18" customWidth="1"/>
    <col min="11125" max="11125" width="32" style="18" customWidth="1"/>
    <col min="11126" max="11126" width="23.42578125" style="18" customWidth="1"/>
    <col min="11127" max="11127" width="24.42578125" style="18" customWidth="1"/>
    <col min="11128" max="11128" width="25.85546875" style="18" customWidth="1"/>
    <col min="11129" max="11129" width="29.42578125" style="18" customWidth="1"/>
    <col min="11130" max="11130" width="31.28515625" style="18" customWidth="1"/>
    <col min="11131" max="11131" width="22.85546875" style="18" customWidth="1"/>
    <col min="11132" max="11132" width="22.140625" style="18" customWidth="1"/>
    <col min="11133" max="11133" width="28.5703125" style="18" customWidth="1"/>
    <col min="11134" max="11134" width="22.140625" style="18" customWidth="1"/>
    <col min="11135" max="11264" width="9.140625" style="18" customWidth="1"/>
    <col min="11265" max="11265" width="4.140625" style="18" customWidth="1"/>
    <col min="11266" max="11266" width="25.140625" style="18" customWidth="1"/>
    <col min="11267" max="11267" width="8.7109375" style="18" customWidth="1"/>
    <col min="11268" max="11268" width="26.140625" style="18" customWidth="1"/>
    <col min="11269" max="11269" width="26.7109375" style="18" customWidth="1"/>
    <col min="11270" max="11270" width="18.5703125" style="18" customWidth="1"/>
    <col min="11271" max="11271" width="23.42578125" style="18" customWidth="1"/>
    <col min="11272" max="11272" width="24.42578125" style="18" customWidth="1"/>
    <col min="11273" max="11273" width="22.140625" style="18" customWidth="1"/>
    <col min="11274" max="11275" width="23.85546875" style="18" customWidth="1"/>
    <col min="11276" max="11276" width="24.85546875" style="18" customWidth="1"/>
    <col min="11277" max="11277" width="29.7109375" style="18" customWidth="1"/>
    <col min="11278" max="11278" width="30.85546875" style="18" customWidth="1"/>
    <col min="11279" max="11279" width="25" style="18" customWidth="1"/>
    <col min="11280" max="11280" width="22.5703125" style="18" customWidth="1"/>
    <col min="11281" max="11281" width="28" style="18" customWidth="1"/>
    <col min="11282" max="11282" width="29.140625" style="18" customWidth="1"/>
    <col min="11283" max="11283" width="25" style="18" customWidth="1"/>
    <col min="11284" max="11285" width="26.140625" style="18" customWidth="1"/>
    <col min="11286" max="11286" width="27.85546875" style="18" customWidth="1"/>
    <col min="11287" max="11287" width="21" style="18" customWidth="1"/>
    <col min="11288" max="11288" width="24.28515625" style="18" customWidth="1"/>
    <col min="11289" max="11291" width="23.28515625" style="18" customWidth="1"/>
    <col min="11292" max="11292" width="24.28515625" style="18" customWidth="1"/>
    <col min="11293" max="11293" width="24.140625" style="18" customWidth="1"/>
    <col min="11294" max="11294" width="25.28515625" style="18" customWidth="1"/>
    <col min="11295" max="11295" width="24.140625" style="18" customWidth="1"/>
    <col min="11296" max="11296" width="28.28515625" style="18" customWidth="1"/>
    <col min="11297" max="11297" width="21.140625" style="18" customWidth="1"/>
    <col min="11298" max="11298" width="19.140625" style="18" customWidth="1"/>
    <col min="11299" max="11299" width="23.140625" style="18" customWidth="1"/>
    <col min="11300" max="11300" width="18.42578125" style="18" customWidth="1"/>
    <col min="11301" max="11301" width="11.42578125" style="18" customWidth="1"/>
    <col min="11302" max="11302" width="25.7109375" style="18" customWidth="1"/>
    <col min="11303" max="11303" width="26.7109375" style="18" customWidth="1"/>
    <col min="11304" max="11304" width="18.5703125" style="18" customWidth="1"/>
    <col min="11305" max="11305" width="23.42578125" style="18" customWidth="1"/>
    <col min="11306" max="11306" width="24.42578125" style="18" customWidth="1"/>
    <col min="11307" max="11307" width="22.140625" style="18" customWidth="1"/>
    <col min="11308" max="11308" width="23.140625" style="18" customWidth="1"/>
    <col min="11309" max="11309" width="23.85546875" style="18" customWidth="1"/>
    <col min="11310" max="11310" width="24.85546875" style="18" customWidth="1"/>
    <col min="11311" max="11311" width="27.42578125" style="18" customWidth="1"/>
    <col min="11312" max="11312" width="28.7109375" style="18" customWidth="1"/>
    <col min="11313" max="11313" width="25" style="18" customWidth="1"/>
    <col min="11314" max="11314" width="26.140625" style="18" customWidth="1"/>
    <col min="11315" max="11315" width="26.28515625" style="18" customWidth="1"/>
    <col min="11316" max="11316" width="27.140625" style="18" customWidth="1"/>
    <col min="11317" max="11317" width="25" style="18" customWidth="1"/>
    <col min="11318" max="11318" width="26.140625" style="18" customWidth="1"/>
    <col min="11319" max="11319" width="26.42578125" style="18" customWidth="1"/>
    <col min="11320" max="11320" width="27.28515625" style="18" customWidth="1"/>
    <col min="11321" max="11321" width="21" style="18" customWidth="1"/>
    <col min="11322" max="11322" width="22.140625" style="18" customWidth="1"/>
    <col min="11323" max="11325" width="23.28515625" style="18" customWidth="1"/>
    <col min="11326" max="11326" width="24.28515625" style="18" customWidth="1"/>
    <col min="11327" max="11329" width="26.85546875" style="18" customWidth="1"/>
    <col min="11330" max="11330" width="27.85546875" style="18" customWidth="1"/>
    <col min="11331" max="11331" width="20.42578125" style="18" customWidth="1"/>
    <col min="11332" max="11332" width="19.140625" style="18" customWidth="1"/>
    <col min="11333" max="11333" width="23.140625" style="18" customWidth="1"/>
    <col min="11334" max="11334" width="18.42578125" style="18" customWidth="1"/>
    <col min="11335" max="11335" width="12" style="18" customWidth="1"/>
    <col min="11336" max="11336" width="25.7109375" style="18" customWidth="1"/>
    <col min="11337" max="11337" width="26.7109375" style="18" customWidth="1"/>
    <col min="11338" max="11338" width="18.5703125" style="18" customWidth="1"/>
    <col min="11339" max="11339" width="23.42578125" style="18" customWidth="1"/>
    <col min="11340" max="11340" width="24.42578125" style="18" customWidth="1"/>
    <col min="11341" max="11341" width="22.140625" style="18" customWidth="1"/>
    <col min="11342" max="11343" width="23.85546875" style="18" customWidth="1"/>
    <col min="11344" max="11344" width="24.85546875" style="18" customWidth="1"/>
    <col min="11345" max="11347" width="25" style="18" customWidth="1"/>
    <col min="11348" max="11348" width="22.5703125" style="18" customWidth="1"/>
    <col min="11349" max="11349" width="27.42578125" style="18" customWidth="1"/>
    <col min="11350" max="11351" width="25" style="18" customWidth="1"/>
    <col min="11352" max="11352" width="26.140625" style="18" customWidth="1"/>
    <col min="11353" max="11353" width="26.85546875" style="18" customWidth="1"/>
    <col min="11354" max="11354" width="28.140625" style="18" customWidth="1"/>
    <col min="11355" max="11355" width="21" style="18" customWidth="1"/>
    <col min="11356" max="11356" width="24.28515625" style="18" customWidth="1"/>
    <col min="11357" max="11357" width="23.42578125" style="18" customWidth="1"/>
    <col min="11358" max="11358" width="23" style="18" customWidth="1"/>
    <col min="11359" max="11359" width="25.42578125" style="18" customWidth="1"/>
    <col min="11360" max="11360" width="25.28515625" style="18" customWidth="1"/>
    <col min="11361" max="11363" width="26.85546875" style="18" customWidth="1"/>
    <col min="11364" max="11364" width="26.5703125" style="18" customWidth="1"/>
    <col min="11365" max="11365" width="20.42578125" style="18" customWidth="1"/>
    <col min="11366" max="11366" width="19.140625" style="18" customWidth="1"/>
    <col min="11367" max="11367" width="23.140625" style="18" customWidth="1"/>
    <col min="11368" max="11368" width="18.42578125" style="18" customWidth="1"/>
    <col min="11369" max="11369" width="28.85546875" style="18" customWidth="1"/>
    <col min="11370" max="11370" width="29.5703125" style="18" customWidth="1"/>
    <col min="11371" max="11371" width="22.85546875" style="18" customWidth="1"/>
    <col min="11372" max="11372" width="26.5703125" style="18" customWidth="1"/>
    <col min="11373" max="11373" width="26.42578125" style="18" customWidth="1"/>
    <col min="11374" max="11374" width="28.42578125" style="18" customWidth="1"/>
    <col min="11375" max="11375" width="28" style="18" customWidth="1"/>
    <col min="11376" max="11376" width="30.85546875" style="18" customWidth="1"/>
    <col min="11377" max="11377" width="31.5703125" style="18" customWidth="1"/>
    <col min="11378" max="11378" width="32.85546875" style="18" customWidth="1"/>
    <col min="11379" max="11379" width="27.42578125" style="18" customWidth="1"/>
    <col min="11380" max="11380" width="27.28515625" style="18" customWidth="1"/>
    <col min="11381" max="11381" width="32" style="18" customWidth="1"/>
    <col min="11382" max="11382" width="23.42578125" style="18" customWidth="1"/>
    <col min="11383" max="11383" width="24.42578125" style="18" customWidth="1"/>
    <col min="11384" max="11384" width="25.85546875" style="18" customWidth="1"/>
    <col min="11385" max="11385" width="29.42578125" style="18" customWidth="1"/>
    <col min="11386" max="11386" width="31.28515625" style="18" customWidth="1"/>
    <col min="11387" max="11387" width="22.85546875" style="18" customWidth="1"/>
    <col min="11388" max="11388" width="22.140625" style="18" customWidth="1"/>
    <col min="11389" max="11389" width="28.5703125" style="18" customWidth="1"/>
    <col min="11390" max="11390" width="22.140625" style="18" customWidth="1"/>
    <col min="11391" max="11520" width="9.140625" style="18" customWidth="1"/>
    <col min="11521" max="11521" width="4.140625" style="18" customWidth="1"/>
    <col min="11522" max="11522" width="25.140625" style="18" customWidth="1"/>
    <col min="11523" max="11523" width="8.7109375" style="18" customWidth="1"/>
    <col min="11524" max="11524" width="26.140625" style="18" customWidth="1"/>
    <col min="11525" max="11525" width="26.7109375" style="18" customWidth="1"/>
    <col min="11526" max="11526" width="18.5703125" style="18" customWidth="1"/>
    <col min="11527" max="11527" width="23.42578125" style="18" customWidth="1"/>
    <col min="11528" max="11528" width="24.42578125" style="18" customWidth="1"/>
    <col min="11529" max="11529" width="22.140625" style="18" customWidth="1"/>
    <col min="11530" max="11531" width="23.85546875" style="18" customWidth="1"/>
    <col min="11532" max="11532" width="24.85546875" style="18" customWidth="1"/>
    <col min="11533" max="11533" width="29.7109375" style="18" customWidth="1"/>
    <col min="11534" max="11534" width="30.85546875" style="18" customWidth="1"/>
    <col min="11535" max="11535" width="25" style="18" customWidth="1"/>
    <col min="11536" max="11536" width="22.5703125" style="18" customWidth="1"/>
    <col min="11537" max="11537" width="28" style="18" customWidth="1"/>
    <col min="11538" max="11538" width="29.140625" style="18" customWidth="1"/>
    <col min="11539" max="11539" width="25" style="18" customWidth="1"/>
    <col min="11540" max="11541" width="26.140625" style="18" customWidth="1"/>
    <col min="11542" max="11542" width="27.85546875" style="18" customWidth="1"/>
    <col min="11543" max="11543" width="21" style="18" customWidth="1"/>
    <col min="11544" max="11544" width="24.28515625" style="18" customWidth="1"/>
    <col min="11545" max="11547" width="23.28515625" style="18" customWidth="1"/>
    <col min="11548" max="11548" width="24.28515625" style="18" customWidth="1"/>
    <col min="11549" max="11549" width="24.140625" style="18" customWidth="1"/>
    <col min="11550" max="11550" width="25.28515625" style="18" customWidth="1"/>
    <col min="11551" max="11551" width="24.140625" style="18" customWidth="1"/>
    <col min="11552" max="11552" width="28.28515625" style="18" customWidth="1"/>
    <col min="11553" max="11553" width="21.140625" style="18" customWidth="1"/>
    <col min="11554" max="11554" width="19.140625" style="18" customWidth="1"/>
    <col min="11555" max="11555" width="23.140625" style="18" customWidth="1"/>
    <col min="11556" max="11556" width="18.42578125" style="18" customWidth="1"/>
    <col min="11557" max="11557" width="11.42578125" style="18" customWidth="1"/>
    <col min="11558" max="11558" width="25.7109375" style="18" customWidth="1"/>
    <col min="11559" max="11559" width="26.7109375" style="18" customWidth="1"/>
    <col min="11560" max="11560" width="18.5703125" style="18" customWidth="1"/>
    <col min="11561" max="11561" width="23.42578125" style="18" customWidth="1"/>
    <col min="11562" max="11562" width="24.42578125" style="18" customWidth="1"/>
    <col min="11563" max="11563" width="22.140625" style="18" customWidth="1"/>
    <col min="11564" max="11564" width="23.140625" style="18" customWidth="1"/>
    <col min="11565" max="11565" width="23.85546875" style="18" customWidth="1"/>
    <col min="11566" max="11566" width="24.85546875" style="18" customWidth="1"/>
    <col min="11567" max="11567" width="27.42578125" style="18" customWidth="1"/>
    <col min="11568" max="11568" width="28.7109375" style="18" customWidth="1"/>
    <col min="11569" max="11569" width="25" style="18" customWidth="1"/>
    <col min="11570" max="11570" width="26.140625" style="18" customWidth="1"/>
    <col min="11571" max="11571" width="26.28515625" style="18" customWidth="1"/>
    <col min="11572" max="11572" width="27.140625" style="18" customWidth="1"/>
    <col min="11573" max="11573" width="25" style="18" customWidth="1"/>
    <col min="11574" max="11574" width="26.140625" style="18" customWidth="1"/>
    <col min="11575" max="11575" width="26.42578125" style="18" customWidth="1"/>
    <col min="11576" max="11576" width="27.28515625" style="18" customWidth="1"/>
    <col min="11577" max="11577" width="21" style="18" customWidth="1"/>
    <col min="11578" max="11578" width="22.140625" style="18" customWidth="1"/>
    <col min="11579" max="11581" width="23.28515625" style="18" customWidth="1"/>
    <col min="11582" max="11582" width="24.28515625" style="18" customWidth="1"/>
    <col min="11583" max="11585" width="26.85546875" style="18" customWidth="1"/>
    <col min="11586" max="11586" width="27.85546875" style="18" customWidth="1"/>
    <col min="11587" max="11587" width="20.42578125" style="18" customWidth="1"/>
    <col min="11588" max="11588" width="19.140625" style="18" customWidth="1"/>
    <col min="11589" max="11589" width="23.140625" style="18" customWidth="1"/>
    <col min="11590" max="11590" width="18.42578125" style="18" customWidth="1"/>
    <col min="11591" max="11591" width="12" style="18" customWidth="1"/>
    <col min="11592" max="11592" width="25.7109375" style="18" customWidth="1"/>
    <col min="11593" max="11593" width="26.7109375" style="18" customWidth="1"/>
    <col min="11594" max="11594" width="18.5703125" style="18" customWidth="1"/>
    <col min="11595" max="11595" width="23.42578125" style="18" customWidth="1"/>
    <col min="11596" max="11596" width="24.42578125" style="18" customWidth="1"/>
    <col min="11597" max="11597" width="22.140625" style="18" customWidth="1"/>
    <col min="11598" max="11599" width="23.85546875" style="18" customWidth="1"/>
    <col min="11600" max="11600" width="24.85546875" style="18" customWidth="1"/>
    <col min="11601" max="11603" width="25" style="18" customWidth="1"/>
    <col min="11604" max="11604" width="22.5703125" style="18" customWidth="1"/>
    <col min="11605" max="11605" width="27.42578125" style="18" customWidth="1"/>
    <col min="11606" max="11607" width="25" style="18" customWidth="1"/>
    <col min="11608" max="11608" width="26.140625" style="18" customWidth="1"/>
    <col min="11609" max="11609" width="26.85546875" style="18" customWidth="1"/>
    <col min="11610" max="11610" width="28.140625" style="18" customWidth="1"/>
    <col min="11611" max="11611" width="21" style="18" customWidth="1"/>
    <col min="11612" max="11612" width="24.28515625" style="18" customWidth="1"/>
    <col min="11613" max="11613" width="23.42578125" style="18" customWidth="1"/>
    <col min="11614" max="11614" width="23" style="18" customWidth="1"/>
    <col min="11615" max="11615" width="25.42578125" style="18" customWidth="1"/>
    <col min="11616" max="11616" width="25.28515625" style="18" customWidth="1"/>
    <col min="11617" max="11619" width="26.85546875" style="18" customWidth="1"/>
    <col min="11620" max="11620" width="26.5703125" style="18" customWidth="1"/>
    <col min="11621" max="11621" width="20.42578125" style="18" customWidth="1"/>
    <col min="11622" max="11622" width="19.140625" style="18" customWidth="1"/>
    <col min="11623" max="11623" width="23.140625" style="18" customWidth="1"/>
    <col min="11624" max="11624" width="18.42578125" style="18" customWidth="1"/>
    <col min="11625" max="11625" width="28.85546875" style="18" customWidth="1"/>
    <col min="11626" max="11626" width="29.5703125" style="18" customWidth="1"/>
    <col min="11627" max="11627" width="22.85546875" style="18" customWidth="1"/>
    <col min="11628" max="11628" width="26.5703125" style="18" customWidth="1"/>
    <col min="11629" max="11629" width="26.42578125" style="18" customWidth="1"/>
    <col min="11630" max="11630" width="28.42578125" style="18" customWidth="1"/>
    <col min="11631" max="11631" width="28" style="18" customWidth="1"/>
    <col min="11632" max="11632" width="30.85546875" style="18" customWidth="1"/>
    <col min="11633" max="11633" width="31.5703125" style="18" customWidth="1"/>
    <col min="11634" max="11634" width="32.85546875" style="18" customWidth="1"/>
    <col min="11635" max="11635" width="27.42578125" style="18" customWidth="1"/>
    <col min="11636" max="11636" width="27.28515625" style="18" customWidth="1"/>
    <col min="11637" max="11637" width="32" style="18" customWidth="1"/>
    <col min="11638" max="11638" width="23.42578125" style="18" customWidth="1"/>
    <col min="11639" max="11639" width="24.42578125" style="18" customWidth="1"/>
    <col min="11640" max="11640" width="25.85546875" style="18" customWidth="1"/>
    <col min="11641" max="11641" width="29.42578125" style="18" customWidth="1"/>
    <col min="11642" max="11642" width="31.28515625" style="18" customWidth="1"/>
    <col min="11643" max="11643" width="22.85546875" style="18" customWidth="1"/>
    <col min="11644" max="11644" width="22.140625" style="18" customWidth="1"/>
    <col min="11645" max="11645" width="28.5703125" style="18" customWidth="1"/>
    <col min="11646" max="11646" width="22.140625" style="18" customWidth="1"/>
    <col min="11647" max="11776" width="9.140625" style="18" customWidth="1"/>
    <col min="11777" max="11777" width="4.140625" style="18" customWidth="1"/>
    <col min="11778" max="11778" width="25.140625" style="18" customWidth="1"/>
    <col min="11779" max="11779" width="8.7109375" style="18" customWidth="1"/>
    <col min="11780" max="11780" width="26.140625" style="18" customWidth="1"/>
    <col min="11781" max="11781" width="26.7109375" style="18" customWidth="1"/>
    <col min="11782" max="11782" width="18.5703125" style="18" customWidth="1"/>
    <col min="11783" max="11783" width="23.42578125" style="18" customWidth="1"/>
    <col min="11784" max="11784" width="24.42578125" style="18" customWidth="1"/>
    <col min="11785" max="11785" width="22.140625" style="18" customWidth="1"/>
    <col min="11786" max="11787" width="23.85546875" style="18" customWidth="1"/>
    <col min="11788" max="11788" width="24.85546875" style="18" customWidth="1"/>
    <col min="11789" max="11789" width="29.7109375" style="18" customWidth="1"/>
    <col min="11790" max="11790" width="30.85546875" style="18" customWidth="1"/>
    <col min="11791" max="11791" width="25" style="18" customWidth="1"/>
    <col min="11792" max="11792" width="22.5703125" style="18" customWidth="1"/>
    <col min="11793" max="11793" width="28" style="18" customWidth="1"/>
    <col min="11794" max="11794" width="29.140625" style="18" customWidth="1"/>
    <col min="11795" max="11795" width="25" style="18" customWidth="1"/>
    <col min="11796" max="11797" width="26.140625" style="18" customWidth="1"/>
    <col min="11798" max="11798" width="27.85546875" style="18" customWidth="1"/>
    <col min="11799" max="11799" width="21" style="18" customWidth="1"/>
    <col min="11800" max="11800" width="24.28515625" style="18" customWidth="1"/>
    <col min="11801" max="11803" width="23.28515625" style="18" customWidth="1"/>
    <col min="11804" max="11804" width="24.28515625" style="18" customWidth="1"/>
    <col min="11805" max="11805" width="24.140625" style="18" customWidth="1"/>
    <col min="11806" max="11806" width="25.28515625" style="18" customWidth="1"/>
    <col min="11807" max="11807" width="24.140625" style="18" customWidth="1"/>
    <col min="11808" max="11808" width="28.28515625" style="18" customWidth="1"/>
    <col min="11809" max="11809" width="21.140625" style="18" customWidth="1"/>
    <col min="11810" max="11810" width="19.140625" style="18" customWidth="1"/>
    <col min="11811" max="11811" width="23.140625" style="18" customWidth="1"/>
    <col min="11812" max="11812" width="18.42578125" style="18" customWidth="1"/>
    <col min="11813" max="11813" width="11.42578125" style="18" customWidth="1"/>
    <col min="11814" max="11814" width="25.7109375" style="18" customWidth="1"/>
    <col min="11815" max="11815" width="26.7109375" style="18" customWidth="1"/>
    <col min="11816" max="11816" width="18.5703125" style="18" customWidth="1"/>
    <col min="11817" max="11817" width="23.42578125" style="18" customWidth="1"/>
    <col min="11818" max="11818" width="24.42578125" style="18" customWidth="1"/>
    <col min="11819" max="11819" width="22.140625" style="18" customWidth="1"/>
    <col min="11820" max="11820" width="23.140625" style="18" customWidth="1"/>
    <col min="11821" max="11821" width="23.85546875" style="18" customWidth="1"/>
    <col min="11822" max="11822" width="24.85546875" style="18" customWidth="1"/>
    <col min="11823" max="11823" width="27.42578125" style="18" customWidth="1"/>
    <col min="11824" max="11824" width="28.7109375" style="18" customWidth="1"/>
    <col min="11825" max="11825" width="25" style="18" customWidth="1"/>
    <col min="11826" max="11826" width="26.140625" style="18" customWidth="1"/>
    <col min="11827" max="11827" width="26.28515625" style="18" customWidth="1"/>
    <col min="11828" max="11828" width="27.140625" style="18" customWidth="1"/>
    <col min="11829" max="11829" width="25" style="18" customWidth="1"/>
    <col min="11830" max="11830" width="26.140625" style="18" customWidth="1"/>
    <col min="11831" max="11831" width="26.42578125" style="18" customWidth="1"/>
    <col min="11832" max="11832" width="27.28515625" style="18" customWidth="1"/>
    <col min="11833" max="11833" width="21" style="18" customWidth="1"/>
    <col min="11834" max="11834" width="22.140625" style="18" customWidth="1"/>
    <col min="11835" max="11837" width="23.28515625" style="18" customWidth="1"/>
    <col min="11838" max="11838" width="24.28515625" style="18" customWidth="1"/>
    <col min="11839" max="11841" width="26.85546875" style="18" customWidth="1"/>
    <col min="11842" max="11842" width="27.85546875" style="18" customWidth="1"/>
    <col min="11843" max="11843" width="20.42578125" style="18" customWidth="1"/>
    <col min="11844" max="11844" width="19.140625" style="18" customWidth="1"/>
    <col min="11845" max="11845" width="23.140625" style="18" customWidth="1"/>
    <col min="11846" max="11846" width="18.42578125" style="18" customWidth="1"/>
    <col min="11847" max="11847" width="12" style="18" customWidth="1"/>
    <col min="11848" max="11848" width="25.7109375" style="18" customWidth="1"/>
    <col min="11849" max="11849" width="26.7109375" style="18" customWidth="1"/>
    <col min="11850" max="11850" width="18.5703125" style="18" customWidth="1"/>
    <col min="11851" max="11851" width="23.42578125" style="18" customWidth="1"/>
    <col min="11852" max="11852" width="24.42578125" style="18" customWidth="1"/>
    <col min="11853" max="11853" width="22.140625" style="18" customWidth="1"/>
    <col min="11854" max="11855" width="23.85546875" style="18" customWidth="1"/>
    <col min="11856" max="11856" width="24.85546875" style="18" customWidth="1"/>
    <col min="11857" max="11859" width="25" style="18" customWidth="1"/>
    <col min="11860" max="11860" width="22.5703125" style="18" customWidth="1"/>
    <col min="11861" max="11861" width="27.42578125" style="18" customWidth="1"/>
    <col min="11862" max="11863" width="25" style="18" customWidth="1"/>
    <col min="11864" max="11864" width="26.140625" style="18" customWidth="1"/>
    <col min="11865" max="11865" width="26.85546875" style="18" customWidth="1"/>
    <col min="11866" max="11866" width="28.140625" style="18" customWidth="1"/>
    <col min="11867" max="11867" width="21" style="18" customWidth="1"/>
    <col min="11868" max="11868" width="24.28515625" style="18" customWidth="1"/>
    <col min="11869" max="11869" width="23.42578125" style="18" customWidth="1"/>
    <col min="11870" max="11870" width="23" style="18" customWidth="1"/>
    <col min="11871" max="11871" width="25.42578125" style="18" customWidth="1"/>
    <col min="11872" max="11872" width="25.28515625" style="18" customWidth="1"/>
    <col min="11873" max="11875" width="26.85546875" style="18" customWidth="1"/>
    <col min="11876" max="11876" width="26.5703125" style="18" customWidth="1"/>
    <col min="11877" max="11877" width="20.42578125" style="18" customWidth="1"/>
    <col min="11878" max="11878" width="19.140625" style="18" customWidth="1"/>
    <col min="11879" max="11879" width="23.140625" style="18" customWidth="1"/>
    <col min="11880" max="11880" width="18.42578125" style="18" customWidth="1"/>
    <col min="11881" max="11881" width="28.85546875" style="18" customWidth="1"/>
    <col min="11882" max="11882" width="29.5703125" style="18" customWidth="1"/>
    <col min="11883" max="11883" width="22.85546875" style="18" customWidth="1"/>
    <col min="11884" max="11884" width="26.5703125" style="18" customWidth="1"/>
    <col min="11885" max="11885" width="26.42578125" style="18" customWidth="1"/>
    <col min="11886" max="11886" width="28.42578125" style="18" customWidth="1"/>
    <col min="11887" max="11887" width="28" style="18" customWidth="1"/>
    <col min="11888" max="11888" width="30.85546875" style="18" customWidth="1"/>
    <col min="11889" max="11889" width="31.5703125" style="18" customWidth="1"/>
    <col min="11890" max="11890" width="32.85546875" style="18" customWidth="1"/>
    <col min="11891" max="11891" width="27.42578125" style="18" customWidth="1"/>
    <col min="11892" max="11892" width="27.28515625" style="18" customWidth="1"/>
    <col min="11893" max="11893" width="32" style="18" customWidth="1"/>
    <col min="11894" max="11894" width="23.42578125" style="18" customWidth="1"/>
    <col min="11895" max="11895" width="24.42578125" style="18" customWidth="1"/>
    <col min="11896" max="11896" width="25.85546875" style="18" customWidth="1"/>
    <col min="11897" max="11897" width="29.42578125" style="18" customWidth="1"/>
    <col min="11898" max="11898" width="31.28515625" style="18" customWidth="1"/>
    <col min="11899" max="11899" width="22.85546875" style="18" customWidth="1"/>
    <col min="11900" max="11900" width="22.140625" style="18" customWidth="1"/>
    <col min="11901" max="11901" width="28.5703125" style="18" customWidth="1"/>
    <col min="11902" max="11902" width="22.140625" style="18" customWidth="1"/>
    <col min="11903" max="12032" width="9.140625" style="18" customWidth="1"/>
    <col min="12033" max="12033" width="4.140625" style="18" customWidth="1"/>
    <col min="12034" max="12034" width="25.140625" style="18" customWidth="1"/>
    <col min="12035" max="12035" width="8.7109375" style="18" customWidth="1"/>
    <col min="12036" max="12036" width="26.140625" style="18" customWidth="1"/>
    <col min="12037" max="12037" width="26.7109375" style="18" customWidth="1"/>
    <col min="12038" max="12038" width="18.5703125" style="18" customWidth="1"/>
    <col min="12039" max="12039" width="23.42578125" style="18" customWidth="1"/>
    <col min="12040" max="12040" width="24.42578125" style="18" customWidth="1"/>
    <col min="12041" max="12041" width="22.140625" style="18" customWidth="1"/>
    <col min="12042" max="12043" width="23.85546875" style="18" customWidth="1"/>
    <col min="12044" max="12044" width="24.85546875" style="18" customWidth="1"/>
    <col min="12045" max="12045" width="29.7109375" style="18" customWidth="1"/>
    <col min="12046" max="12046" width="30.85546875" style="18" customWidth="1"/>
    <col min="12047" max="12047" width="25" style="18" customWidth="1"/>
    <col min="12048" max="12048" width="22.5703125" style="18" customWidth="1"/>
    <col min="12049" max="12049" width="28" style="18" customWidth="1"/>
    <col min="12050" max="12050" width="29.140625" style="18" customWidth="1"/>
    <col min="12051" max="12051" width="25" style="18" customWidth="1"/>
    <col min="12052" max="12053" width="26.140625" style="18" customWidth="1"/>
    <col min="12054" max="12054" width="27.85546875" style="18" customWidth="1"/>
    <col min="12055" max="12055" width="21" style="18" customWidth="1"/>
    <col min="12056" max="12056" width="24.28515625" style="18" customWidth="1"/>
    <col min="12057" max="12059" width="23.28515625" style="18" customWidth="1"/>
    <col min="12060" max="12060" width="24.28515625" style="18" customWidth="1"/>
    <col min="12061" max="12061" width="24.140625" style="18" customWidth="1"/>
    <col min="12062" max="12062" width="25.28515625" style="18" customWidth="1"/>
    <col min="12063" max="12063" width="24.140625" style="18" customWidth="1"/>
    <col min="12064" max="12064" width="28.28515625" style="18" customWidth="1"/>
    <col min="12065" max="12065" width="21.140625" style="18" customWidth="1"/>
    <col min="12066" max="12066" width="19.140625" style="18" customWidth="1"/>
    <col min="12067" max="12067" width="23.140625" style="18" customWidth="1"/>
    <col min="12068" max="12068" width="18.42578125" style="18" customWidth="1"/>
    <col min="12069" max="12069" width="11.42578125" style="18" customWidth="1"/>
    <col min="12070" max="12070" width="25.7109375" style="18" customWidth="1"/>
    <col min="12071" max="12071" width="26.7109375" style="18" customWidth="1"/>
    <col min="12072" max="12072" width="18.5703125" style="18" customWidth="1"/>
    <col min="12073" max="12073" width="23.42578125" style="18" customWidth="1"/>
    <col min="12074" max="12074" width="24.42578125" style="18" customWidth="1"/>
    <col min="12075" max="12075" width="22.140625" style="18" customWidth="1"/>
    <col min="12076" max="12076" width="23.140625" style="18" customWidth="1"/>
    <col min="12077" max="12077" width="23.85546875" style="18" customWidth="1"/>
    <col min="12078" max="12078" width="24.85546875" style="18" customWidth="1"/>
    <col min="12079" max="12079" width="27.42578125" style="18" customWidth="1"/>
    <col min="12080" max="12080" width="28.7109375" style="18" customWidth="1"/>
    <col min="12081" max="12081" width="25" style="18" customWidth="1"/>
    <col min="12082" max="12082" width="26.140625" style="18" customWidth="1"/>
    <col min="12083" max="12083" width="26.28515625" style="18" customWidth="1"/>
    <col min="12084" max="12084" width="27.140625" style="18" customWidth="1"/>
    <col min="12085" max="12085" width="25" style="18" customWidth="1"/>
    <col min="12086" max="12086" width="26.140625" style="18" customWidth="1"/>
    <col min="12087" max="12087" width="26.42578125" style="18" customWidth="1"/>
    <col min="12088" max="12088" width="27.28515625" style="18" customWidth="1"/>
    <col min="12089" max="12089" width="21" style="18" customWidth="1"/>
    <col min="12090" max="12090" width="22.140625" style="18" customWidth="1"/>
    <col min="12091" max="12093" width="23.28515625" style="18" customWidth="1"/>
    <col min="12094" max="12094" width="24.28515625" style="18" customWidth="1"/>
    <col min="12095" max="12097" width="26.85546875" style="18" customWidth="1"/>
    <col min="12098" max="12098" width="27.85546875" style="18" customWidth="1"/>
    <col min="12099" max="12099" width="20.42578125" style="18" customWidth="1"/>
    <col min="12100" max="12100" width="19.140625" style="18" customWidth="1"/>
    <col min="12101" max="12101" width="23.140625" style="18" customWidth="1"/>
    <col min="12102" max="12102" width="18.42578125" style="18" customWidth="1"/>
    <col min="12103" max="12103" width="12" style="18" customWidth="1"/>
    <col min="12104" max="12104" width="25.7109375" style="18" customWidth="1"/>
    <col min="12105" max="12105" width="26.7109375" style="18" customWidth="1"/>
    <col min="12106" max="12106" width="18.5703125" style="18" customWidth="1"/>
    <col min="12107" max="12107" width="23.42578125" style="18" customWidth="1"/>
    <col min="12108" max="12108" width="24.42578125" style="18" customWidth="1"/>
    <col min="12109" max="12109" width="22.140625" style="18" customWidth="1"/>
    <col min="12110" max="12111" width="23.85546875" style="18" customWidth="1"/>
    <col min="12112" max="12112" width="24.85546875" style="18" customWidth="1"/>
    <col min="12113" max="12115" width="25" style="18" customWidth="1"/>
    <col min="12116" max="12116" width="22.5703125" style="18" customWidth="1"/>
    <col min="12117" max="12117" width="27.42578125" style="18" customWidth="1"/>
    <col min="12118" max="12119" width="25" style="18" customWidth="1"/>
    <col min="12120" max="12120" width="26.140625" style="18" customWidth="1"/>
    <col min="12121" max="12121" width="26.85546875" style="18" customWidth="1"/>
    <col min="12122" max="12122" width="28.140625" style="18" customWidth="1"/>
    <col min="12123" max="12123" width="21" style="18" customWidth="1"/>
    <col min="12124" max="12124" width="24.28515625" style="18" customWidth="1"/>
    <col min="12125" max="12125" width="23.42578125" style="18" customWidth="1"/>
    <col min="12126" max="12126" width="23" style="18" customWidth="1"/>
    <col min="12127" max="12127" width="25.42578125" style="18" customWidth="1"/>
    <col min="12128" max="12128" width="25.28515625" style="18" customWidth="1"/>
    <col min="12129" max="12131" width="26.85546875" style="18" customWidth="1"/>
    <col min="12132" max="12132" width="26.5703125" style="18" customWidth="1"/>
    <col min="12133" max="12133" width="20.42578125" style="18" customWidth="1"/>
    <col min="12134" max="12134" width="19.140625" style="18" customWidth="1"/>
    <col min="12135" max="12135" width="23.140625" style="18" customWidth="1"/>
    <col min="12136" max="12136" width="18.42578125" style="18" customWidth="1"/>
    <col min="12137" max="12137" width="28.85546875" style="18" customWidth="1"/>
    <col min="12138" max="12138" width="29.5703125" style="18" customWidth="1"/>
    <col min="12139" max="12139" width="22.85546875" style="18" customWidth="1"/>
    <col min="12140" max="12140" width="26.5703125" style="18" customWidth="1"/>
    <col min="12141" max="12141" width="26.42578125" style="18" customWidth="1"/>
    <col min="12142" max="12142" width="28.42578125" style="18" customWidth="1"/>
    <col min="12143" max="12143" width="28" style="18" customWidth="1"/>
    <col min="12144" max="12144" width="30.85546875" style="18" customWidth="1"/>
    <col min="12145" max="12145" width="31.5703125" style="18" customWidth="1"/>
    <col min="12146" max="12146" width="32.85546875" style="18" customWidth="1"/>
    <col min="12147" max="12147" width="27.42578125" style="18" customWidth="1"/>
    <col min="12148" max="12148" width="27.28515625" style="18" customWidth="1"/>
    <col min="12149" max="12149" width="32" style="18" customWidth="1"/>
    <col min="12150" max="12150" width="23.42578125" style="18" customWidth="1"/>
    <col min="12151" max="12151" width="24.42578125" style="18" customWidth="1"/>
    <col min="12152" max="12152" width="25.85546875" style="18" customWidth="1"/>
    <col min="12153" max="12153" width="29.42578125" style="18" customWidth="1"/>
    <col min="12154" max="12154" width="31.28515625" style="18" customWidth="1"/>
    <col min="12155" max="12155" width="22.85546875" style="18" customWidth="1"/>
    <col min="12156" max="12156" width="22.140625" style="18" customWidth="1"/>
    <col min="12157" max="12157" width="28.5703125" style="18" customWidth="1"/>
    <col min="12158" max="12158" width="22.140625" style="18" customWidth="1"/>
    <col min="12159" max="12288" width="9.140625" style="18" customWidth="1"/>
    <col min="12289" max="12289" width="4.140625" style="18" customWidth="1"/>
    <col min="12290" max="12290" width="25.140625" style="18" customWidth="1"/>
    <col min="12291" max="12291" width="8.7109375" style="18" customWidth="1"/>
    <col min="12292" max="12292" width="26.140625" style="18" customWidth="1"/>
    <col min="12293" max="12293" width="26.7109375" style="18" customWidth="1"/>
    <col min="12294" max="12294" width="18.5703125" style="18" customWidth="1"/>
    <col min="12295" max="12295" width="23.42578125" style="18" customWidth="1"/>
    <col min="12296" max="12296" width="24.42578125" style="18" customWidth="1"/>
    <col min="12297" max="12297" width="22.140625" style="18" customWidth="1"/>
    <col min="12298" max="12299" width="23.85546875" style="18" customWidth="1"/>
    <col min="12300" max="12300" width="24.85546875" style="18" customWidth="1"/>
    <col min="12301" max="12301" width="29.7109375" style="18" customWidth="1"/>
    <col min="12302" max="12302" width="30.85546875" style="18" customWidth="1"/>
    <col min="12303" max="12303" width="25" style="18" customWidth="1"/>
    <col min="12304" max="12304" width="22.5703125" style="18" customWidth="1"/>
    <col min="12305" max="12305" width="28" style="18" customWidth="1"/>
    <col min="12306" max="12306" width="29.140625" style="18" customWidth="1"/>
    <col min="12307" max="12307" width="25" style="18" customWidth="1"/>
    <col min="12308" max="12309" width="26.140625" style="18" customWidth="1"/>
    <col min="12310" max="12310" width="27.85546875" style="18" customWidth="1"/>
    <col min="12311" max="12311" width="21" style="18" customWidth="1"/>
    <col min="12312" max="12312" width="24.28515625" style="18" customWidth="1"/>
    <col min="12313" max="12315" width="23.28515625" style="18" customWidth="1"/>
    <col min="12316" max="12316" width="24.28515625" style="18" customWidth="1"/>
    <col min="12317" max="12317" width="24.140625" style="18" customWidth="1"/>
    <col min="12318" max="12318" width="25.28515625" style="18" customWidth="1"/>
    <col min="12319" max="12319" width="24.140625" style="18" customWidth="1"/>
    <col min="12320" max="12320" width="28.28515625" style="18" customWidth="1"/>
    <col min="12321" max="12321" width="21.140625" style="18" customWidth="1"/>
    <col min="12322" max="12322" width="19.140625" style="18" customWidth="1"/>
    <col min="12323" max="12323" width="23.140625" style="18" customWidth="1"/>
    <col min="12324" max="12324" width="18.42578125" style="18" customWidth="1"/>
    <col min="12325" max="12325" width="11.42578125" style="18" customWidth="1"/>
    <col min="12326" max="12326" width="25.7109375" style="18" customWidth="1"/>
    <col min="12327" max="12327" width="26.7109375" style="18" customWidth="1"/>
    <col min="12328" max="12328" width="18.5703125" style="18" customWidth="1"/>
    <col min="12329" max="12329" width="23.42578125" style="18" customWidth="1"/>
    <col min="12330" max="12330" width="24.42578125" style="18" customWidth="1"/>
    <col min="12331" max="12331" width="22.140625" style="18" customWidth="1"/>
    <col min="12332" max="12332" width="23.140625" style="18" customWidth="1"/>
    <col min="12333" max="12333" width="23.85546875" style="18" customWidth="1"/>
    <col min="12334" max="12334" width="24.85546875" style="18" customWidth="1"/>
    <col min="12335" max="12335" width="27.42578125" style="18" customWidth="1"/>
    <col min="12336" max="12336" width="28.7109375" style="18" customWidth="1"/>
    <col min="12337" max="12337" width="25" style="18" customWidth="1"/>
    <col min="12338" max="12338" width="26.140625" style="18" customWidth="1"/>
    <col min="12339" max="12339" width="26.28515625" style="18" customWidth="1"/>
    <col min="12340" max="12340" width="27.140625" style="18" customWidth="1"/>
    <col min="12341" max="12341" width="25" style="18" customWidth="1"/>
    <col min="12342" max="12342" width="26.140625" style="18" customWidth="1"/>
    <col min="12343" max="12343" width="26.42578125" style="18" customWidth="1"/>
    <col min="12344" max="12344" width="27.28515625" style="18" customWidth="1"/>
    <col min="12345" max="12345" width="21" style="18" customWidth="1"/>
    <col min="12346" max="12346" width="22.140625" style="18" customWidth="1"/>
    <col min="12347" max="12349" width="23.28515625" style="18" customWidth="1"/>
    <col min="12350" max="12350" width="24.28515625" style="18" customWidth="1"/>
    <col min="12351" max="12353" width="26.85546875" style="18" customWidth="1"/>
    <col min="12354" max="12354" width="27.85546875" style="18" customWidth="1"/>
    <col min="12355" max="12355" width="20.42578125" style="18" customWidth="1"/>
    <col min="12356" max="12356" width="19.140625" style="18" customWidth="1"/>
    <col min="12357" max="12357" width="23.140625" style="18" customWidth="1"/>
    <col min="12358" max="12358" width="18.42578125" style="18" customWidth="1"/>
    <col min="12359" max="12359" width="12" style="18" customWidth="1"/>
    <col min="12360" max="12360" width="25.7109375" style="18" customWidth="1"/>
    <col min="12361" max="12361" width="26.7109375" style="18" customWidth="1"/>
    <col min="12362" max="12362" width="18.5703125" style="18" customWidth="1"/>
    <col min="12363" max="12363" width="23.42578125" style="18" customWidth="1"/>
    <col min="12364" max="12364" width="24.42578125" style="18" customWidth="1"/>
    <col min="12365" max="12365" width="22.140625" style="18" customWidth="1"/>
    <col min="12366" max="12367" width="23.85546875" style="18" customWidth="1"/>
    <col min="12368" max="12368" width="24.85546875" style="18" customWidth="1"/>
    <col min="12369" max="12371" width="25" style="18" customWidth="1"/>
    <col min="12372" max="12372" width="22.5703125" style="18" customWidth="1"/>
    <col min="12373" max="12373" width="27.42578125" style="18" customWidth="1"/>
    <col min="12374" max="12375" width="25" style="18" customWidth="1"/>
    <col min="12376" max="12376" width="26.140625" style="18" customWidth="1"/>
    <col min="12377" max="12377" width="26.85546875" style="18" customWidth="1"/>
    <col min="12378" max="12378" width="28.140625" style="18" customWidth="1"/>
    <col min="12379" max="12379" width="21" style="18" customWidth="1"/>
    <col min="12380" max="12380" width="24.28515625" style="18" customWidth="1"/>
    <col min="12381" max="12381" width="23.42578125" style="18" customWidth="1"/>
    <col min="12382" max="12382" width="23" style="18" customWidth="1"/>
    <col min="12383" max="12383" width="25.42578125" style="18" customWidth="1"/>
    <col min="12384" max="12384" width="25.28515625" style="18" customWidth="1"/>
    <col min="12385" max="12387" width="26.85546875" style="18" customWidth="1"/>
    <col min="12388" max="12388" width="26.5703125" style="18" customWidth="1"/>
    <col min="12389" max="12389" width="20.42578125" style="18" customWidth="1"/>
    <col min="12390" max="12390" width="19.140625" style="18" customWidth="1"/>
    <col min="12391" max="12391" width="23.140625" style="18" customWidth="1"/>
    <col min="12392" max="12392" width="18.42578125" style="18" customWidth="1"/>
    <col min="12393" max="12393" width="28.85546875" style="18" customWidth="1"/>
    <col min="12394" max="12394" width="29.5703125" style="18" customWidth="1"/>
    <col min="12395" max="12395" width="22.85546875" style="18" customWidth="1"/>
    <col min="12396" max="12396" width="26.5703125" style="18" customWidth="1"/>
    <col min="12397" max="12397" width="26.42578125" style="18" customWidth="1"/>
    <col min="12398" max="12398" width="28.42578125" style="18" customWidth="1"/>
    <col min="12399" max="12399" width="28" style="18" customWidth="1"/>
    <col min="12400" max="12400" width="30.85546875" style="18" customWidth="1"/>
    <col min="12401" max="12401" width="31.5703125" style="18" customWidth="1"/>
    <col min="12402" max="12402" width="32.85546875" style="18" customWidth="1"/>
    <col min="12403" max="12403" width="27.42578125" style="18" customWidth="1"/>
    <col min="12404" max="12404" width="27.28515625" style="18" customWidth="1"/>
    <col min="12405" max="12405" width="32" style="18" customWidth="1"/>
    <col min="12406" max="12406" width="23.42578125" style="18" customWidth="1"/>
    <col min="12407" max="12407" width="24.42578125" style="18" customWidth="1"/>
    <col min="12408" max="12408" width="25.85546875" style="18" customWidth="1"/>
    <col min="12409" max="12409" width="29.42578125" style="18" customWidth="1"/>
    <col min="12410" max="12410" width="31.28515625" style="18" customWidth="1"/>
    <col min="12411" max="12411" width="22.85546875" style="18" customWidth="1"/>
    <col min="12412" max="12412" width="22.140625" style="18" customWidth="1"/>
    <col min="12413" max="12413" width="28.5703125" style="18" customWidth="1"/>
    <col min="12414" max="12414" width="22.140625" style="18" customWidth="1"/>
    <col min="12415" max="12544" width="9.140625" style="18" customWidth="1"/>
    <col min="12545" max="12545" width="4.140625" style="18" customWidth="1"/>
    <col min="12546" max="12546" width="25.140625" style="18" customWidth="1"/>
    <col min="12547" max="12547" width="8.7109375" style="18" customWidth="1"/>
    <col min="12548" max="12548" width="26.140625" style="18" customWidth="1"/>
    <col min="12549" max="12549" width="26.7109375" style="18" customWidth="1"/>
    <col min="12550" max="12550" width="18.5703125" style="18" customWidth="1"/>
    <col min="12551" max="12551" width="23.42578125" style="18" customWidth="1"/>
    <col min="12552" max="12552" width="24.42578125" style="18" customWidth="1"/>
    <col min="12553" max="12553" width="22.140625" style="18" customWidth="1"/>
    <col min="12554" max="12555" width="23.85546875" style="18" customWidth="1"/>
    <col min="12556" max="12556" width="24.85546875" style="18" customWidth="1"/>
    <col min="12557" max="12557" width="29.7109375" style="18" customWidth="1"/>
    <col min="12558" max="12558" width="30.85546875" style="18" customWidth="1"/>
    <col min="12559" max="12559" width="25" style="18" customWidth="1"/>
    <col min="12560" max="12560" width="22.5703125" style="18" customWidth="1"/>
    <col min="12561" max="12561" width="28" style="18" customWidth="1"/>
    <col min="12562" max="12562" width="29.140625" style="18" customWidth="1"/>
    <col min="12563" max="12563" width="25" style="18" customWidth="1"/>
    <col min="12564" max="12565" width="26.140625" style="18" customWidth="1"/>
    <col min="12566" max="12566" width="27.85546875" style="18" customWidth="1"/>
    <col min="12567" max="12567" width="21" style="18" customWidth="1"/>
    <col min="12568" max="12568" width="24.28515625" style="18" customWidth="1"/>
    <col min="12569" max="12571" width="23.28515625" style="18" customWidth="1"/>
    <col min="12572" max="12572" width="24.28515625" style="18" customWidth="1"/>
    <col min="12573" max="12573" width="24.140625" style="18" customWidth="1"/>
    <col min="12574" max="12574" width="25.28515625" style="18" customWidth="1"/>
    <col min="12575" max="12575" width="24.140625" style="18" customWidth="1"/>
    <col min="12576" max="12576" width="28.28515625" style="18" customWidth="1"/>
    <col min="12577" max="12577" width="21.140625" style="18" customWidth="1"/>
    <col min="12578" max="12578" width="19.140625" style="18" customWidth="1"/>
    <col min="12579" max="12579" width="23.140625" style="18" customWidth="1"/>
    <col min="12580" max="12580" width="18.42578125" style="18" customWidth="1"/>
    <col min="12581" max="12581" width="11.42578125" style="18" customWidth="1"/>
    <col min="12582" max="12582" width="25.7109375" style="18" customWidth="1"/>
    <col min="12583" max="12583" width="26.7109375" style="18" customWidth="1"/>
    <col min="12584" max="12584" width="18.5703125" style="18" customWidth="1"/>
    <col min="12585" max="12585" width="23.42578125" style="18" customWidth="1"/>
    <col min="12586" max="12586" width="24.42578125" style="18" customWidth="1"/>
    <col min="12587" max="12587" width="22.140625" style="18" customWidth="1"/>
    <col min="12588" max="12588" width="23.140625" style="18" customWidth="1"/>
    <col min="12589" max="12589" width="23.85546875" style="18" customWidth="1"/>
    <col min="12590" max="12590" width="24.85546875" style="18" customWidth="1"/>
    <col min="12591" max="12591" width="27.42578125" style="18" customWidth="1"/>
    <col min="12592" max="12592" width="28.7109375" style="18" customWidth="1"/>
    <col min="12593" max="12593" width="25" style="18" customWidth="1"/>
    <col min="12594" max="12594" width="26.140625" style="18" customWidth="1"/>
    <col min="12595" max="12595" width="26.28515625" style="18" customWidth="1"/>
    <col min="12596" max="12596" width="27.140625" style="18" customWidth="1"/>
    <col min="12597" max="12597" width="25" style="18" customWidth="1"/>
    <col min="12598" max="12598" width="26.140625" style="18" customWidth="1"/>
    <col min="12599" max="12599" width="26.42578125" style="18" customWidth="1"/>
    <col min="12600" max="12600" width="27.28515625" style="18" customWidth="1"/>
    <col min="12601" max="12601" width="21" style="18" customWidth="1"/>
    <col min="12602" max="12602" width="22.140625" style="18" customWidth="1"/>
    <col min="12603" max="12605" width="23.28515625" style="18" customWidth="1"/>
    <col min="12606" max="12606" width="24.28515625" style="18" customWidth="1"/>
    <col min="12607" max="12609" width="26.85546875" style="18" customWidth="1"/>
    <col min="12610" max="12610" width="27.85546875" style="18" customWidth="1"/>
    <col min="12611" max="12611" width="20.42578125" style="18" customWidth="1"/>
    <col min="12612" max="12612" width="19.140625" style="18" customWidth="1"/>
    <col min="12613" max="12613" width="23.140625" style="18" customWidth="1"/>
    <col min="12614" max="12614" width="18.42578125" style="18" customWidth="1"/>
    <col min="12615" max="12615" width="12" style="18" customWidth="1"/>
    <col min="12616" max="12616" width="25.7109375" style="18" customWidth="1"/>
    <col min="12617" max="12617" width="26.7109375" style="18" customWidth="1"/>
    <col min="12618" max="12618" width="18.5703125" style="18" customWidth="1"/>
    <col min="12619" max="12619" width="23.42578125" style="18" customWidth="1"/>
    <col min="12620" max="12620" width="24.42578125" style="18" customWidth="1"/>
    <col min="12621" max="12621" width="22.140625" style="18" customWidth="1"/>
    <col min="12622" max="12623" width="23.85546875" style="18" customWidth="1"/>
    <col min="12624" max="12624" width="24.85546875" style="18" customWidth="1"/>
    <col min="12625" max="12627" width="25" style="18" customWidth="1"/>
    <col min="12628" max="12628" width="22.5703125" style="18" customWidth="1"/>
    <col min="12629" max="12629" width="27.42578125" style="18" customWidth="1"/>
    <col min="12630" max="12631" width="25" style="18" customWidth="1"/>
    <col min="12632" max="12632" width="26.140625" style="18" customWidth="1"/>
    <col min="12633" max="12633" width="26.85546875" style="18" customWidth="1"/>
    <col min="12634" max="12634" width="28.140625" style="18" customWidth="1"/>
    <col min="12635" max="12635" width="21" style="18" customWidth="1"/>
    <col min="12636" max="12636" width="24.28515625" style="18" customWidth="1"/>
    <col min="12637" max="12637" width="23.42578125" style="18" customWidth="1"/>
    <col min="12638" max="12638" width="23" style="18" customWidth="1"/>
    <col min="12639" max="12639" width="25.42578125" style="18" customWidth="1"/>
    <col min="12640" max="12640" width="25.28515625" style="18" customWidth="1"/>
    <col min="12641" max="12643" width="26.85546875" style="18" customWidth="1"/>
    <col min="12644" max="12644" width="26.5703125" style="18" customWidth="1"/>
    <col min="12645" max="12645" width="20.42578125" style="18" customWidth="1"/>
    <col min="12646" max="12646" width="19.140625" style="18" customWidth="1"/>
    <col min="12647" max="12647" width="23.140625" style="18" customWidth="1"/>
    <col min="12648" max="12648" width="18.42578125" style="18" customWidth="1"/>
    <col min="12649" max="12649" width="28.85546875" style="18" customWidth="1"/>
    <col min="12650" max="12650" width="29.5703125" style="18" customWidth="1"/>
    <col min="12651" max="12651" width="22.85546875" style="18" customWidth="1"/>
    <col min="12652" max="12652" width="26.5703125" style="18" customWidth="1"/>
    <col min="12653" max="12653" width="26.42578125" style="18" customWidth="1"/>
    <col min="12654" max="12654" width="28.42578125" style="18" customWidth="1"/>
    <col min="12655" max="12655" width="28" style="18" customWidth="1"/>
    <col min="12656" max="12656" width="30.85546875" style="18" customWidth="1"/>
    <col min="12657" max="12657" width="31.5703125" style="18" customWidth="1"/>
    <col min="12658" max="12658" width="32.85546875" style="18" customWidth="1"/>
    <col min="12659" max="12659" width="27.42578125" style="18" customWidth="1"/>
    <col min="12660" max="12660" width="27.28515625" style="18" customWidth="1"/>
    <col min="12661" max="12661" width="32" style="18" customWidth="1"/>
    <col min="12662" max="12662" width="23.42578125" style="18" customWidth="1"/>
    <col min="12663" max="12663" width="24.42578125" style="18" customWidth="1"/>
    <col min="12664" max="12664" width="25.85546875" style="18" customWidth="1"/>
    <col min="12665" max="12665" width="29.42578125" style="18" customWidth="1"/>
    <col min="12666" max="12666" width="31.28515625" style="18" customWidth="1"/>
    <col min="12667" max="12667" width="22.85546875" style="18" customWidth="1"/>
    <col min="12668" max="12668" width="22.140625" style="18" customWidth="1"/>
    <col min="12669" max="12669" width="28.5703125" style="18" customWidth="1"/>
    <col min="12670" max="12670" width="22.140625" style="18" customWidth="1"/>
    <col min="12671" max="12800" width="9.140625" style="18" customWidth="1"/>
    <col min="12801" max="12801" width="4.140625" style="18" customWidth="1"/>
    <col min="12802" max="12802" width="25.140625" style="18" customWidth="1"/>
    <col min="12803" max="12803" width="8.7109375" style="18" customWidth="1"/>
    <col min="12804" max="12804" width="26.140625" style="18" customWidth="1"/>
    <col min="12805" max="12805" width="26.7109375" style="18" customWidth="1"/>
    <col min="12806" max="12806" width="18.5703125" style="18" customWidth="1"/>
    <col min="12807" max="12807" width="23.42578125" style="18" customWidth="1"/>
    <col min="12808" max="12808" width="24.42578125" style="18" customWidth="1"/>
    <col min="12809" max="12809" width="22.140625" style="18" customWidth="1"/>
    <col min="12810" max="12811" width="23.85546875" style="18" customWidth="1"/>
    <col min="12812" max="12812" width="24.85546875" style="18" customWidth="1"/>
    <col min="12813" max="12813" width="29.7109375" style="18" customWidth="1"/>
    <col min="12814" max="12814" width="30.85546875" style="18" customWidth="1"/>
    <col min="12815" max="12815" width="25" style="18" customWidth="1"/>
    <col min="12816" max="12816" width="22.5703125" style="18" customWidth="1"/>
    <col min="12817" max="12817" width="28" style="18" customWidth="1"/>
    <col min="12818" max="12818" width="29.140625" style="18" customWidth="1"/>
    <col min="12819" max="12819" width="25" style="18" customWidth="1"/>
    <col min="12820" max="12821" width="26.140625" style="18" customWidth="1"/>
    <col min="12822" max="12822" width="27.85546875" style="18" customWidth="1"/>
    <col min="12823" max="12823" width="21" style="18" customWidth="1"/>
    <col min="12824" max="12824" width="24.28515625" style="18" customWidth="1"/>
    <col min="12825" max="12827" width="23.28515625" style="18" customWidth="1"/>
    <col min="12828" max="12828" width="24.28515625" style="18" customWidth="1"/>
    <col min="12829" max="12829" width="24.140625" style="18" customWidth="1"/>
    <col min="12830" max="12830" width="25.28515625" style="18" customWidth="1"/>
    <col min="12831" max="12831" width="24.140625" style="18" customWidth="1"/>
    <col min="12832" max="12832" width="28.28515625" style="18" customWidth="1"/>
    <col min="12833" max="12833" width="21.140625" style="18" customWidth="1"/>
    <col min="12834" max="12834" width="19.140625" style="18" customWidth="1"/>
    <col min="12835" max="12835" width="23.140625" style="18" customWidth="1"/>
    <col min="12836" max="12836" width="18.42578125" style="18" customWidth="1"/>
    <col min="12837" max="12837" width="11.42578125" style="18" customWidth="1"/>
    <col min="12838" max="12838" width="25.7109375" style="18" customWidth="1"/>
    <col min="12839" max="12839" width="26.7109375" style="18" customWidth="1"/>
    <col min="12840" max="12840" width="18.5703125" style="18" customWidth="1"/>
    <col min="12841" max="12841" width="23.42578125" style="18" customWidth="1"/>
    <col min="12842" max="12842" width="24.42578125" style="18" customWidth="1"/>
    <col min="12843" max="12843" width="22.140625" style="18" customWidth="1"/>
    <col min="12844" max="12844" width="23.140625" style="18" customWidth="1"/>
    <col min="12845" max="12845" width="23.85546875" style="18" customWidth="1"/>
    <col min="12846" max="12846" width="24.85546875" style="18" customWidth="1"/>
    <col min="12847" max="12847" width="27.42578125" style="18" customWidth="1"/>
    <col min="12848" max="12848" width="28.7109375" style="18" customWidth="1"/>
    <col min="12849" max="12849" width="25" style="18" customWidth="1"/>
    <col min="12850" max="12850" width="26.140625" style="18" customWidth="1"/>
    <col min="12851" max="12851" width="26.28515625" style="18" customWidth="1"/>
    <col min="12852" max="12852" width="27.140625" style="18" customWidth="1"/>
    <col min="12853" max="12853" width="25" style="18" customWidth="1"/>
    <col min="12854" max="12854" width="26.140625" style="18" customWidth="1"/>
    <col min="12855" max="12855" width="26.42578125" style="18" customWidth="1"/>
    <col min="12856" max="12856" width="27.28515625" style="18" customWidth="1"/>
    <col min="12857" max="12857" width="21" style="18" customWidth="1"/>
    <col min="12858" max="12858" width="22.140625" style="18" customWidth="1"/>
    <col min="12859" max="12861" width="23.28515625" style="18" customWidth="1"/>
    <col min="12862" max="12862" width="24.28515625" style="18" customWidth="1"/>
    <col min="12863" max="12865" width="26.85546875" style="18" customWidth="1"/>
    <col min="12866" max="12866" width="27.85546875" style="18" customWidth="1"/>
    <col min="12867" max="12867" width="20.42578125" style="18" customWidth="1"/>
    <col min="12868" max="12868" width="19.140625" style="18" customWidth="1"/>
    <col min="12869" max="12869" width="23.140625" style="18" customWidth="1"/>
    <col min="12870" max="12870" width="18.42578125" style="18" customWidth="1"/>
    <col min="12871" max="12871" width="12" style="18" customWidth="1"/>
    <col min="12872" max="12872" width="25.7109375" style="18" customWidth="1"/>
    <col min="12873" max="12873" width="26.7109375" style="18" customWidth="1"/>
    <col min="12874" max="12874" width="18.5703125" style="18" customWidth="1"/>
    <col min="12875" max="12875" width="23.42578125" style="18" customWidth="1"/>
    <col min="12876" max="12876" width="24.42578125" style="18" customWidth="1"/>
    <col min="12877" max="12877" width="22.140625" style="18" customWidth="1"/>
    <col min="12878" max="12879" width="23.85546875" style="18" customWidth="1"/>
    <col min="12880" max="12880" width="24.85546875" style="18" customWidth="1"/>
    <col min="12881" max="12883" width="25" style="18" customWidth="1"/>
    <col min="12884" max="12884" width="22.5703125" style="18" customWidth="1"/>
    <col min="12885" max="12885" width="27.42578125" style="18" customWidth="1"/>
    <col min="12886" max="12887" width="25" style="18" customWidth="1"/>
    <col min="12888" max="12888" width="26.140625" style="18" customWidth="1"/>
    <col min="12889" max="12889" width="26.85546875" style="18" customWidth="1"/>
    <col min="12890" max="12890" width="28.140625" style="18" customWidth="1"/>
    <col min="12891" max="12891" width="21" style="18" customWidth="1"/>
    <col min="12892" max="12892" width="24.28515625" style="18" customWidth="1"/>
    <col min="12893" max="12893" width="23.42578125" style="18" customWidth="1"/>
    <col min="12894" max="12894" width="23" style="18" customWidth="1"/>
    <col min="12895" max="12895" width="25.42578125" style="18" customWidth="1"/>
    <col min="12896" max="12896" width="25.28515625" style="18" customWidth="1"/>
    <col min="12897" max="12899" width="26.85546875" style="18" customWidth="1"/>
    <col min="12900" max="12900" width="26.5703125" style="18" customWidth="1"/>
    <col min="12901" max="12901" width="20.42578125" style="18" customWidth="1"/>
    <col min="12902" max="12902" width="19.140625" style="18" customWidth="1"/>
    <col min="12903" max="12903" width="23.140625" style="18" customWidth="1"/>
    <col min="12904" max="12904" width="18.42578125" style="18" customWidth="1"/>
    <col min="12905" max="12905" width="28.85546875" style="18" customWidth="1"/>
    <col min="12906" max="12906" width="29.5703125" style="18" customWidth="1"/>
    <col min="12907" max="12907" width="22.85546875" style="18" customWidth="1"/>
    <col min="12908" max="12908" width="26.5703125" style="18" customWidth="1"/>
    <col min="12909" max="12909" width="26.42578125" style="18" customWidth="1"/>
    <col min="12910" max="12910" width="28.42578125" style="18" customWidth="1"/>
    <col min="12911" max="12911" width="28" style="18" customWidth="1"/>
    <col min="12912" max="12912" width="30.85546875" style="18" customWidth="1"/>
    <col min="12913" max="12913" width="31.5703125" style="18" customWidth="1"/>
    <col min="12914" max="12914" width="32.85546875" style="18" customWidth="1"/>
    <col min="12915" max="12915" width="27.42578125" style="18" customWidth="1"/>
    <col min="12916" max="12916" width="27.28515625" style="18" customWidth="1"/>
    <col min="12917" max="12917" width="32" style="18" customWidth="1"/>
    <col min="12918" max="12918" width="23.42578125" style="18" customWidth="1"/>
    <col min="12919" max="12919" width="24.42578125" style="18" customWidth="1"/>
    <col min="12920" max="12920" width="25.85546875" style="18" customWidth="1"/>
    <col min="12921" max="12921" width="29.42578125" style="18" customWidth="1"/>
    <col min="12922" max="12922" width="31.28515625" style="18" customWidth="1"/>
    <col min="12923" max="12923" width="22.85546875" style="18" customWidth="1"/>
    <col min="12924" max="12924" width="22.140625" style="18" customWidth="1"/>
    <col min="12925" max="12925" width="28.5703125" style="18" customWidth="1"/>
    <col min="12926" max="12926" width="22.140625" style="18" customWidth="1"/>
    <col min="12927" max="13056" width="9.140625" style="18" customWidth="1"/>
    <col min="13057" max="13057" width="4.140625" style="18" customWidth="1"/>
    <col min="13058" max="13058" width="25.140625" style="18" customWidth="1"/>
    <col min="13059" max="13059" width="8.7109375" style="18" customWidth="1"/>
    <col min="13060" max="13060" width="26.140625" style="18" customWidth="1"/>
    <col min="13061" max="13061" width="26.7109375" style="18" customWidth="1"/>
    <col min="13062" max="13062" width="18.5703125" style="18" customWidth="1"/>
    <col min="13063" max="13063" width="23.42578125" style="18" customWidth="1"/>
    <col min="13064" max="13064" width="24.42578125" style="18" customWidth="1"/>
    <col min="13065" max="13065" width="22.140625" style="18" customWidth="1"/>
    <col min="13066" max="13067" width="23.85546875" style="18" customWidth="1"/>
    <col min="13068" max="13068" width="24.85546875" style="18" customWidth="1"/>
    <col min="13069" max="13069" width="29.7109375" style="18" customWidth="1"/>
    <col min="13070" max="13070" width="30.85546875" style="18" customWidth="1"/>
    <col min="13071" max="13071" width="25" style="18" customWidth="1"/>
    <col min="13072" max="13072" width="22.5703125" style="18" customWidth="1"/>
    <col min="13073" max="13073" width="28" style="18" customWidth="1"/>
    <col min="13074" max="13074" width="29.140625" style="18" customWidth="1"/>
    <col min="13075" max="13075" width="25" style="18" customWidth="1"/>
    <col min="13076" max="13077" width="26.140625" style="18" customWidth="1"/>
    <col min="13078" max="13078" width="27.85546875" style="18" customWidth="1"/>
    <col min="13079" max="13079" width="21" style="18" customWidth="1"/>
    <col min="13080" max="13080" width="24.28515625" style="18" customWidth="1"/>
    <col min="13081" max="13083" width="23.28515625" style="18" customWidth="1"/>
    <col min="13084" max="13084" width="24.28515625" style="18" customWidth="1"/>
    <col min="13085" max="13085" width="24.140625" style="18" customWidth="1"/>
    <col min="13086" max="13086" width="25.28515625" style="18" customWidth="1"/>
    <col min="13087" max="13087" width="24.140625" style="18" customWidth="1"/>
    <col min="13088" max="13088" width="28.28515625" style="18" customWidth="1"/>
    <col min="13089" max="13089" width="21.140625" style="18" customWidth="1"/>
    <col min="13090" max="13090" width="19.140625" style="18" customWidth="1"/>
    <col min="13091" max="13091" width="23.140625" style="18" customWidth="1"/>
    <col min="13092" max="13092" width="18.42578125" style="18" customWidth="1"/>
    <col min="13093" max="13093" width="11.42578125" style="18" customWidth="1"/>
    <col min="13094" max="13094" width="25.7109375" style="18" customWidth="1"/>
    <col min="13095" max="13095" width="26.7109375" style="18" customWidth="1"/>
    <col min="13096" max="13096" width="18.5703125" style="18" customWidth="1"/>
    <col min="13097" max="13097" width="23.42578125" style="18" customWidth="1"/>
    <col min="13098" max="13098" width="24.42578125" style="18" customWidth="1"/>
    <col min="13099" max="13099" width="22.140625" style="18" customWidth="1"/>
    <col min="13100" max="13100" width="23.140625" style="18" customWidth="1"/>
    <col min="13101" max="13101" width="23.85546875" style="18" customWidth="1"/>
    <col min="13102" max="13102" width="24.85546875" style="18" customWidth="1"/>
    <col min="13103" max="13103" width="27.42578125" style="18" customWidth="1"/>
    <col min="13104" max="13104" width="28.7109375" style="18" customWidth="1"/>
    <col min="13105" max="13105" width="25" style="18" customWidth="1"/>
    <col min="13106" max="13106" width="26.140625" style="18" customWidth="1"/>
    <col min="13107" max="13107" width="26.28515625" style="18" customWidth="1"/>
    <col min="13108" max="13108" width="27.140625" style="18" customWidth="1"/>
    <col min="13109" max="13109" width="25" style="18" customWidth="1"/>
    <col min="13110" max="13110" width="26.140625" style="18" customWidth="1"/>
    <col min="13111" max="13111" width="26.42578125" style="18" customWidth="1"/>
    <col min="13112" max="13112" width="27.28515625" style="18" customWidth="1"/>
    <col min="13113" max="13113" width="21" style="18" customWidth="1"/>
    <col min="13114" max="13114" width="22.140625" style="18" customWidth="1"/>
    <col min="13115" max="13117" width="23.28515625" style="18" customWidth="1"/>
    <col min="13118" max="13118" width="24.28515625" style="18" customWidth="1"/>
    <col min="13119" max="13121" width="26.85546875" style="18" customWidth="1"/>
    <col min="13122" max="13122" width="27.85546875" style="18" customWidth="1"/>
    <col min="13123" max="13123" width="20.42578125" style="18" customWidth="1"/>
    <col min="13124" max="13124" width="19.140625" style="18" customWidth="1"/>
    <col min="13125" max="13125" width="23.140625" style="18" customWidth="1"/>
    <col min="13126" max="13126" width="18.42578125" style="18" customWidth="1"/>
    <col min="13127" max="13127" width="12" style="18" customWidth="1"/>
    <col min="13128" max="13128" width="25.7109375" style="18" customWidth="1"/>
    <col min="13129" max="13129" width="26.7109375" style="18" customWidth="1"/>
    <col min="13130" max="13130" width="18.5703125" style="18" customWidth="1"/>
    <col min="13131" max="13131" width="23.42578125" style="18" customWidth="1"/>
    <col min="13132" max="13132" width="24.42578125" style="18" customWidth="1"/>
    <col min="13133" max="13133" width="22.140625" style="18" customWidth="1"/>
    <col min="13134" max="13135" width="23.85546875" style="18" customWidth="1"/>
    <col min="13136" max="13136" width="24.85546875" style="18" customWidth="1"/>
    <col min="13137" max="13139" width="25" style="18" customWidth="1"/>
    <col min="13140" max="13140" width="22.5703125" style="18" customWidth="1"/>
    <col min="13141" max="13141" width="27.42578125" style="18" customWidth="1"/>
    <col min="13142" max="13143" width="25" style="18" customWidth="1"/>
    <col min="13144" max="13144" width="26.140625" style="18" customWidth="1"/>
    <col min="13145" max="13145" width="26.85546875" style="18" customWidth="1"/>
    <col min="13146" max="13146" width="28.140625" style="18" customWidth="1"/>
    <col min="13147" max="13147" width="21" style="18" customWidth="1"/>
    <col min="13148" max="13148" width="24.28515625" style="18" customWidth="1"/>
    <col min="13149" max="13149" width="23.42578125" style="18" customWidth="1"/>
    <col min="13150" max="13150" width="23" style="18" customWidth="1"/>
    <col min="13151" max="13151" width="25.42578125" style="18" customWidth="1"/>
    <col min="13152" max="13152" width="25.28515625" style="18" customWidth="1"/>
    <col min="13153" max="13155" width="26.85546875" style="18" customWidth="1"/>
    <col min="13156" max="13156" width="26.5703125" style="18" customWidth="1"/>
    <col min="13157" max="13157" width="20.42578125" style="18" customWidth="1"/>
    <col min="13158" max="13158" width="19.140625" style="18" customWidth="1"/>
    <col min="13159" max="13159" width="23.140625" style="18" customWidth="1"/>
    <col min="13160" max="13160" width="18.42578125" style="18" customWidth="1"/>
    <col min="13161" max="13161" width="28.85546875" style="18" customWidth="1"/>
    <col min="13162" max="13162" width="29.5703125" style="18" customWidth="1"/>
    <col min="13163" max="13163" width="22.85546875" style="18" customWidth="1"/>
    <col min="13164" max="13164" width="26.5703125" style="18" customWidth="1"/>
    <col min="13165" max="13165" width="26.42578125" style="18" customWidth="1"/>
    <col min="13166" max="13166" width="28.42578125" style="18" customWidth="1"/>
    <col min="13167" max="13167" width="28" style="18" customWidth="1"/>
    <col min="13168" max="13168" width="30.85546875" style="18" customWidth="1"/>
    <col min="13169" max="13169" width="31.5703125" style="18" customWidth="1"/>
    <col min="13170" max="13170" width="32.85546875" style="18" customWidth="1"/>
    <col min="13171" max="13171" width="27.42578125" style="18" customWidth="1"/>
    <col min="13172" max="13172" width="27.28515625" style="18" customWidth="1"/>
    <col min="13173" max="13173" width="32" style="18" customWidth="1"/>
    <col min="13174" max="13174" width="23.42578125" style="18" customWidth="1"/>
    <col min="13175" max="13175" width="24.42578125" style="18" customWidth="1"/>
    <col min="13176" max="13176" width="25.85546875" style="18" customWidth="1"/>
    <col min="13177" max="13177" width="29.42578125" style="18" customWidth="1"/>
    <col min="13178" max="13178" width="31.28515625" style="18" customWidth="1"/>
    <col min="13179" max="13179" width="22.85546875" style="18" customWidth="1"/>
    <col min="13180" max="13180" width="22.140625" style="18" customWidth="1"/>
    <col min="13181" max="13181" width="28.5703125" style="18" customWidth="1"/>
    <col min="13182" max="13182" width="22.140625" style="18" customWidth="1"/>
    <col min="13183" max="13312" width="9.140625" style="18" customWidth="1"/>
    <col min="13313" max="13313" width="4.140625" style="18" customWidth="1"/>
    <col min="13314" max="13314" width="25.140625" style="18" customWidth="1"/>
    <col min="13315" max="13315" width="8.7109375" style="18" customWidth="1"/>
    <col min="13316" max="13316" width="26.140625" style="18" customWidth="1"/>
    <col min="13317" max="13317" width="26.7109375" style="18" customWidth="1"/>
    <col min="13318" max="13318" width="18.5703125" style="18" customWidth="1"/>
    <col min="13319" max="13319" width="23.42578125" style="18" customWidth="1"/>
    <col min="13320" max="13320" width="24.42578125" style="18" customWidth="1"/>
    <col min="13321" max="13321" width="22.140625" style="18" customWidth="1"/>
    <col min="13322" max="13323" width="23.85546875" style="18" customWidth="1"/>
    <col min="13324" max="13324" width="24.85546875" style="18" customWidth="1"/>
    <col min="13325" max="13325" width="29.7109375" style="18" customWidth="1"/>
    <col min="13326" max="13326" width="30.85546875" style="18" customWidth="1"/>
    <col min="13327" max="13327" width="25" style="18" customWidth="1"/>
    <col min="13328" max="13328" width="22.5703125" style="18" customWidth="1"/>
    <col min="13329" max="13329" width="28" style="18" customWidth="1"/>
    <col min="13330" max="13330" width="29.140625" style="18" customWidth="1"/>
    <col min="13331" max="13331" width="25" style="18" customWidth="1"/>
    <col min="13332" max="13333" width="26.140625" style="18" customWidth="1"/>
    <col min="13334" max="13334" width="27.85546875" style="18" customWidth="1"/>
    <col min="13335" max="13335" width="21" style="18" customWidth="1"/>
    <col min="13336" max="13336" width="24.28515625" style="18" customWidth="1"/>
    <col min="13337" max="13339" width="23.28515625" style="18" customWidth="1"/>
    <col min="13340" max="13340" width="24.28515625" style="18" customWidth="1"/>
    <col min="13341" max="13341" width="24.140625" style="18" customWidth="1"/>
    <col min="13342" max="13342" width="25.28515625" style="18" customWidth="1"/>
    <col min="13343" max="13343" width="24.140625" style="18" customWidth="1"/>
    <col min="13344" max="13344" width="28.28515625" style="18" customWidth="1"/>
    <col min="13345" max="13345" width="21.140625" style="18" customWidth="1"/>
    <col min="13346" max="13346" width="19.140625" style="18" customWidth="1"/>
    <col min="13347" max="13347" width="23.140625" style="18" customWidth="1"/>
    <col min="13348" max="13348" width="18.42578125" style="18" customWidth="1"/>
    <col min="13349" max="13349" width="11.42578125" style="18" customWidth="1"/>
    <col min="13350" max="13350" width="25.7109375" style="18" customWidth="1"/>
    <col min="13351" max="13351" width="26.7109375" style="18" customWidth="1"/>
    <col min="13352" max="13352" width="18.5703125" style="18" customWidth="1"/>
    <col min="13353" max="13353" width="23.42578125" style="18" customWidth="1"/>
    <col min="13354" max="13354" width="24.42578125" style="18" customWidth="1"/>
    <col min="13355" max="13355" width="22.140625" style="18" customWidth="1"/>
    <col min="13356" max="13356" width="23.140625" style="18" customWidth="1"/>
    <col min="13357" max="13357" width="23.85546875" style="18" customWidth="1"/>
    <col min="13358" max="13358" width="24.85546875" style="18" customWidth="1"/>
    <col min="13359" max="13359" width="27.42578125" style="18" customWidth="1"/>
    <col min="13360" max="13360" width="28.7109375" style="18" customWidth="1"/>
    <col min="13361" max="13361" width="25" style="18" customWidth="1"/>
    <col min="13362" max="13362" width="26.140625" style="18" customWidth="1"/>
    <col min="13363" max="13363" width="26.28515625" style="18" customWidth="1"/>
    <col min="13364" max="13364" width="27.140625" style="18" customWidth="1"/>
    <col min="13365" max="13365" width="25" style="18" customWidth="1"/>
    <col min="13366" max="13366" width="26.140625" style="18" customWidth="1"/>
    <col min="13367" max="13367" width="26.42578125" style="18" customWidth="1"/>
    <col min="13368" max="13368" width="27.28515625" style="18" customWidth="1"/>
    <col min="13369" max="13369" width="21" style="18" customWidth="1"/>
    <col min="13370" max="13370" width="22.140625" style="18" customWidth="1"/>
    <col min="13371" max="13373" width="23.28515625" style="18" customWidth="1"/>
    <col min="13374" max="13374" width="24.28515625" style="18" customWidth="1"/>
    <col min="13375" max="13377" width="26.85546875" style="18" customWidth="1"/>
    <col min="13378" max="13378" width="27.85546875" style="18" customWidth="1"/>
    <col min="13379" max="13379" width="20.42578125" style="18" customWidth="1"/>
    <col min="13380" max="13380" width="19.140625" style="18" customWidth="1"/>
    <col min="13381" max="13381" width="23.140625" style="18" customWidth="1"/>
    <col min="13382" max="13382" width="18.42578125" style="18" customWidth="1"/>
    <col min="13383" max="13383" width="12" style="18" customWidth="1"/>
    <col min="13384" max="13384" width="25.7109375" style="18" customWidth="1"/>
    <col min="13385" max="13385" width="26.7109375" style="18" customWidth="1"/>
    <col min="13386" max="13386" width="18.5703125" style="18" customWidth="1"/>
    <col min="13387" max="13387" width="23.42578125" style="18" customWidth="1"/>
    <col min="13388" max="13388" width="24.42578125" style="18" customWidth="1"/>
    <col min="13389" max="13389" width="22.140625" style="18" customWidth="1"/>
    <col min="13390" max="13391" width="23.85546875" style="18" customWidth="1"/>
    <col min="13392" max="13392" width="24.85546875" style="18" customWidth="1"/>
    <col min="13393" max="13395" width="25" style="18" customWidth="1"/>
    <col min="13396" max="13396" width="22.5703125" style="18" customWidth="1"/>
    <col min="13397" max="13397" width="27.42578125" style="18" customWidth="1"/>
    <col min="13398" max="13399" width="25" style="18" customWidth="1"/>
    <col min="13400" max="13400" width="26.140625" style="18" customWidth="1"/>
    <col min="13401" max="13401" width="26.85546875" style="18" customWidth="1"/>
    <col min="13402" max="13402" width="28.140625" style="18" customWidth="1"/>
    <col min="13403" max="13403" width="21" style="18" customWidth="1"/>
    <col min="13404" max="13404" width="24.28515625" style="18" customWidth="1"/>
    <col min="13405" max="13405" width="23.42578125" style="18" customWidth="1"/>
    <col min="13406" max="13406" width="23" style="18" customWidth="1"/>
    <col min="13407" max="13407" width="25.42578125" style="18" customWidth="1"/>
    <col min="13408" max="13408" width="25.28515625" style="18" customWidth="1"/>
    <col min="13409" max="13411" width="26.85546875" style="18" customWidth="1"/>
    <col min="13412" max="13412" width="26.5703125" style="18" customWidth="1"/>
    <col min="13413" max="13413" width="20.42578125" style="18" customWidth="1"/>
    <col min="13414" max="13414" width="19.140625" style="18" customWidth="1"/>
    <col min="13415" max="13415" width="23.140625" style="18" customWidth="1"/>
    <col min="13416" max="13416" width="18.42578125" style="18" customWidth="1"/>
    <col min="13417" max="13417" width="28.85546875" style="18" customWidth="1"/>
    <col min="13418" max="13418" width="29.5703125" style="18" customWidth="1"/>
    <col min="13419" max="13419" width="22.85546875" style="18" customWidth="1"/>
    <col min="13420" max="13420" width="26.5703125" style="18" customWidth="1"/>
    <col min="13421" max="13421" width="26.42578125" style="18" customWidth="1"/>
    <col min="13422" max="13422" width="28.42578125" style="18" customWidth="1"/>
    <col min="13423" max="13423" width="28" style="18" customWidth="1"/>
    <col min="13424" max="13424" width="30.85546875" style="18" customWidth="1"/>
    <col min="13425" max="13425" width="31.5703125" style="18" customWidth="1"/>
    <col min="13426" max="13426" width="32.85546875" style="18" customWidth="1"/>
    <col min="13427" max="13427" width="27.42578125" style="18" customWidth="1"/>
    <col min="13428" max="13428" width="27.28515625" style="18" customWidth="1"/>
    <col min="13429" max="13429" width="32" style="18" customWidth="1"/>
    <col min="13430" max="13430" width="23.42578125" style="18" customWidth="1"/>
    <col min="13431" max="13431" width="24.42578125" style="18" customWidth="1"/>
    <col min="13432" max="13432" width="25.85546875" style="18" customWidth="1"/>
    <col min="13433" max="13433" width="29.42578125" style="18" customWidth="1"/>
    <col min="13434" max="13434" width="31.28515625" style="18" customWidth="1"/>
    <col min="13435" max="13435" width="22.85546875" style="18" customWidth="1"/>
    <col min="13436" max="13436" width="22.140625" style="18" customWidth="1"/>
    <col min="13437" max="13437" width="28.5703125" style="18" customWidth="1"/>
    <col min="13438" max="13438" width="22.140625" style="18" customWidth="1"/>
    <col min="13439" max="13568" width="9.140625" style="18" customWidth="1"/>
    <col min="13569" max="13569" width="4.140625" style="18" customWidth="1"/>
    <col min="13570" max="13570" width="25.140625" style="18" customWidth="1"/>
    <col min="13571" max="13571" width="8.7109375" style="18" customWidth="1"/>
    <col min="13572" max="13572" width="26.140625" style="18" customWidth="1"/>
    <col min="13573" max="13573" width="26.7109375" style="18" customWidth="1"/>
    <col min="13574" max="13574" width="18.5703125" style="18" customWidth="1"/>
    <col min="13575" max="13575" width="23.42578125" style="18" customWidth="1"/>
    <col min="13576" max="13576" width="24.42578125" style="18" customWidth="1"/>
    <col min="13577" max="13577" width="22.140625" style="18" customWidth="1"/>
    <col min="13578" max="13579" width="23.85546875" style="18" customWidth="1"/>
    <col min="13580" max="13580" width="24.85546875" style="18" customWidth="1"/>
    <col min="13581" max="13581" width="29.7109375" style="18" customWidth="1"/>
    <col min="13582" max="13582" width="30.85546875" style="18" customWidth="1"/>
    <col min="13583" max="13583" width="25" style="18" customWidth="1"/>
    <col min="13584" max="13584" width="22.5703125" style="18" customWidth="1"/>
    <col min="13585" max="13585" width="28" style="18" customWidth="1"/>
    <col min="13586" max="13586" width="29.140625" style="18" customWidth="1"/>
    <col min="13587" max="13587" width="25" style="18" customWidth="1"/>
    <col min="13588" max="13589" width="26.140625" style="18" customWidth="1"/>
    <col min="13590" max="13590" width="27.85546875" style="18" customWidth="1"/>
    <col min="13591" max="13591" width="21" style="18" customWidth="1"/>
    <col min="13592" max="13592" width="24.28515625" style="18" customWidth="1"/>
    <col min="13593" max="13595" width="23.28515625" style="18" customWidth="1"/>
    <col min="13596" max="13596" width="24.28515625" style="18" customWidth="1"/>
    <col min="13597" max="13597" width="24.140625" style="18" customWidth="1"/>
    <col min="13598" max="13598" width="25.28515625" style="18" customWidth="1"/>
    <col min="13599" max="13599" width="24.140625" style="18" customWidth="1"/>
    <col min="13600" max="13600" width="28.28515625" style="18" customWidth="1"/>
    <col min="13601" max="13601" width="21.140625" style="18" customWidth="1"/>
    <col min="13602" max="13602" width="19.140625" style="18" customWidth="1"/>
    <col min="13603" max="13603" width="23.140625" style="18" customWidth="1"/>
    <col min="13604" max="13604" width="18.42578125" style="18" customWidth="1"/>
    <col min="13605" max="13605" width="11.42578125" style="18" customWidth="1"/>
    <col min="13606" max="13606" width="25.7109375" style="18" customWidth="1"/>
    <col min="13607" max="13607" width="26.7109375" style="18" customWidth="1"/>
    <col min="13608" max="13608" width="18.5703125" style="18" customWidth="1"/>
    <col min="13609" max="13609" width="23.42578125" style="18" customWidth="1"/>
    <col min="13610" max="13610" width="24.42578125" style="18" customWidth="1"/>
    <col min="13611" max="13611" width="22.140625" style="18" customWidth="1"/>
    <col min="13612" max="13612" width="23.140625" style="18" customWidth="1"/>
    <col min="13613" max="13613" width="23.85546875" style="18" customWidth="1"/>
    <col min="13614" max="13614" width="24.85546875" style="18" customWidth="1"/>
    <col min="13615" max="13615" width="27.42578125" style="18" customWidth="1"/>
    <col min="13616" max="13616" width="28.7109375" style="18" customWidth="1"/>
    <col min="13617" max="13617" width="25" style="18" customWidth="1"/>
    <col min="13618" max="13618" width="26.140625" style="18" customWidth="1"/>
    <col min="13619" max="13619" width="26.28515625" style="18" customWidth="1"/>
    <col min="13620" max="13620" width="27.140625" style="18" customWidth="1"/>
    <col min="13621" max="13621" width="25" style="18" customWidth="1"/>
    <col min="13622" max="13622" width="26.140625" style="18" customWidth="1"/>
    <col min="13623" max="13623" width="26.42578125" style="18" customWidth="1"/>
    <col min="13624" max="13624" width="27.28515625" style="18" customWidth="1"/>
    <col min="13625" max="13625" width="21" style="18" customWidth="1"/>
    <col min="13626" max="13626" width="22.140625" style="18" customWidth="1"/>
    <col min="13627" max="13629" width="23.28515625" style="18" customWidth="1"/>
    <col min="13630" max="13630" width="24.28515625" style="18" customWidth="1"/>
    <col min="13631" max="13633" width="26.85546875" style="18" customWidth="1"/>
    <col min="13634" max="13634" width="27.85546875" style="18" customWidth="1"/>
    <col min="13635" max="13635" width="20.42578125" style="18" customWidth="1"/>
    <col min="13636" max="13636" width="19.140625" style="18" customWidth="1"/>
    <col min="13637" max="13637" width="23.140625" style="18" customWidth="1"/>
    <col min="13638" max="13638" width="18.42578125" style="18" customWidth="1"/>
    <col min="13639" max="13639" width="12" style="18" customWidth="1"/>
    <col min="13640" max="13640" width="25.7109375" style="18" customWidth="1"/>
    <col min="13641" max="13641" width="26.7109375" style="18" customWidth="1"/>
    <col min="13642" max="13642" width="18.5703125" style="18" customWidth="1"/>
    <col min="13643" max="13643" width="23.42578125" style="18" customWidth="1"/>
    <col min="13644" max="13644" width="24.42578125" style="18" customWidth="1"/>
    <col min="13645" max="13645" width="22.140625" style="18" customWidth="1"/>
    <col min="13646" max="13647" width="23.85546875" style="18" customWidth="1"/>
    <col min="13648" max="13648" width="24.85546875" style="18" customWidth="1"/>
    <col min="13649" max="13651" width="25" style="18" customWidth="1"/>
    <col min="13652" max="13652" width="22.5703125" style="18" customWidth="1"/>
    <col min="13653" max="13653" width="27.42578125" style="18" customWidth="1"/>
    <col min="13654" max="13655" width="25" style="18" customWidth="1"/>
    <col min="13656" max="13656" width="26.140625" style="18" customWidth="1"/>
    <col min="13657" max="13657" width="26.85546875" style="18" customWidth="1"/>
    <col min="13658" max="13658" width="28.140625" style="18" customWidth="1"/>
    <col min="13659" max="13659" width="21" style="18" customWidth="1"/>
    <col min="13660" max="13660" width="24.28515625" style="18" customWidth="1"/>
    <col min="13661" max="13661" width="23.42578125" style="18" customWidth="1"/>
    <col min="13662" max="13662" width="23" style="18" customWidth="1"/>
    <col min="13663" max="13663" width="25.42578125" style="18" customWidth="1"/>
    <col min="13664" max="13664" width="25.28515625" style="18" customWidth="1"/>
    <col min="13665" max="13667" width="26.85546875" style="18" customWidth="1"/>
    <col min="13668" max="13668" width="26.5703125" style="18" customWidth="1"/>
    <col min="13669" max="13669" width="20.42578125" style="18" customWidth="1"/>
    <col min="13670" max="13670" width="19.140625" style="18" customWidth="1"/>
    <col min="13671" max="13671" width="23.140625" style="18" customWidth="1"/>
    <col min="13672" max="13672" width="18.42578125" style="18" customWidth="1"/>
    <col min="13673" max="13673" width="28.85546875" style="18" customWidth="1"/>
    <col min="13674" max="13674" width="29.5703125" style="18" customWidth="1"/>
    <col min="13675" max="13675" width="22.85546875" style="18" customWidth="1"/>
    <col min="13676" max="13676" width="26.5703125" style="18" customWidth="1"/>
    <col min="13677" max="13677" width="26.42578125" style="18" customWidth="1"/>
    <col min="13678" max="13678" width="28.42578125" style="18" customWidth="1"/>
    <col min="13679" max="13679" width="28" style="18" customWidth="1"/>
    <col min="13680" max="13680" width="30.85546875" style="18" customWidth="1"/>
    <col min="13681" max="13681" width="31.5703125" style="18" customWidth="1"/>
    <col min="13682" max="13682" width="32.85546875" style="18" customWidth="1"/>
    <col min="13683" max="13683" width="27.42578125" style="18" customWidth="1"/>
    <col min="13684" max="13684" width="27.28515625" style="18" customWidth="1"/>
    <col min="13685" max="13685" width="32" style="18" customWidth="1"/>
    <col min="13686" max="13686" width="23.42578125" style="18" customWidth="1"/>
    <col min="13687" max="13687" width="24.42578125" style="18" customWidth="1"/>
    <col min="13688" max="13688" width="25.85546875" style="18" customWidth="1"/>
    <col min="13689" max="13689" width="29.42578125" style="18" customWidth="1"/>
    <col min="13690" max="13690" width="31.28515625" style="18" customWidth="1"/>
    <col min="13691" max="13691" width="22.85546875" style="18" customWidth="1"/>
    <col min="13692" max="13692" width="22.140625" style="18" customWidth="1"/>
    <col min="13693" max="13693" width="28.5703125" style="18" customWidth="1"/>
    <col min="13694" max="13694" width="22.140625" style="18" customWidth="1"/>
    <col min="13695" max="13824" width="9.140625" style="18" customWidth="1"/>
    <col min="13825" max="13825" width="4.140625" style="18" customWidth="1"/>
    <col min="13826" max="13826" width="25.140625" style="18" customWidth="1"/>
    <col min="13827" max="13827" width="8.7109375" style="18" customWidth="1"/>
    <col min="13828" max="13828" width="26.140625" style="18" customWidth="1"/>
    <col min="13829" max="13829" width="26.7109375" style="18" customWidth="1"/>
    <col min="13830" max="13830" width="18.5703125" style="18" customWidth="1"/>
    <col min="13831" max="13831" width="23.42578125" style="18" customWidth="1"/>
    <col min="13832" max="13832" width="24.42578125" style="18" customWidth="1"/>
    <col min="13833" max="13833" width="22.140625" style="18" customWidth="1"/>
    <col min="13834" max="13835" width="23.85546875" style="18" customWidth="1"/>
    <col min="13836" max="13836" width="24.85546875" style="18" customWidth="1"/>
    <col min="13837" max="13837" width="29.7109375" style="18" customWidth="1"/>
    <col min="13838" max="13838" width="30.85546875" style="18" customWidth="1"/>
    <col min="13839" max="13839" width="25" style="18" customWidth="1"/>
    <col min="13840" max="13840" width="22.5703125" style="18" customWidth="1"/>
    <col min="13841" max="13841" width="28" style="18" customWidth="1"/>
    <col min="13842" max="13842" width="29.140625" style="18" customWidth="1"/>
    <col min="13843" max="13843" width="25" style="18" customWidth="1"/>
    <col min="13844" max="13845" width="26.140625" style="18" customWidth="1"/>
    <col min="13846" max="13846" width="27.85546875" style="18" customWidth="1"/>
    <col min="13847" max="13847" width="21" style="18" customWidth="1"/>
    <col min="13848" max="13848" width="24.28515625" style="18" customWidth="1"/>
    <col min="13849" max="13851" width="23.28515625" style="18" customWidth="1"/>
    <col min="13852" max="13852" width="24.28515625" style="18" customWidth="1"/>
    <col min="13853" max="13853" width="24.140625" style="18" customWidth="1"/>
    <col min="13854" max="13854" width="25.28515625" style="18" customWidth="1"/>
    <col min="13855" max="13855" width="24.140625" style="18" customWidth="1"/>
    <col min="13856" max="13856" width="28.28515625" style="18" customWidth="1"/>
    <col min="13857" max="13857" width="21.140625" style="18" customWidth="1"/>
    <col min="13858" max="13858" width="19.140625" style="18" customWidth="1"/>
    <col min="13859" max="13859" width="23.140625" style="18" customWidth="1"/>
    <col min="13860" max="13860" width="18.42578125" style="18" customWidth="1"/>
    <col min="13861" max="13861" width="11.42578125" style="18" customWidth="1"/>
    <col min="13862" max="13862" width="25.7109375" style="18" customWidth="1"/>
    <col min="13863" max="13863" width="26.7109375" style="18" customWidth="1"/>
    <col min="13864" max="13864" width="18.5703125" style="18" customWidth="1"/>
    <col min="13865" max="13865" width="23.42578125" style="18" customWidth="1"/>
    <col min="13866" max="13866" width="24.42578125" style="18" customWidth="1"/>
    <col min="13867" max="13867" width="22.140625" style="18" customWidth="1"/>
    <col min="13868" max="13868" width="23.140625" style="18" customWidth="1"/>
    <col min="13869" max="13869" width="23.85546875" style="18" customWidth="1"/>
    <col min="13870" max="13870" width="24.85546875" style="18" customWidth="1"/>
    <col min="13871" max="13871" width="27.42578125" style="18" customWidth="1"/>
    <col min="13872" max="13872" width="28.7109375" style="18" customWidth="1"/>
    <col min="13873" max="13873" width="25" style="18" customWidth="1"/>
    <col min="13874" max="13874" width="26.140625" style="18" customWidth="1"/>
    <col min="13875" max="13875" width="26.28515625" style="18" customWidth="1"/>
    <col min="13876" max="13876" width="27.140625" style="18" customWidth="1"/>
    <col min="13877" max="13877" width="25" style="18" customWidth="1"/>
    <col min="13878" max="13878" width="26.140625" style="18" customWidth="1"/>
    <col min="13879" max="13879" width="26.42578125" style="18" customWidth="1"/>
    <col min="13880" max="13880" width="27.28515625" style="18" customWidth="1"/>
    <col min="13881" max="13881" width="21" style="18" customWidth="1"/>
    <col min="13882" max="13882" width="22.140625" style="18" customWidth="1"/>
    <col min="13883" max="13885" width="23.28515625" style="18" customWidth="1"/>
    <col min="13886" max="13886" width="24.28515625" style="18" customWidth="1"/>
    <col min="13887" max="13889" width="26.85546875" style="18" customWidth="1"/>
    <col min="13890" max="13890" width="27.85546875" style="18" customWidth="1"/>
    <col min="13891" max="13891" width="20.42578125" style="18" customWidth="1"/>
    <col min="13892" max="13892" width="19.140625" style="18" customWidth="1"/>
    <col min="13893" max="13893" width="23.140625" style="18" customWidth="1"/>
    <col min="13894" max="13894" width="18.42578125" style="18" customWidth="1"/>
    <col min="13895" max="13895" width="12" style="18" customWidth="1"/>
    <col min="13896" max="13896" width="25.7109375" style="18" customWidth="1"/>
    <col min="13897" max="13897" width="26.7109375" style="18" customWidth="1"/>
    <col min="13898" max="13898" width="18.5703125" style="18" customWidth="1"/>
    <col min="13899" max="13899" width="23.42578125" style="18" customWidth="1"/>
    <col min="13900" max="13900" width="24.42578125" style="18" customWidth="1"/>
    <col min="13901" max="13901" width="22.140625" style="18" customWidth="1"/>
    <col min="13902" max="13903" width="23.85546875" style="18" customWidth="1"/>
    <col min="13904" max="13904" width="24.85546875" style="18" customWidth="1"/>
    <col min="13905" max="13907" width="25" style="18" customWidth="1"/>
    <col min="13908" max="13908" width="22.5703125" style="18" customWidth="1"/>
    <col min="13909" max="13909" width="27.42578125" style="18" customWidth="1"/>
    <col min="13910" max="13911" width="25" style="18" customWidth="1"/>
    <col min="13912" max="13912" width="26.140625" style="18" customWidth="1"/>
    <col min="13913" max="13913" width="26.85546875" style="18" customWidth="1"/>
    <col min="13914" max="13914" width="28.140625" style="18" customWidth="1"/>
    <col min="13915" max="13915" width="21" style="18" customWidth="1"/>
    <col min="13916" max="13916" width="24.28515625" style="18" customWidth="1"/>
    <col min="13917" max="13917" width="23.42578125" style="18" customWidth="1"/>
    <col min="13918" max="13918" width="23" style="18" customWidth="1"/>
    <col min="13919" max="13919" width="25.42578125" style="18" customWidth="1"/>
    <col min="13920" max="13920" width="25.28515625" style="18" customWidth="1"/>
    <col min="13921" max="13923" width="26.85546875" style="18" customWidth="1"/>
    <col min="13924" max="13924" width="26.5703125" style="18" customWidth="1"/>
    <col min="13925" max="13925" width="20.42578125" style="18" customWidth="1"/>
    <col min="13926" max="13926" width="19.140625" style="18" customWidth="1"/>
    <col min="13927" max="13927" width="23.140625" style="18" customWidth="1"/>
    <col min="13928" max="13928" width="18.42578125" style="18" customWidth="1"/>
    <col min="13929" max="13929" width="28.85546875" style="18" customWidth="1"/>
    <col min="13930" max="13930" width="29.5703125" style="18" customWidth="1"/>
    <col min="13931" max="13931" width="22.85546875" style="18" customWidth="1"/>
    <col min="13932" max="13932" width="26.5703125" style="18" customWidth="1"/>
    <col min="13933" max="13933" width="26.42578125" style="18" customWidth="1"/>
    <col min="13934" max="13934" width="28.42578125" style="18" customWidth="1"/>
    <col min="13935" max="13935" width="28" style="18" customWidth="1"/>
    <col min="13936" max="13936" width="30.85546875" style="18" customWidth="1"/>
    <col min="13937" max="13937" width="31.5703125" style="18" customWidth="1"/>
    <col min="13938" max="13938" width="32.85546875" style="18" customWidth="1"/>
    <col min="13939" max="13939" width="27.42578125" style="18" customWidth="1"/>
    <col min="13940" max="13940" width="27.28515625" style="18" customWidth="1"/>
    <col min="13941" max="13941" width="32" style="18" customWidth="1"/>
    <col min="13942" max="13942" width="23.42578125" style="18" customWidth="1"/>
    <col min="13943" max="13943" width="24.42578125" style="18" customWidth="1"/>
    <col min="13944" max="13944" width="25.85546875" style="18" customWidth="1"/>
    <col min="13945" max="13945" width="29.42578125" style="18" customWidth="1"/>
    <col min="13946" max="13946" width="31.28515625" style="18" customWidth="1"/>
    <col min="13947" max="13947" width="22.85546875" style="18" customWidth="1"/>
    <col min="13948" max="13948" width="22.140625" style="18" customWidth="1"/>
    <col min="13949" max="13949" width="28.5703125" style="18" customWidth="1"/>
    <col min="13950" max="13950" width="22.140625" style="18" customWidth="1"/>
    <col min="13951" max="14080" width="9.140625" style="18" customWidth="1"/>
    <col min="14081" max="14081" width="4.140625" style="18" customWidth="1"/>
    <col min="14082" max="14082" width="25.140625" style="18" customWidth="1"/>
    <col min="14083" max="14083" width="8.7109375" style="18" customWidth="1"/>
    <col min="14084" max="14084" width="26.140625" style="18" customWidth="1"/>
    <col min="14085" max="14085" width="26.7109375" style="18" customWidth="1"/>
    <col min="14086" max="14086" width="18.5703125" style="18" customWidth="1"/>
    <col min="14087" max="14087" width="23.42578125" style="18" customWidth="1"/>
    <col min="14088" max="14088" width="24.42578125" style="18" customWidth="1"/>
    <col min="14089" max="14089" width="22.140625" style="18" customWidth="1"/>
    <col min="14090" max="14091" width="23.85546875" style="18" customWidth="1"/>
    <col min="14092" max="14092" width="24.85546875" style="18" customWidth="1"/>
    <col min="14093" max="14093" width="29.7109375" style="18" customWidth="1"/>
    <col min="14094" max="14094" width="30.85546875" style="18" customWidth="1"/>
    <col min="14095" max="14095" width="25" style="18" customWidth="1"/>
    <col min="14096" max="14096" width="22.5703125" style="18" customWidth="1"/>
    <col min="14097" max="14097" width="28" style="18" customWidth="1"/>
    <col min="14098" max="14098" width="29.140625" style="18" customWidth="1"/>
    <col min="14099" max="14099" width="25" style="18" customWidth="1"/>
    <col min="14100" max="14101" width="26.140625" style="18" customWidth="1"/>
    <col min="14102" max="14102" width="27.85546875" style="18" customWidth="1"/>
    <col min="14103" max="14103" width="21" style="18" customWidth="1"/>
    <col min="14104" max="14104" width="24.28515625" style="18" customWidth="1"/>
    <col min="14105" max="14107" width="23.28515625" style="18" customWidth="1"/>
    <col min="14108" max="14108" width="24.28515625" style="18" customWidth="1"/>
    <col min="14109" max="14109" width="24.140625" style="18" customWidth="1"/>
    <col min="14110" max="14110" width="25.28515625" style="18" customWidth="1"/>
    <col min="14111" max="14111" width="24.140625" style="18" customWidth="1"/>
    <col min="14112" max="14112" width="28.28515625" style="18" customWidth="1"/>
    <col min="14113" max="14113" width="21.140625" style="18" customWidth="1"/>
    <col min="14114" max="14114" width="19.140625" style="18" customWidth="1"/>
    <col min="14115" max="14115" width="23.140625" style="18" customWidth="1"/>
    <col min="14116" max="14116" width="18.42578125" style="18" customWidth="1"/>
    <col min="14117" max="14117" width="11.42578125" style="18" customWidth="1"/>
    <col min="14118" max="14118" width="25.7109375" style="18" customWidth="1"/>
    <col min="14119" max="14119" width="26.7109375" style="18" customWidth="1"/>
    <col min="14120" max="14120" width="18.5703125" style="18" customWidth="1"/>
    <col min="14121" max="14121" width="23.42578125" style="18" customWidth="1"/>
    <col min="14122" max="14122" width="24.42578125" style="18" customWidth="1"/>
    <col min="14123" max="14123" width="22.140625" style="18" customWidth="1"/>
    <col min="14124" max="14124" width="23.140625" style="18" customWidth="1"/>
    <col min="14125" max="14125" width="23.85546875" style="18" customWidth="1"/>
    <col min="14126" max="14126" width="24.85546875" style="18" customWidth="1"/>
    <col min="14127" max="14127" width="27.42578125" style="18" customWidth="1"/>
    <col min="14128" max="14128" width="28.7109375" style="18" customWidth="1"/>
    <col min="14129" max="14129" width="25" style="18" customWidth="1"/>
    <col min="14130" max="14130" width="26.140625" style="18" customWidth="1"/>
    <col min="14131" max="14131" width="26.28515625" style="18" customWidth="1"/>
    <col min="14132" max="14132" width="27.140625" style="18" customWidth="1"/>
    <col min="14133" max="14133" width="25" style="18" customWidth="1"/>
    <col min="14134" max="14134" width="26.140625" style="18" customWidth="1"/>
    <col min="14135" max="14135" width="26.42578125" style="18" customWidth="1"/>
    <col min="14136" max="14136" width="27.28515625" style="18" customWidth="1"/>
    <col min="14137" max="14137" width="21" style="18" customWidth="1"/>
    <col min="14138" max="14138" width="22.140625" style="18" customWidth="1"/>
    <col min="14139" max="14141" width="23.28515625" style="18" customWidth="1"/>
    <col min="14142" max="14142" width="24.28515625" style="18" customWidth="1"/>
    <col min="14143" max="14145" width="26.85546875" style="18" customWidth="1"/>
    <col min="14146" max="14146" width="27.85546875" style="18" customWidth="1"/>
    <col min="14147" max="14147" width="20.42578125" style="18" customWidth="1"/>
    <col min="14148" max="14148" width="19.140625" style="18" customWidth="1"/>
    <col min="14149" max="14149" width="23.140625" style="18" customWidth="1"/>
    <col min="14150" max="14150" width="18.42578125" style="18" customWidth="1"/>
    <col min="14151" max="14151" width="12" style="18" customWidth="1"/>
    <col min="14152" max="14152" width="25.7109375" style="18" customWidth="1"/>
    <col min="14153" max="14153" width="26.7109375" style="18" customWidth="1"/>
    <col min="14154" max="14154" width="18.5703125" style="18" customWidth="1"/>
    <col min="14155" max="14155" width="23.42578125" style="18" customWidth="1"/>
    <col min="14156" max="14156" width="24.42578125" style="18" customWidth="1"/>
    <col min="14157" max="14157" width="22.140625" style="18" customWidth="1"/>
    <col min="14158" max="14159" width="23.85546875" style="18" customWidth="1"/>
    <col min="14160" max="14160" width="24.85546875" style="18" customWidth="1"/>
    <col min="14161" max="14163" width="25" style="18" customWidth="1"/>
    <col min="14164" max="14164" width="22.5703125" style="18" customWidth="1"/>
    <col min="14165" max="14165" width="27.42578125" style="18" customWidth="1"/>
    <col min="14166" max="14167" width="25" style="18" customWidth="1"/>
    <col min="14168" max="14168" width="26.140625" style="18" customWidth="1"/>
    <col min="14169" max="14169" width="26.85546875" style="18" customWidth="1"/>
    <col min="14170" max="14170" width="28.140625" style="18" customWidth="1"/>
    <col min="14171" max="14171" width="21" style="18" customWidth="1"/>
    <col min="14172" max="14172" width="24.28515625" style="18" customWidth="1"/>
    <col min="14173" max="14173" width="23.42578125" style="18" customWidth="1"/>
    <col min="14174" max="14174" width="23" style="18" customWidth="1"/>
    <col min="14175" max="14175" width="25.42578125" style="18" customWidth="1"/>
    <col min="14176" max="14176" width="25.28515625" style="18" customWidth="1"/>
    <col min="14177" max="14179" width="26.85546875" style="18" customWidth="1"/>
    <col min="14180" max="14180" width="26.5703125" style="18" customWidth="1"/>
    <col min="14181" max="14181" width="20.42578125" style="18" customWidth="1"/>
    <col min="14182" max="14182" width="19.140625" style="18" customWidth="1"/>
    <col min="14183" max="14183" width="23.140625" style="18" customWidth="1"/>
    <col min="14184" max="14184" width="18.42578125" style="18" customWidth="1"/>
    <col min="14185" max="14185" width="28.85546875" style="18" customWidth="1"/>
    <col min="14186" max="14186" width="29.5703125" style="18" customWidth="1"/>
    <col min="14187" max="14187" width="22.85546875" style="18" customWidth="1"/>
    <col min="14188" max="14188" width="26.5703125" style="18" customWidth="1"/>
    <col min="14189" max="14189" width="26.42578125" style="18" customWidth="1"/>
    <col min="14190" max="14190" width="28.42578125" style="18" customWidth="1"/>
    <col min="14191" max="14191" width="28" style="18" customWidth="1"/>
    <col min="14192" max="14192" width="30.85546875" style="18" customWidth="1"/>
    <col min="14193" max="14193" width="31.5703125" style="18" customWidth="1"/>
    <col min="14194" max="14194" width="32.85546875" style="18" customWidth="1"/>
    <col min="14195" max="14195" width="27.42578125" style="18" customWidth="1"/>
    <col min="14196" max="14196" width="27.28515625" style="18" customWidth="1"/>
    <col min="14197" max="14197" width="32" style="18" customWidth="1"/>
    <col min="14198" max="14198" width="23.42578125" style="18" customWidth="1"/>
    <col min="14199" max="14199" width="24.42578125" style="18" customWidth="1"/>
    <col min="14200" max="14200" width="25.85546875" style="18" customWidth="1"/>
    <col min="14201" max="14201" width="29.42578125" style="18" customWidth="1"/>
    <col min="14202" max="14202" width="31.28515625" style="18" customWidth="1"/>
    <col min="14203" max="14203" width="22.85546875" style="18" customWidth="1"/>
    <col min="14204" max="14204" width="22.140625" style="18" customWidth="1"/>
    <col min="14205" max="14205" width="28.5703125" style="18" customWidth="1"/>
    <col min="14206" max="14206" width="22.140625" style="18" customWidth="1"/>
    <col min="14207" max="14336" width="9.140625" style="18" customWidth="1"/>
    <col min="14337" max="14337" width="4.140625" style="18" customWidth="1"/>
    <col min="14338" max="14338" width="25.140625" style="18" customWidth="1"/>
    <col min="14339" max="14339" width="8.7109375" style="18" customWidth="1"/>
    <col min="14340" max="14340" width="26.140625" style="18" customWidth="1"/>
    <col min="14341" max="14341" width="26.7109375" style="18" customWidth="1"/>
    <col min="14342" max="14342" width="18.5703125" style="18" customWidth="1"/>
    <col min="14343" max="14343" width="23.42578125" style="18" customWidth="1"/>
    <col min="14344" max="14344" width="24.42578125" style="18" customWidth="1"/>
    <col min="14345" max="14345" width="22.140625" style="18" customWidth="1"/>
    <col min="14346" max="14347" width="23.85546875" style="18" customWidth="1"/>
    <col min="14348" max="14348" width="24.85546875" style="18" customWidth="1"/>
    <col min="14349" max="14349" width="29.7109375" style="18" customWidth="1"/>
    <col min="14350" max="14350" width="30.85546875" style="18" customWidth="1"/>
    <col min="14351" max="14351" width="25" style="18" customWidth="1"/>
    <col min="14352" max="14352" width="22.5703125" style="18" customWidth="1"/>
    <col min="14353" max="14353" width="28" style="18" customWidth="1"/>
    <col min="14354" max="14354" width="29.140625" style="18" customWidth="1"/>
    <col min="14355" max="14355" width="25" style="18" customWidth="1"/>
    <col min="14356" max="14357" width="26.140625" style="18" customWidth="1"/>
    <col min="14358" max="14358" width="27.85546875" style="18" customWidth="1"/>
    <col min="14359" max="14359" width="21" style="18" customWidth="1"/>
    <col min="14360" max="14360" width="24.28515625" style="18" customWidth="1"/>
    <col min="14361" max="14363" width="23.28515625" style="18" customWidth="1"/>
    <col min="14364" max="14364" width="24.28515625" style="18" customWidth="1"/>
    <col min="14365" max="14365" width="24.140625" style="18" customWidth="1"/>
    <col min="14366" max="14366" width="25.28515625" style="18" customWidth="1"/>
    <col min="14367" max="14367" width="24.140625" style="18" customWidth="1"/>
    <col min="14368" max="14368" width="28.28515625" style="18" customWidth="1"/>
    <col min="14369" max="14369" width="21.140625" style="18" customWidth="1"/>
    <col min="14370" max="14370" width="19.140625" style="18" customWidth="1"/>
    <col min="14371" max="14371" width="23.140625" style="18" customWidth="1"/>
    <col min="14372" max="14372" width="18.42578125" style="18" customWidth="1"/>
    <col min="14373" max="14373" width="11.42578125" style="18" customWidth="1"/>
    <col min="14374" max="14374" width="25.7109375" style="18" customWidth="1"/>
    <col min="14375" max="14375" width="26.7109375" style="18" customWidth="1"/>
    <col min="14376" max="14376" width="18.5703125" style="18" customWidth="1"/>
    <col min="14377" max="14377" width="23.42578125" style="18" customWidth="1"/>
    <col min="14378" max="14378" width="24.42578125" style="18" customWidth="1"/>
    <col min="14379" max="14379" width="22.140625" style="18" customWidth="1"/>
    <col min="14380" max="14380" width="23.140625" style="18" customWidth="1"/>
    <col min="14381" max="14381" width="23.85546875" style="18" customWidth="1"/>
    <col min="14382" max="14382" width="24.85546875" style="18" customWidth="1"/>
    <col min="14383" max="14383" width="27.42578125" style="18" customWidth="1"/>
    <col min="14384" max="14384" width="28.7109375" style="18" customWidth="1"/>
    <col min="14385" max="14385" width="25" style="18" customWidth="1"/>
    <col min="14386" max="14386" width="26.140625" style="18" customWidth="1"/>
    <col min="14387" max="14387" width="26.28515625" style="18" customWidth="1"/>
    <col min="14388" max="14388" width="27.140625" style="18" customWidth="1"/>
    <col min="14389" max="14389" width="25" style="18" customWidth="1"/>
    <col min="14390" max="14390" width="26.140625" style="18" customWidth="1"/>
    <col min="14391" max="14391" width="26.42578125" style="18" customWidth="1"/>
    <col min="14392" max="14392" width="27.28515625" style="18" customWidth="1"/>
    <col min="14393" max="14393" width="21" style="18" customWidth="1"/>
    <col min="14394" max="14394" width="22.140625" style="18" customWidth="1"/>
    <col min="14395" max="14397" width="23.28515625" style="18" customWidth="1"/>
    <col min="14398" max="14398" width="24.28515625" style="18" customWidth="1"/>
    <col min="14399" max="14401" width="26.85546875" style="18" customWidth="1"/>
    <col min="14402" max="14402" width="27.85546875" style="18" customWidth="1"/>
    <col min="14403" max="14403" width="20.42578125" style="18" customWidth="1"/>
    <col min="14404" max="14404" width="19.140625" style="18" customWidth="1"/>
    <col min="14405" max="14405" width="23.140625" style="18" customWidth="1"/>
    <col min="14406" max="14406" width="18.42578125" style="18" customWidth="1"/>
    <col min="14407" max="14407" width="12" style="18" customWidth="1"/>
    <col min="14408" max="14408" width="25.7109375" style="18" customWidth="1"/>
    <col min="14409" max="14409" width="26.7109375" style="18" customWidth="1"/>
    <col min="14410" max="14410" width="18.5703125" style="18" customWidth="1"/>
    <col min="14411" max="14411" width="23.42578125" style="18" customWidth="1"/>
    <col min="14412" max="14412" width="24.42578125" style="18" customWidth="1"/>
    <col min="14413" max="14413" width="22.140625" style="18" customWidth="1"/>
    <col min="14414" max="14415" width="23.85546875" style="18" customWidth="1"/>
    <col min="14416" max="14416" width="24.85546875" style="18" customWidth="1"/>
    <col min="14417" max="14419" width="25" style="18" customWidth="1"/>
    <col min="14420" max="14420" width="22.5703125" style="18" customWidth="1"/>
    <col min="14421" max="14421" width="27.42578125" style="18" customWidth="1"/>
    <col min="14422" max="14423" width="25" style="18" customWidth="1"/>
    <col min="14424" max="14424" width="26.140625" style="18" customWidth="1"/>
    <col min="14425" max="14425" width="26.85546875" style="18" customWidth="1"/>
    <col min="14426" max="14426" width="28.140625" style="18" customWidth="1"/>
    <col min="14427" max="14427" width="21" style="18" customWidth="1"/>
    <col min="14428" max="14428" width="24.28515625" style="18" customWidth="1"/>
    <col min="14429" max="14429" width="23.42578125" style="18" customWidth="1"/>
    <col min="14430" max="14430" width="23" style="18" customWidth="1"/>
    <col min="14431" max="14431" width="25.42578125" style="18" customWidth="1"/>
    <col min="14432" max="14432" width="25.28515625" style="18" customWidth="1"/>
    <col min="14433" max="14435" width="26.85546875" style="18" customWidth="1"/>
    <col min="14436" max="14436" width="26.5703125" style="18" customWidth="1"/>
    <col min="14437" max="14437" width="20.42578125" style="18" customWidth="1"/>
    <col min="14438" max="14438" width="19.140625" style="18" customWidth="1"/>
    <col min="14439" max="14439" width="23.140625" style="18" customWidth="1"/>
    <col min="14440" max="14440" width="18.42578125" style="18" customWidth="1"/>
    <col min="14441" max="14441" width="28.85546875" style="18" customWidth="1"/>
    <col min="14442" max="14442" width="29.5703125" style="18" customWidth="1"/>
    <col min="14443" max="14443" width="22.85546875" style="18" customWidth="1"/>
    <col min="14444" max="14444" width="26.5703125" style="18" customWidth="1"/>
    <col min="14445" max="14445" width="26.42578125" style="18" customWidth="1"/>
    <col min="14446" max="14446" width="28.42578125" style="18" customWidth="1"/>
    <col min="14447" max="14447" width="28" style="18" customWidth="1"/>
    <col min="14448" max="14448" width="30.85546875" style="18" customWidth="1"/>
    <col min="14449" max="14449" width="31.5703125" style="18" customWidth="1"/>
    <col min="14450" max="14450" width="32.85546875" style="18" customWidth="1"/>
    <col min="14451" max="14451" width="27.42578125" style="18" customWidth="1"/>
    <col min="14452" max="14452" width="27.28515625" style="18" customWidth="1"/>
    <col min="14453" max="14453" width="32" style="18" customWidth="1"/>
    <col min="14454" max="14454" width="23.42578125" style="18" customWidth="1"/>
    <col min="14455" max="14455" width="24.42578125" style="18" customWidth="1"/>
    <col min="14456" max="14456" width="25.85546875" style="18" customWidth="1"/>
    <col min="14457" max="14457" width="29.42578125" style="18" customWidth="1"/>
    <col min="14458" max="14458" width="31.28515625" style="18" customWidth="1"/>
    <col min="14459" max="14459" width="22.85546875" style="18" customWidth="1"/>
    <col min="14460" max="14460" width="22.140625" style="18" customWidth="1"/>
    <col min="14461" max="14461" width="28.5703125" style="18" customWidth="1"/>
    <col min="14462" max="14462" width="22.140625" style="18" customWidth="1"/>
    <col min="14463" max="14592" width="9.140625" style="18" customWidth="1"/>
    <col min="14593" max="14593" width="4.140625" style="18" customWidth="1"/>
    <col min="14594" max="14594" width="25.140625" style="18" customWidth="1"/>
    <col min="14595" max="14595" width="8.7109375" style="18" customWidth="1"/>
    <col min="14596" max="14596" width="26.140625" style="18" customWidth="1"/>
    <col min="14597" max="14597" width="26.7109375" style="18" customWidth="1"/>
    <col min="14598" max="14598" width="18.5703125" style="18" customWidth="1"/>
    <col min="14599" max="14599" width="23.42578125" style="18" customWidth="1"/>
    <col min="14600" max="14600" width="24.42578125" style="18" customWidth="1"/>
    <col min="14601" max="14601" width="22.140625" style="18" customWidth="1"/>
    <col min="14602" max="14603" width="23.85546875" style="18" customWidth="1"/>
    <col min="14604" max="14604" width="24.85546875" style="18" customWidth="1"/>
    <col min="14605" max="14605" width="29.7109375" style="18" customWidth="1"/>
    <col min="14606" max="14606" width="30.85546875" style="18" customWidth="1"/>
    <col min="14607" max="14607" width="25" style="18" customWidth="1"/>
    <col min="14608" max="14608" width="22.5703125" style="18" customWidth="1"/>
    <col min="14609" max="14609" width="28" style="18" customWidth="1"/>
    <col min="14610" max="14610" width="29.140625" style="18" customWidth="1"/>
    <col min="14611" max="14611" width="25" style="18" customWidth="1"/>
    <col min="14612" max="14613" width="26.140625" style="18" customWidth="1"/>
    <col min="14614" max="14614" width="27.85546875" style="18" customWidth="1"/>
    <col min="14615" max="14615" width="21" style="18" customWidth="1"/>
    <col min="14616" max="14616" width="24.28515625" style="18" customWidth="1"/>
    <col min="14617" max="14619" width="23.28515625" style="18" customWidth="1"/>
    <col min="14620" max="14620" width="24.28515625" style="18" customWidth="1"/>
    <col min="14621" max="14621" width="24.140625" style="18" customWidth="1"/>
    <col min="14622" max="14622" width="25.28515625" style="18" customWidth="1"/>
    <col min="14623" max="14623" width="24.140625" style="18" customWidth="1"/>
    <col min="14624" max="14624" width="28.28515625" style="18" customWidth="1"/>
    <col min="14625" max="14625" width="21.140625" style="18" customWidth="1"/>
    <col min="14626" max="14626" width="19.140625" style="18" customWidth="1"/>
    <col min="14627" max="14627" width="23.140625" style="18" customWidth="1"/>
    <col min="14628" max="14628" width="18.42578125" style="18" customWidth="1"/>
    <col min="14629" max="14629" width="11.42578125" style="18" customWidth="1"/>
    <col min="14630" max="14630" width="25.7109375" style="18" customWidth="1"/>
    <col min="14631" max="14631" width="26.7109375" style="18" customWidth="1"/>
    <col min="14632" max="14632" width="18.5703125" style="18" customWidth="1"/>
    <col min="14633" max="14633" width="23.42578125" style="18" customWidth="1"/>
    <col min="14634" max="14634" width="24.42578125" style="18" customWidth="1"/>
    <col min="14635" max="14635" width="22.140625" style="18" customWidth="1"/>
    <col min="14636" max="14636" width="23.140625" style="18" customWidth="1"/>
    <col min="14637" max="14637" width="23.85546875" style="18" customWidth="1"/>
    <col min="14638" max="14638" width="24.85546875" style="18" customWidth="1"/>
    <col min="14639" max="14639" width="27.42578125" style="18" customWidth="1"/>
    <col min="14640" max="14640" width="28.7109375" style="18" customWidth="1"/>
    <col min="14641" max="14641" width="25" style="18" customWidth="1"/>
    <col min="14642" max="14642" width="26.140625" style="18" customWidth="1"/>
    <col min="14643" max="14643" width="26.28515625" style="18" customWidth="1"/>
    <col min="14644" max="14644" width="27.140625" style="18" customWidth="1"/>
    <col min="14645" max="14645" width="25" style="18" customWidth="1"/>
    <col min="14646" max="14646" width="26.140625" style="18" customWidth="1"/>
    <col min="14647" max="14647" width="26.42578125" style="18" customWidth="1"/>
    <col min="14648" max="14648" width="27.28515625" style="18" customWidth="1"/>
    <col min="14649" max="14649" width="21" style="18" customWidth="1"/>
    <col min="14650" max="14650" width="22.140625" style="18" customWidth="1"/>
    <col min="14651" max="14653" width="23.28515625" style="18" customWidth="1"/>
    <col min="14654" max="14654" width="24.28515625" style="18" customWidth="1"/>
    <col min="14655" max="14657" width="26.85546875" style="18" customWidth="1"/>
    <col min="14658" max="14658" width="27.85546875" style="18" customWidth="1"/>
    <col min="14659" max="14659" width="20.42578125" style="18" customWidth="1"/>
    <col min="14660" max="14660" width="19.140625" style="18" customWidth="1"/>
    <col min="14661" max="14661" width="23.140625" style="18" customWidth="1"/>
    <col min="14662" max="14662" width="18.42578125" style="18" customWidth="1"/>
    <col min="14663" max="14663" width="12" style="18" customWidth="1"/>
    <col min="14664" max="14664" width="25.7109375" style="18" customWidth="1"/>
    <col min="14665" max="14665" width="26.7109375" style="18" customWidth="1"/>
    <col min="14666" max="14666" width="18.5703125" style="18" customWidth="1"/>
    <col min="14667" max="14667" width="23.42578125" style="18" customWidth="1"/>
    <col min="14668" max="14668" width="24.42578125" style="18" customWidth="1"/>
    <col min="14669" max="14669" width="22.140625" style="18" customWidth="1"/>
    <col min="14670" max="14671" width="23.85546875" style="18" customWidth="1"/>
    <col min="14672" max="14672" width="24.85546875" style="18" customWidth="1"/>
    <col min="14673" max="14675" width="25" style="18" customWidth="1"/>
    <col min="14676" max="14676" width="22.5703125" style="18" customWidth="1"/>
    <col min="14677" max="14677" width="27.42578125" style="18" customWidth="1"/>
    <col min="14678" max="14679" width="25" style="18" customWidth="1"/>
    <col min="14680" max="14680" width="26.140625" style="18" customWidth="1"/>
    <col min="14681" max="14681" width="26.85546875" style="18" customWidth="1"/>
    <col min="14682" max="14682" width="28.140625" style="18" customWidth="1"/>
    <col min="14683" max="14683" width="21" style="18" customWidth="1"/>
    <col min="14684" max="14684" width="24.28515625" style="18" customWidth="1"/>
    <col min="14685" max="14685" width="23.42578125" style="18" customWidth="1"/>
    <col min="14686" max="14686" width="23" style="18" customWidth="1"/>
    <col min="14687" max="14687" width="25.42578125" style="18" customWidth="1"/>
    <col min="14688" max="14688" width="25.28515625" style="18" customWidth="1"/>
    <col min="14689" max="14691" width="26.85546875" style="18" customWidth="1"/>
    <col min="14692" max="14692" width="26.5703125" style="18" customWidth="1"/>
    <col min="14693" max="14693" width="20.42578125" style="18" customWidth="1"/>
    <col min="14694" max="14694" width="19.140625" style="18" customWidth="1"/>
    <col min="14695" max="14695" width="23.140625" style="18" customWidth="1"/>
    <col min="14696" max="14696" width="18.42578125" style="18" customWidth="1"/>
    <col min="14697" max="14697" width="28.85546875" style="18" customWidth="1"/>
    <col min="14698" max="14698" width="29.5703125" style="18" customWidth="1"/>
    <col min="14699" max="14699" width="22.85546875" style="18" customWidth="1"/>
    <col min="14700" max="14700" width="26.5703125" style="18" customWidth="1"/>
    <col min="14701" max="14701" width="26.42578125" style="18" customWidth="1"/>
    <col min="14702" max="14702" width="28.42578125" style="18" customWidth="1"/>
    <col min="14703" max="14703" width="28" style="18" customWidth="1"/>
    <col min="14704" max="14704" width="30.85546875" style="18" customWidth="1"/>
    <col min="14705" max="14705" width="31.5703125" style="18" customWidth="1"/>
    <col min="14706" max="14706" width="32.85546875" style="18" customWidth="1"/>
    <col min="14707" max="14707" width="27.42578125" style="18" customWidth="1"/>
    <col min="14708" max="14708" width="27.28515625" style="18" customWidth="1"/>
    <col min="14709" max="14709" width="32" style="18" customWidth="1"/>
    <col min="14710" max="14710" width="23.42578125" style="18" customWidth="1"/>
    <col min="14711" max="14711" width="24.42578125" style="18" customWidth="1"/>
    <col min="14712" max="14712" width="25.85546875" style="18" customWidth="1"/>
    <col min="14713" max="14713" width="29.42578125" style="18" customWidth="1"/>
    <col min="14714" max="14714" width="31.28515625" style="18" customWidth="1"/>
    <col min="14715" max="14715" width="22.85546875" style="18" customWidth="1"/>
    <col min="14716" max="14716" width="22.140625" style="18" customWidth="1"/>
    <col min="14717" max="14717" width="28.5703125" style="18" customWidth="1"/>
    <col min="14718" max="14718" width="22.140625" style="18" customWidth="1"/>
    <col min="14719" max="14848" width="9.140625" style="18" customWidth="1"/>
    <col min="14849" max="14849" width="4.140625" style="18" customWidth="1"/>
    <col min="14850" max="14850" width="25.140625" style="18" customWidth="1"/>
    <col min="14851" max="14851" width="8.7109375" style="18" customWidth="1"/>
    <col min="14852" max="14852" width="26.140625" style="18" customWidth="1"/>
    <col min="14853" max="14853" width="26.7109375" style="18" customWidth="1"/>
    <col min="14854" max="14854" width="18.5703125" style="18" customWidth="1"/>
    <col min="14855" max="14855" width="23.42578125" style="18" customWidth="1"/>
    <col min="14856" max="14856" width="24.42578125" style="18" customWidth="1"/>
    <col min="14857" max="14857" width="22.140625" style="18" customWidth="1"/>
    <col min="14858" max="14859" width="23.85546875" style="18" customWidth="1"/>
    <col min="14860" max="14860" width="24.85546875" style="18" customWidth="1"/>
    <col min="14861" max="14861" width="29.7109375" style="18" customWidth="1"/>
    <col min="14862" max="14862" width="30.85546875" style="18" customWidth="1"/>
    <col min="14863" max="14863" width="25" style="18" customWidth="1"/>
    <col min="14864" max="14864" width="22.5703125" style="18" customWidth="1"/>
    <col min="14865" max="14865" width="28" style="18" customWidth="1"/>
    <col min="14866" max="14866" width="29.140625" style="18" customWidth="1"/>
    <col min="14867" max="14867" width="25" style="18" customWidth="1"/>
    <col min="14868" max="14869" width="26.140625" style="18" customWidth="1"/>
    <col min="14870" max="14870" width="27.85546875" style="18" customWidth="1"/>
    <col min="14871" max="14871" width="21" style="18" customWidth="1"/>
    <col min="14872" max="14872" width="24.28515625" style="18" customWidth="1"/>
    <col min="14873" max="14875" width="23.28515625" style="18" customWidth="1"/>
    <col min="14876" max="14876" width="24.28515625" style="18" customWidth="1"/>
    <col min="14877" max="14877" width="24.140625" style="18" customWidth="1"/>
    <col min="14878" max="14878" width="25.28515625" style="18" customWidth="1"/>
    <col min="14879" max="14879" width="24.140625" style="18" customWidth="1"/>
    <col min="14880" max="14880" width="28.28515625" style="18" customWidth="1"/>
    <col min="14881" max="14881" width="21.140625" style="18" customWidth="1"/>
    <col min="14882" max="14882" width="19.140625" style="18" customWidth="1"/>
    <col min="14883" max="14883" width="23.140625" style="18" customWidth="1"/>
    <col min="14884" max="14884" width="18.42578125" style="18" customWidth="1"/>
    <col min="14885" max="14885" width="11.42578125" style="18" customWidth="1"/>
    <col min="14886" max="14886" width="25.7109375" style="18" customWidth="1"/>
    <col min="14887" max="14887" width="26.7109375" style="18" customWidth="1"/>
    <col min="14888" max="14888" width="18.5703125" style="18" customWidth="1"/>
    <col min="14889" max="14889" width="23.42578125" style="18" customWidth="1"/>
    <col min="14890" max="14890" width="24.42578125" style="18" customWidth="1"/>
    <col min="14891" max="14891" width="22.140625" style="18" customWidth="1"/>
    <col min="14892" max="14892" width="23.140625" style="18" customWidth="1"/>
    <col min="14893" max="14893" width="23.85546875" style="18" customWidth="1"/>
    <col min="14894" max="14894" width="24.85546875" style="18" customWidth="1"/>
    <col min="14895" max="14895" width="27.42578125" style="18" customWidth="1"/>
    <col min="14896" max="14896" width="28.7109375" style="18" customWidth="1"/>
    <col min="14897" max="14897" width="25" style="18" customWidth="1"/>
    <col min="14898" max="14898" width="26.140625" style="18" customWidth="1"/>
    <col min="14899" max="14899" width="26.28515625" style="18" customWidth="1"/>
    <col min="14900" max="14900" width="27.140625" style="18" customWidth="1"/>
    <col min="14901" max="14901" width="25" style="18" customWidth="1"/>
    <col min="14902" max="14902" width="26.140625" style="18" customWidth="1"/>
    <col min="14903" max="14903" width="26.42578125" style="18" customWidth="1"/>
    <col min="14904" max="14904" width="27.28515625" style="18" customWidth="1"/>
    <col min="14905" max="14905" width="21" style="18" customWidth="1"/>
    <col min="14906" max="14906" width="22.140625" style="18" customWidth="1"/>
    <col min="14907" max="14909" width="23.28515625" style="18" customWidth="1"/>
    <col min="14910" max="14910" width="24.28515625" style="18" customWidth="1"/>
    <col min="14911" max="14913" width="26.85546875" style="18" customWidth="1"/>
    <col min="14914" max="14914" width="27.85546875" style="18" customWidth="1"/>
    <col min="14915" max="14915" width="20.42578125" style="18" customWidth="1"/>
    <col min="14916" max="14916" width="19.140625" style="18" customWidth="1"/>
    <col min="14917" max="14917" width="23.140625" style="18" customWidth="1"/>
    <col min="14918" max="14918" width="18.42578125" style="18" customWidth="1"/>
    <col min="14919" max="14919" width="12" style="18" customWidth="1"/>
    <col min="14920" max="14920" width="25.7109375" style="18" customWidth="1"/>
    <col min="14921" max="14921" width="26.7109375" style="18" customWidth="1"/>
    <col min="14922" max="14922" width="18.5703125" style="18" customWidth="1"/>
    <col min="14923" max="14923" width="23.42578125" style="18" customWidth="1"/>
    <col min="14924" max="14924" width="24.42578125" style="18" customWidth="1"/>
    <col min="14925" max="14925" width="22.140625" style="18" customWidth="1"/>
    <col min="14926" max="14927" width="23.85546875" style="18" customWidth="1"/>
    <col min="14928" max="14928" width="24.85546875" style="18" customWidth="1"/>
    <col min="14929" max="14931" width="25" style="18" customWidth="1"/>
    <col min="14932" max="14932" width="22.5703125" style="18" customWidth="1"/>
    <col min="14933" max="14933" width="27.42578125" style="18" customWidth="1"/>
    <col min="14934" max="14935" width="25" style="18" customWidth="1"/>
    <col min="14936" max="14936" width="26.140625" style="18" customWidth="1"/>
    <col min="14937" max="14937" width="26.85546875" style="18" customWidth="1"/>
    <col min="14938" max="14938" width="28.140625" style="18" customWidth="1"/>
    <col min="14939" max="14939" width="21" style="18" customWidth="1"/>
    <col min="14940" max="14940" width="24.28515625" style="18" customWidth="1"/>
    <col min="14941" max="14941" width="23.42578125" style="18" customWidth="1"/>
    <col min="14942" max="14942" width="23" style="18" customWidth="1"/>
    <col min="14943" max="14943" width="25.42578125" style="18" customWidth="1"/>
    <col min="14944" max="14944" width="25.28515625" style="18" customWidth="1"/>
    <col min="14945" max="14947" width="26.85546875" style="18" customWidth="1"/>
    <col min="14948" max="14948" width="26.5703125" style="18" customWidth="1"/>
    <col min="14949" max="14949" width="20.42578125" style="18" customWidth="1"/>
    <col min="14950" max="14950" width="19.140625" style="18" customWidth="1"/>
    <col min="14951" max="14951" width="23.140625" style="18" customWidth="1"/>
    <col min="14952" max="14952" width="18.42578125" style="18" customWidth="1"/>
    <col min="14953" max="14953" width="28.85546875" style="18" customWidth="1"/>
    <col min="14954" max="14954" width="29.5703125" style="18" customWidth="1"/>
    <col min="14955" max="14955" width="22.85546875" style="18" customWidth="1"/>
    <col min="14956" max="14956" width="26.5703125" style="18" customWidth="1"/>
    <col min="14957" max="14957" width="26.42578125" style="18" customWidth="1"/>
    <col min="14958" max="14958" width="28.42578125" style="18" customWidth="1"/>
    <col min="14959" max="14959" width="28" style="18" customWidth="1"/>
    <col min="14960" max="14960" width="30.85546875" style="18" customWidth="1"/>
    <col min="14961" max="14961" width="31.5703125" style="18" customWidth="1"/>
    <col min="14962" max="14962" width="32.85546875" style="18" customWidth="1"/>
    <col min="14963" max="14963" width="27.42578125" style="18" customWidth="1"/>
    <col min="14964" max="14964" width="27.28515625" style="18" customWidth="1"/>
    <col min="14965" max="14965" width="32" style="18" customWidth="1"/>
    <col min="14966" max="14966" width="23.42578125" style="18" customWidth="1"/>
    <col min="14967" max="14967" width="24.42578125" style="18" customWidth="1"/>
    <col min="14968" max="14968" width="25.85546875" style="18" customWidth="1"/>
    <col min="14969" max="14969" width="29.42578125" style="18" customWidth="1"/>
    <col min="14970" max="14970" width="31.28515625" style="18" customWidth="1"/>
    <col min="14971" max="14971" width="22.85546875" style="18" customWidth="1"/>
    <col min="14972" max="14972" width="22.140625" style="18" customWidth="1"/>
    <col min="14973" max="14973" width="28.5703125" style="18" customWidth="1"/>
    <col min="14974" max="14974" width="22.140625" style="18" customWidth="1"/>
    <col min="14975" max="15104" width="9.140625" style="18" customWidth="1"/>
    <col min="15105" max="15105" width="4.140625" style="18" customWidth="1"/>
    <col min="15106" max="15106" width="25.140625" style="18" customWidth="1"/>
    <col min="15107" max="15107" width="8.7109375" style="18" customWidth="1"/>
    <col min="15108" max="15108" width="26.140625" style="18" customWidth="1"/>
    <col min="15109" max="15109" width="26.7109375" style="18" customWidth="1"/>
    <col min="15110" max="15110" width="18.5703125" style="18" customWidth="1"/>
    <col min="15111" max="15111" width="23.42578125" style="18" customWidth="1"/>
    <col min="15112" max="15112" width="24.42578125" style="18" customWidth="1"/>
    <col min="15113" max="15113" width="22.140625" style="18" customWidth="1"/>
    <col min="15114" max="15115" width="23.85546875" style="18" customWidth="1"/>
    <col min="15116" max="15116" width="24.85546875" style="18" customWidth="1"/>
    <col min="15117" max="15117" width="29.7109375" style="18" customWidth="1"/>
    <col min="15118" max="15118" width="30.85546875" style="18" customWidth="1"/>
    <col min="15119" max="15119" width="25" style="18" customWidth="1"/>
    <col min="15120" max="15120" width="22.5703125" style="18" customWidth="1"/>
    <col min="15121" max="15121" width="28" style="18" customWidth="1"/>
    <col min="15122" max="15122" width="29.140625" style="18" customWidth="1"/>
    <col min="15123" max="15123" width="25" style="18" customWidth="1"/>
    <col min="15124" max="15125" width="26.140625" style="18" customWidth="1"/>
    <col min="15126" max="15126" width="27.85546875" style="18" customWidth="1"/>
    <col min="15127" max="15127" width="21" style="18" customWidth="1"/>
    <col min="15128" max="15128" width="24.28515625" style="18" customWidth="1"/>
    <col min="15129" max="15131" width="23.28515625" style="18" customWidth="1"/>
    <col min="15132" max="15132" width="24.28515625" style="18" customWidth="1"/>
    <col min="15133" max="15133" width="24.140625" style="18" customWidth="1"/>
    <col min="15134" max="15134" width="25.28515625" style="18" customWidth="1"/>
    <col min="15135" max="15135" width="24.140625" style="18" customWidth="1"/>
    <col min="15136" max="15136" width="28.28515625" style="18" customWidth="1"/>
    <col min="15137" max="15137" width="21.140625" style="18" customWidth="1"/>
    <col min="15138" max="15138" width="19.140625" style="18" customWidth="1"/>
    <col min="15139" max="15139" width="23.140625" style="18" customWidth="1"/>
    <col min="15140" max="15140" width="18.42578125" style="18" customWidth="1"/>
    <col min="15141" max="15141" width="11.42578125" style="18" customWidth="1"/>
    <col min="15142" max="15142" width="25.7109375" style="18" customWidth="1"/>
    <col min="15143" max="15143" width="26.7109375" style="18" customWidth="1"/>
    <col min="15144" max="15144" width="18.5703125" style="18" customWidth="1"/>
    <col min="15145" max="15145" width="23.42578125" style="18" customWidth="1"/>
    <col min="15146" max="15146" width="24.42578125" style="18" customWidth="1"/>
    <col min="15147" max="15147" width="22.140625" style="18" customWidth="1"/>
    <col min="15148" max="15148" width="23.140625" style="18" customWidth="1"/>
    <col min="15149" max="15149" width="23.85546875" style="18" customWidth="1"/>
    <col min="15150" max="15150" width="24.85546875" style="18" customWidth="1"/>
    <col min="15151" max="15151" width="27.42578125" style="18" customWidth="1"/>
    <col min="15152" max="15152" width="28.7109375" style="18" customWidth="1"/>
    <col min="15153" max="15153" width="25" style="18" customWidth="1"/>
    <col min="15154" max="15154" width="26.140625" style="18" customWidth="1"/>
    <col min="15155" max="15155" width="26.28515625" style="18" customWidth="1"/>
    <col min="15156" max="15156" width="27.140625" style="18" customWidth="1"/>
    <col min="15157" max="15157" width="25" style="18" customWidth="1"/>
    <col min="15158" max="15158" width="26.140625" style="18" customWidth="1"/>
    <col min="15159" max="15159" width="26.42578125" style="18" customWidth="1"/>
    <col min="15160" max="15160" width="27.28515625" style="18" customWidth="1"/>
    <col min="15161" max="15161" width="21" style="18" customWidth="1"/>
    <col min="15162" max="15162" width="22.140625" style="18" customWidth="1"/>
    <col min="15163" max="15165" width="23.28515625" style="18" customWidth="1"/>
    <col min="15166" max="15166" width="24.28515625" style="18" customWidth="1"/>
    <col min="15167" max="15169" width="26.85546875" style="18" customWidth="1"/>
    <col min="15170" max="15170" width="27.85546875" style="18" customWidth="1"/>
    <col min="15171" max="15171" width="20.42578125" style="18" customWidth="1"/>
    <col min="15172" max="15172" width="19.140625" style="18" customWidth="1"/>
    <col min="15173" max="15173" width="23.140625" style="18" customWidth="1"/>
    <col min="15174" max="15174" width="18.42578125" style="18" customWidth="1"/>
    <col min="15175" max="15175" width="12" style="18" customWidth="1"/>
    <col min="15176" max="15176" width="25.7109375" style="18" customWidth="1"/>
    <col min="15177" max="15177" width="26.7109375" style="18" customWidth="1"/>
    <col min="15178" max="15178" width="18.5703125" style="18" customWidth="1"/>
    <col min="15179" max="15179" width="23.42578125" style="18" customWidth="1"/>
    <col min="15180" max="15180" width="24.42578125" style="18" customWidth="1"/>
    <col min="15181" max="15181" width="22.140625" style="18" customWidth="1"/>
    <col min="15182" max="15183" width="23.85546875" style="18" customWidth="1"/>
    <col min="15184" max="15184" width="24.85546875" style="18" customWidth="1"/>
    <col min="15185" max="15187" width="25" style="18" customWidth="1"/>
    <col min="15188" max="15188" width="22.5703125" style="18" customWidth="1"/>
    <col min="15189" max="15189" width="27.42578125" style="18" customWidth="1"/>
    <col min="15190" max="15191" width="25" style="18" customWidth="1"/>
    <col min="15192" max="15192" width="26.140625" style="18" customWidth="1"/>
    <col min="15193" max="15193" width="26.85546875" style="18" customWidth="1"/>
    <col min="15194" max="15194" width="28.140625" style="18" customWidth="1"/>
    <col min="15195" max="15195" width="21" style="18" customWidth="1"/>
    <col min="15196" max="15196" width="24.28515625" style="18" customWidth="1"/>
    <col min="15197" max="15197" width="23.42578125" style="18" customWidth="1"/>
    <col min="15198" max="15198" width="23" style="18" customWidth="1"/>
    <col min="15199" max="15199" width="25.42578125" style="18" customWidth="1"/>
    <col min="15200" max="15200" width="25.28515625" style="18" customWidth="1"/>
    <col min="15201" max="15203" width="26.85546875" style="18" customWidth="1"/>
    <col min="15204" max="15204" width="26.5703125" style="18" customWidth="1"/>
    <col min="15205" max="15205" width="20.42578125" style="18" customWidth="1"/>
    <col min="15206" max="15206" width="19.140625" style="18" customWidth="1"/>
    <col min="15207" max="15207" width="23.140625" style="18" customWidth="1"/>
    <col min="15208" max="15208" width="18.42578125" style="18" customWidth="1"/>
    <col min="15209" max="15209" width="28.85546875" style="18" customWidth="1"/>
    <col min="15210" max="15210" width="29.5703125" style="18" customWidth="1"/>
    <col min="15211" max="15211" width="22.85546875" style="18" customWidth="1"/>
    <col min="15212" max="15212" width="26.5703125" style="18" customWidth="1"/>
    <col min="15213" max="15213" width="26.42578125" style="18" customWidth="1"/>
    <col min="15214" max="15214" width="28.42578125" style="18" customWidth="1"/>
    <col min="15215" max="15215" width="28" style="18" customWidth="1"/>
    <col min="15216" max="15216" width="30.85546875" style="18" customWidth="1"/>
    <col min="15217" max="15217" width="31.5703125" style="18" customWidth="1"/>
    <col min="15218" max="15218" width="32.85546875" style="18" customWidth="1"/>
    <col min="15219" max="15219" width="27.42578125" style="18" customWidth="1"/>
    <col min="15220" max="15220" width="27.28515625" style="18" customWidth="1"/>
    <col min="15221" max="15221" width="32" style="18" customWidth="1"/>
    <col min="15222" max="15222" width="23.42578125" style="18" customWidth="1"/>
    <col min="15223" max="15223" width="24.42578125" style="18" customWidth="1"/>
    <col min="15224" max="15224" width="25.85546875" style="18" customWidth="1"/>
    <col min="15225" max="15225" width="29.42578125" style="18" customWidth="1"/>
    <col min="15226" max="15226" width="31.28515625" style="18" customWidth="1"/>
    <col min="15227" max="15227" width="22.85546875" style="18" customWidth="1"/>
    <col min="15228" max="15228" width="22.140625" style="18" customWidth="1"/>
    <col min="15229" max="15229" width="28.5703125" style="18" customWidth="1"/>
    <col min="15230" max="15230" width="22.140625" style="18" customWidth="1"/>
    <col min="15231" max="15360" width="9.140625" style="18" customWidth="1"/>
    <col min="15361" max="15361" width="4.140625" style="18" customWidth="1"/>
    <col min="15362" max="15362" width="25.140625" style="18" customWidth="1"/>
    <col min="15363" max="15363" width="8.7109375" style="18" customWidth="1"/>
    <col min="15364" max="15364" width="26.140625" style="18" customWidth="1"/>
    <col min="15365" max="15365" width="26.7109375" style="18" customWidth="1"/>
    <col min="15366" max="15366" width="18.5703125" style="18" customWidth="1"/>
    <col min="15367" max="15367" width="23.42578125" style="18" customWidth="1"/>
    <col min="15368" max="15368" width="24.42578125" style="18" customWidth="1"/>
    <col min="15369" max="15369" width="22.140625" style="18" customWidth="1"/>
    <col min="15370" max="15371" width="23.85546875" style="18" customWidth="1"/>
    <col min="15372" max="15372" width="24.85546875" style="18" customWidth="1"/>
    <col min="15373" max="15373" width="29.7109375" style="18" customWidth="1"/>
    <col min="15374" max="15374" width="30.85546875" style="18" customWidth="1"/>
    <col min="15375" max="15375" width="25" style="18" customWidth="1"/>
    <col min="15376" max="15376" width="22.5703125" style="18" customWidth="1"/>
    <col min="15377" max="15377" width="28" style="18" customWidth="1"/>
    <col min="15378" max="15378" width="29.140625" style="18" customWidth="1"/>
    <col min="15379" max="15379" width="25" style="18" customWidth="1"/>
    <col min="15380" max="15381" width="26.140625" style="18" customWidth="1"/>
    <col min="15382" max="15382" width="27.85546875" style="18" customWidth="1"/>
    <col min="15383" max="15383" width="21" style="18" customWidth="1"/>
    <col min="15384" max="15384" width="24.28515625" style="18" customWidth="1"/>
    <col min="15385" max="15387" width="23.28515625" style="18" customWidth="1"/>
    <col min="15388" max="15388" width="24.28515625" style="18" customWidth="1"/>
    <col min="15389" max="15389" width="24.140625" style="18" customWidth="1"/>
    <col min="15390" max="15390" width="25.28515625" style="18" customWidth="1"/>
    <col min="15391" max="15391" width="24.140625" style="18" customWidth="1"/>
    <col min="15392" max="15392" width="28.28515625" style="18" customWidth="1"/>
    <col min="15393" max="15393" width="21.140625" style="18" customWidth="1"/>
    <col min="15394" max="15394" width="19.140625" style="18" customWidth="1"/>
    <col min="15395" max="15395" width="23.140625" style="18" customWidth="1"/>
    <col min="15396" max="15396" width="18.42578125" style="18" customWidth="1"/>
    <col min="15397" max="15397" width="11.42578125" style="18" customWidth="1"/>
    <col min="15398" max="15398" width="25.7109375" style="18" customWidth="1"/>
    <col min="15399" max="15399" width="26.7109375" style="18" customWidth="1"/>
    <col min="15400" max="15400" width="18.5703125" style="18" customWidth="1"/>
    <col min="15401" max="15401" width="23.42578125" style="18" customWidth="1"/>
    <col min="15402" max="15402" width="24.42578125" style="18" customWidth="1"/>
    <col min="15403" max="15403" width="22.140625" style="18" customWidth="1"/>
    <col min="15404" max="15404" width="23.140625" style="18" customWidth="1"/>
    <col min="15405" max="15405" width="23.85546875" style="18" customWidth="1"/>
    <col min="15406" max="15406" width="24.85546875" style="18" customWidth="1"/>
    <col min="15407" max="15407" width="27.42578125" style="18" customWidth="1"/>
    <col min="15408" max="15408" width="28.7109375" style="18" customWidth="1"/>
    <col min="15409" max="15409" width="25" style="18" customWidth="1"/>
    <col min="15410" max="15410" width="26.140625" style="18" customWidth="1"/>
    <col min="15411" max="15411" width="26.28515625" style="18" customWidth="1"/>
    <col min="15412" max="15412" width="27.140625" style="18" customWidth="1"/>
    <col min="15413" max="15413" width="25" style="18" customWidth="1"/>
    <col min="15414" max="15414" width="26.140625" style="18" customWidth="1"/>
    <col min="15415" max="15415" width="26.42578125" style="18" customWidth="1"/>
    <col min="15416" max="15416" width="27.28515625" style="18" customWidth="1"/>
    <col min="15417" max="15417" width="21" style="18" customWidth="1"/>
    <col min="15418" max="15418" width="22.140625" style="18" customWidth="1"/>
    <col min="15419" max="15421" width="23.28515625" style="18" customWidth="1"/>
    <col min="15422" max="15422" width="24.28515625" style="18" customWidth="1"/>
    <col min="15423" max="15425" width="26.85546875" style="18" customWidth="1"/>
    <col min="15426" max="15426" width="27.85546875" style="18" customWidth="1"/>
    <col min="15427" max="15427" width="20.42578125" style="18" customWidth="1"/>
    <col min="15428" max="15428" width="19.140625" style="18" customWidth="1"/>
    <col min="15429" max="15429" width="23.140625" style="18" customWidth="1"/>
    <col min="15430" max="15430" width="18.42578125" style="18" customWidth="1"/>
    <col min="15431" max="15431" width="12" style="18" customWidth="1"/>
    <col min="15432" max="15432" width="25.7109375" style="18" customWidth="1"/>
    <col min="15433" max="15433" width="26.7109375" style="18" customWidth="1"/>
    <col min="15434" max="15434" width="18.5703125" style="18" customWidth="1"/>
    <col min="15435" max="15435" width="23.42578125" style="18" customWidth="1"/>
    <col min="15436" max="15436" width="24.42578125" style="18" customWidth="1"/>
    <col min="15437" max="15437" width="22.140625" style="18" customWidth="1"/>
    <col min="15438" max="15439" width="23.85546875" style="18" customWidth="1"/>
    <col min="15440" max="15440" width="24.85546875" style="18" customWidth="1"/>
    <col min="15441" max="15443" width="25" style="18" customWidth="1"/>
    <col min="15444" max="15444" width="22.5703125" style="18" customWidth="1"/>
    <col min="15445" max="15445" width="27.42578125" style="18" customWidth="1"/>
    <col min="15446" max="15447" width="25" style="18" customWidth="1"/>
    <col min="15448" max="15448" width="26.140625" style="18" customWidth="1"/>
    <col min="15449" max="15449" width="26.85546875" style="18" customWidth="1"/>
    <col min="15450" max="15450" width="28.140625" style="18" customWidth="1"/>
    <col min="15451" max="15451" width="21" style="18" customWidth="1"/>
    <col min="15452" max="15452" width="24.28515625" style="18" customWidth="1"/>
    <col min="15453" max="15453" width="23.42578125" style="18" customWidth="1"/>
    <col min="15454" max="15454" width="23" style="18" customWidth="1"/>
    <col min="15455" max="15455" width="25.42578125" style="18" customWidth="1"/>
    <col min="15456" max="15456" width="25.28515625" style="18" customWidth="1"/>
    <col min="15457" max="15459" width="26.85546875" style="18" customWidth="1"/>
    <col min="15460" max="15460" width="26.5703125" style="18" customWidth="1"/>
    <col min="15461" max="15461" width="20.42578125" style="18" customWidth="1"/>
    <col min="15462" max="15462" width="19.140625" style="18" customWidth="1"/>
    <col min="15463" max="15463" width="23.140625" style="18" customWidth="1"/>
    <col min="15464" max="15464" width="18.42578125" style="18" customWidth="1"/>
    <col min="15465" max="15465" width="28.85546875" style="18" customWidth="1"/>
    <col min="15466" max="15466" width="29.5703125" style="18" customWidth="1"/>
    <col min="15467" max="15467" width="22.85546875" style="18" customWidth="1"/>
    <col min="15468" max="15468" width="26.5703125" style="18" customWidth="1"/>
    <col min="15469" max="15469" width="26.42578125" style="18" customWidth="1"/>
    <col min="15470" max="15470" width="28.42578125" style="18" customWidth="1"/>
    <col min="15471" max="15471" width="28" style="18" customWidth="1"/>
    <col min="15472" max="15472" width="30.85546875" style="18" customWidth="1"/>
    <col min="15473" max="15473" width="31.5703125" style="18" customWidth="1"/>
    <col min="15474" max="15474" width="32.85546875" style="18" customWidth="1"/>
    <col min="15475" max="15475" width="27.42578125" style="18" customWidth="1"/>
    <col min="15476" max="15476" width="27.28515625" style="18" customWidth="1"/>
    <col min="15477" max="15477" width="32" style="18" customWidth="1"/>
    <col min="15478" max="15478" width="23.42578125" style="18" customWidth="1"/>
    <col min="15479" max="15479" width="24.42578125" style="18" customWidth="1"/>
    <col min="15480" max="15480" width="25.85546875" style="18" customWidth="1"/>
    <col min="15481" max="15481" width="29.42578125" style="18" customWidth="1"/>
    <col min="15482" max="15482" width="31.28515625" style="18" customWidth="1"/>
    <col min="15483" max="15483" width="22.85546875" style="18" customWidth="1"/>
    <col min="15484" max="15484" width="22.140625" style="18" customWidth="1"/>
    <col min="15485" max="15485" width="28.5703125" style="18" customWidth="1"/>
    <col min="15486" max="15486" width="22.140625" style="18" customWidth="1"/>
    <col min="15487" max="15616" width="9.140625" style="18" customWidth="1"/>
    <col min="15617" max="15617" width="4.140625" style="18" customWidth="1"/>
    <col min="15618" max="15618" width="25.140625" style="18" customWidth="1"/>
    <col min="15619" max="15619" width="8.7109375" style="18" customWidth="1"/>
    <col min="15620" max="15620" width="26.140625" style="18" customWidth="1"/>
    <col min="15621" max="15621" width="26.7109375" style="18" customWidth="1"/>
    <col min="15622" max="15622" width="18.5703125" style="18" customWidth="1"/>
    <col min="15623" max="15623" width="23.42578125" style="18" customWidth="1"/>
    <col min="15624" max="15624" width="24.42578125" style="18" customWidth="1"/>
    <col min="15625" max="15625" width="22.140625" style="18" customWidth="1"/>
    <col min="15626" max="15627" width="23.85546875" style="18" customWidth="1"/>
    <col min="15628" max="15628" width="24.85546875" style="18" customWidth="1"/>
    <col min="15629" max="15629" width="29.7109375" style="18" customWidth="1"/>
    <col min="15630" max="15630" width="30.85546875" style="18" customWidth="1"/>
    <col min="15631" max="15631" width="25" style="18" customWidth="1"/>
    <col min="15632" max="15632" width="22.5703125" style="18" customWidth="1"/>
    <col min="15633" max="15633" width="28" style="18" customWidth="1"/>
    <col min="15634" max="15634" width="29.140625" style="18" customWidth="1"/>
    <col min="15635" max="15635" width="25" style="18" customWidth="1"/>
    <col min="15636" max="15637" width="26.140625" style="18" customWidth="1"/>
    <col min="15638" max="15638" width="27.85546875" style="18" customWidth="1"/>
    <col min="15639" max="15639" width="21" style="18" customWidth="1"/>
    <col min="15640" max="15640" width="24.28515625" style="18" customWidth="1"/>
    <col min="15641" max="15643" width="23.28515625" style="18" customWidth="1"/>
    <col min="15644" max="15644" width="24.28515625" style="18" customWidth="1"/>
    <col min="15645" max="15645" width="24.140625" style="18" customWidth="1"/>
    <col min="15646" max="15646" width="25.28515625" style="18" customWidth="1"/>
    <col min="15647" max="15647" width="24.140625" style="18" customWidth="1"/>
    <col min="15648" max="15648" width="28.28515625" style="18" customWidth="1"/>
    <col min="15649" max="15649" width="21.140625" style="18" customWidth="1"/>
    <col min="15650" max="15650" width="19.140625" style="18" customWidth="1"/>
    <col min="15651" max="15651" width="23.140625" style="18" customWidth="1"/>
    <col min="15652" max="15652" width="18.42578125" style="18" customWidth="1"/>
    <col min="15653" max="15653" width="11.42578125" style="18" customWidth="1"/>
    <col min="15654" max="15654" width="25.7109375" style="18" customWidth="1"/>
    <col min="15655" max="15655" width="26.7109375" style="18" customWidth="1"/>
    <col min="15656" max="15656" width="18.5703125" style="18" customWidth="1"/>
    <col min="15657" max="15657" width="23.42578125" style="18" customWidth="1"/>
    <col min="15658" max="15658" width="24.42578125" style="18" customWidth="1"/>
    <col min="15659" max="15659" width="22.140625" style="18" customWidth="1"/>
    <col min="15660" max="15660" width="23.140625" style="18" customWidth="1"/>
    <col min="15661" max="15661" width="23.85546875" style="18" customWidth="1"/>
    <col min="15662" max="15662" width="24.85546875" style="18" customWidth="1"/>
    <col min="15663" max="15663" width="27.42578125" style="18" customWidth="1"/>
    <col min="15664" max="15664" width="28.7109375" style="18" customWidth="1"/>
    <col min="15665" max="15665" width="25" style="18" customWidth="1"/>
    <col min="15666" max="15666" width="26.140625" style="18" customWidth="1"/>
    <col min="15667" max="15667" width="26.28515625" style="18" customWidth="1"/>
    <col min="15668" max="15668" width="27.140625" style="18" customWidth="1"/>
    <col min="15669" max="15669" width="25" style="18" customWidth="1"/>
    <col min="15670" max="15670" width="26.140625" style="18" customWidth="1"/>
    <col min="15671" max="15671" width="26.42578125" style="18" customWidth="1"/>
    <col min="15672" max="15672" width="27.28515625" style="18" customWidth="1"/>
    <col min="15673" max="15673" width="21" style="18" customWidth="1"/>
    <col min="15674" max="15674" width="22.140625" style="18" customWidth="1"/>
    <col min="15675" max="15677" width="23.28515625" style="18" customWidth="1"/>
    <col min="15678" max="15678" width="24.28515625" style="18" customWidth="1"/>
    <col min="15679" max="15681" width="26.85546875" style="18" customWidth="1"/>
    <col min="15682" max="15682" width="27.85546875" style="18" customWidth="1"/>
    <col min="15683" max="15683" width="20.42578125" style="18" customWidth="1"/>
    <col min="15684" max="15684" width="19.140625" style="18" customWidth="1"/>
    <col min="15685" max="15685" width="23.140625" style="18" customWidth="1"/>
    <col min="15686" max="15686" width="18.42578125" style="18" customWidth="1"/>
    <col min="15687" max="15687" width="12" style="18" customWidth="1"/>
    <col min="15688" max="15688" width="25.7109375" style="18" customWidth="1"/>
    <col min="15689" max="15689" width="26.7109375" style="18" customWidth="1"/>
    <col min="15690" max="15690" width="18.5703125" style="18" customWidth="1"/>
    <col min="15691" max="15691" width="23.42578125" style="18" customWidth="1"/>
    <col min="15692" max="15692" width="24.42578125" style="18" customWidth="1"/>
    <col min="15693" max="15693" width="22.140625" style="18" customWidth="1"/>
    <col min="15694" max="15695" width="23.85546875" style="18" customWidth="1"/>
    <col min="15696" max="15696" width="24.85546875" style="18" customWidth="1"/>
    <col min="15697" max="15699" width="25" style="18" customWidth="1"/>
    <col min="15700" max="15700" width="22.5703125" style="18" customWidth="1"/>
    <col min="15701" max="15701" width="27.42578125" style="18" customWidth="1"/>
    <col min="15702" max="15703" width="25" style="18" customWidth="1"/>
    <col min="15704" max="15704" width="26.140625" style="18" customWidth="1"/>
    <col min="15705" max="15705" width="26.85546875" style="18" customWidth="1"/>
    <col min="15706" max="15706" width="28.140625" style="18" customWidth="1"/>
    <col min="15707" max="15707" width="21" style="18" customWidth="1"/>
    <col min="15708" max="15708" width="24.28515625" style="18" customWidth="1"/>
    <col min="15709" max="15709" width="23.42578125" style="18" customWidth="1"/>
    <col min="15710" max="15710" width="23" style="18" customWidth="1"/>
    <col min="15711" max="15711" width="25.42578125" style="18" customWidth="1"/>
    <col min="15712" max="15712" width="25.28515625" style="18" customWidth="1"/>
    <col min="15713" max="15715" width="26.85546875" style="18" customWidth="1"/>
    <col min="15716" max="15716" width="26.5703125" style="18" customWidth="1"/>
    <col min="15717" max="15717" width="20.42578125" style="18" customWidth="1"/>
    <col min="15718" max="15718" width="19.140625" style="18" customWidth="1"/>
    <col min="15719" max="15719" width="23.140625" style="18" customWidth="1"/>
    <col min="15720" max="15720" width="18.42578125" style="18" customWidth="1"/>
    <col min="15721" max="15721" width="28.85546875" style="18" customWidth="1"/>
    <col min="15722" max="15722" width="29.5703125" style="18" customWidth="1"/>
    <col min="15723" max="15723" width="22.85546875" style="18" customWidth="1"/>
    <col min="15724" max="15724" width="26.5703125" style="18" customWidth="1"/>
    <col min="15725" max="15725" width="26.42578125" style="18" customWidth="1"/>
    <col min="15726" max="15726" width="28.42578125" style="18" customWidth="1"/>
    <col min="15727" max="15727" width="28" style="18" customWidth="1"/>
    <col min="15728" max="15728" width="30.85546875" style="18" customWidth="1"/>
    <col min="15729" max="15729" width="31.5703125" style="18" customWidth="1"/>
    <col min="15730" max="15730" width="32.85546875" style="18" customWidth="1"/>
    <col min="15731" max="15731" width="27.42578125" style="18" customWidth="1"/>
    <col min="15732" max="15732" width="27.28515625" style="18" customWidth="1"/>
    <col min="15733" max="15733" width="32" style="18" customWidth="1"/>
    <col min="15734" max="15734" width="23.42578125" style="18" customWidth="1"/>
    <col min="15735" max="15735" width="24.42578125" style="18" customWidth="1"/>
    <col min="15736" max="15736" width="25.85546875" style="18" customWidth="1"/>
    <col min="15737" max="15737" width="29.42578125" style="18" customWidth="1"/>
    <col min="15738" max="15738" width="31.28515625" style="18" customWidth="1"/>
    <col min="15739" max="15739" width="22.85546875" style="18" customWidth="1"/>
    <col min="15740" max="15740" width="22.140625" style="18" customWidth="1"/>
    <col min="15741" max="15741" width="28.5703125" style="18" customWidth="1"/>
    <col min="15742" max="15742" width="22.140625" style="18" customWidth="1"/>
    <col min="15743" max="15872" width="9.140625" style="18" customWidth="1"/>
    <col min="15873" max="15873" width="4.140625" style="18" customWidth="1"/>
    <col min="15874" max="15874" width="25.140625" style="18" customWidth="1"/>
    <col min="15875" max="15875" width="8.7109375" style="18" customWidth="1"/>
    <col min="15876" max="15876" width="26.140625" style="18" customWidth="1"/>
    <col min="15877" max="15877" width="26.7109375" style="18" customWidth="1"/>
    <col min="15878" max="15878" width="18.5703125" style="18" customWidth="1"/>
    <col min="15879" max="15879" width="23.42578125" style="18" customWidth="1"/>
    <col min="15880" max="15880" width="24.42578125" style="18" customWidth="1"/>
    <col min="15881" max="15881" width="22.140625" style="18" customWidth="1"/>
    <col min="15882" max="15883" width="23.85546875" style="18" customWidth="1"/>
    <col min="15884" max="15884" width="24.85546875" style="18" customWidth="1"/>
    <col min="15885" max="15885" width="29.7109375" style="18" customWidth="1"/>
    <col min="15886" max="15886" width="30.85546875" style="18" customWidth="1"/>
    <col min="15887" max="15887" width="25" style="18" customWidth="1"/>
    <col min="15888" max="15888" width="22.5703125" style="18" customWidth="1"/>
    <col min="15889" max="15889" width="28" style="18" customWidth="1"/>
    <col min="15890" max="15890" width="29.140625" style="18" customWidth="1"/>
    <col min="15891" max="15891" width="25" style="18" customWidth="1"/>
    <col min="15892" max="15893" width="26.140625" style="18" customWidth="1"/>
    <col min="15894" max="15894" width="27.85546875" style="18" customWidth="1"/>
    <col min="15895" max="15895" width="21" style="18" customWidth="1"/>
    <col min="15896" max="15896" width="24.28515625" style="18" customWidth="1"/>
    <col min="15897" max="15899" width="23.28515625" style="18" customWidth="1"/>
    <col min="15900" max="15900" width="24.28515625" style="18" customWidth="1"/>
    <col min="15901" max="15901" width="24.140625" style="18" customWidth="1"/>
    <col min="15902" max="15902" width="25.28515625" style="18" customWidth="1"/>
    <col min="15903" max="15903" width="24.140625" style="18" customWidth="1"/>
    <col min="15904" max="15904" width="28.28515625" style="18" customWidth="1"/>
    <col min="15905" max="15905" width="21.140625" style="18" customWidth="1"/>
    <col min="15906" max="15906" width="19.140625" style="18" customWidth="1"/>
    <col min="15907" max="15907" width="23.140625" style="18" customWidth="1"/>
    <col min="15908" max="15908" width="18.42578125" style="18" customWidth="1"/>
    <col min="15909" max="15909" width="11.42578125" style="18" customWidth="1"/>
    <col min="15910" max="15910" width="25.7109375" style="18" customWidth="1"/>
    <col min="15911" max="15911" width="26.7109375" style="18" customWidth="1"/>
    <col min="15912" max="15912" width="18.5703125" style="18" customWidth="1"/>
    <col min="15913" max="15913" width="23.42578125" style="18" customWidth="1"/>
    <col min="15914" max="15914" width="24.42578125" style="18" customWidth="1"/>
    <col min="15915" max="15915" width="22.140625" style="18" customWidth="1"/>
    <col min="15916" max="15916" width="23.140625" style="18" customWidth="1"/>
    <col min="15917" max="15917" width="23.85546875" style="18" customWidth="1"/>
    <col min="15918" max="15918" width="24.85546875" style="18" customWidth="1"/>
    <col min="15919" max="15919" width="27.42578125" style="18" customWidth="1"/>
    <col min="15920" max="15920" width="28.7109375" style="18" customWidth="1"/>
    <col min="15921" max="15921" width="25" style="18" customWidth="1"/>
    <col min="15922" max="15922" width="26.140625" style="18" customWidth="1"/>
    <col min="15923" max="15923" width="26.28515625" style="18" customWidth="1"/>
    <col min="15924" max="15924" width="27.140625" style="18" customWidth="1"/>
    <col min="15925" max="15925" width="25" style="18" customWidth="1"/>
    <col min="15926" max="15926" width="26.140625" style="18" customWidth="1"/>
    <col min="15927" max="15927" width="26.42578125" style="18" customWidth="1"/>
    <col min="15928" max="15928" width="27.28515625" style="18" customWidth="1"/>
    <col min="15929" max="15929" width="21" style="18" customWidth="1"/>
    <col min="15930" max="15930" width="22.140625" style="18" customWidth="1"/>
    <col min="15931" max="15933" width="23.28515625" style="18" customWidth="1"/>
    <col min="15934" max="15934" width="24.28515625" style="18" customWidth="1"/>
    <col min="15935" max="15937" width="26.85546875" style="18" customWidth="1"/>
    <col min="15938" max="15938" width="27.85546875" style="18" customWidth="1"/>
    <col min="15939" max="15939" width="20.42578125" style="18" customWidth="1"/>
    <col min="15940" max="15940" width="19.140625" style="18" customWidth="1"/>
    <col min="15941" max="15941" width="23.140625" style="18" customWidth="1"/>
    <col min="15942" max="15942" width="18.42578125" style="18" customWidth="1"/>
    <col min="15943" max="15943" width="12" style="18" customWidth="1"/>
    <col min="15944" max="15944" width="25.7109375" style="18" customWidth="1"/>
    <col min="15945" max="15945" width="26.7109375" style="18" customWidth="1"/>
    <col min="15946" max="15946" width="18.5703125" style="18" customWidth="1"/>
    <col min="15947" max="15947" width="23.42578125" style="18" customWidth="1"/>
    <col min="15948" max="15948" width="24.42578125" style="18" customWidth="1"/>
    <col min="15949" max="15949" width="22.140625" style="18" customWidth="1"/>
    <col min="15950" max="15951" width="23.85546875" style="18" customWidth="1"/>
    <col min="15952" max="15952" width="24.85546875" style="18" customWidth="1"/>
    <col min="15953" max="15955" width="25" style="18" customWidth="1"/>
    <col min="15956" max="15956" width="22.5703125" style="18" customWidth="1"/>
    <col min="15957" max="15957" width="27.42578125" style="18" customWidth="1"/>
    <col min="15958" max="15959" width="25" style="18" customWidth="1"/>
    <col min="15960" max="15960" width="26.140625" style="18" customWidth="1"/>
    <col min="15961" max="15961" width="26.85546875" style="18" customWidth="1"/>
    <col min="15962" max="15962" width="28.140625" style="18" customWidth="1"/>
    <col min="15963" max="15963" width="21" style="18" customWidth="1"/>
    <col min="15964" max="15964" width="24.28515625" style="18" customWidth="1"/>
    <col min="15965" max="15965" width="23.42578125" style="18" customWidth="1"/>
    <col min="15966" max="15966" width="23" style="18" customWidth="1"/>
    <col min="15967" max="15967" width="25.42578125" style="18" customWidth="1"/>
    <col min="15968" max="15968" width="25.28515625" style="18" customWidth="1"/>
    <col min="15969" max="15971" width="26.85546875" style="18" customWidth="1"/>
    <col min="15972" max="15972" width="26.5703125" style="18" customWidth="1"/>
    <col min="15973" max="15973" width="20.42578125" style="18" customWidth="1"/>
    <col min="15974" max="15974" width="19.140625" style="18" customWidth="1"/>
    <col min="15975" max="15975" width="23.140625" style="18" customWidth="1"/>
    <col min="15976" max="15976" width="18.42578125" style="18" customWidth="1"/>
    <col min="15977" max="15977" width="28.85546875" style="18" customWidth="1"/>
    <col min="15978" max="15978" width="29.5703125" style="18" customWidth="1"/>
    <col min="15979" max="15979" width="22.85546875" style="18" customWidth="1"/>
    <col min="15980" max="15980" width="26.5703125" style="18" customWidth="1"/>
    <col min="15981" max="15981" width="26.42578125" style="18" customWidth="1"/>
    <col min="15982" max="15982" width="28.42578125" style="18" customWidth="1"/>
    <col min="15983" max="15983" width="28" style="18" customWidth="1"/>
    <col min="15984" max="15984" width="30.85546875" style="18" customWidth="1"/>
    <col min="15985" max="15985" width="31.5703125" style="18" customWidth="1"/>
    <col min="15986" max="15986" width="32.85546875" style="18" customWidth="1"/>
    <col min="15987" max="15987" width="27.42578125" style="18" customWidth="1"/>
    <col min="15988" max="15988" width="27.28515625" style="18" customWidth="1"/>
    <col min="15989" max="15989" width="32" style="18" customWidth="1"/>
    <col min="15990" max="15990" width="23.42578125" style="18" customWidth="1"/>
    <col min="15991" max="15991" width="24.42578125" style="18" customWidth="1"/>
    <col min="15992" max="15992" width="25.85546875" style="18" customWidth="1"/>
    <col min="15993" max="15993" width="29.42578125" style="18" customWidth="1"/>
    <col min="15994" max="15994" width="31.28515625" style="18" customWidth="1"/>
    <col min="15995" max="15995" width="22.85546875" style="18" customWidth="1"/>
    <col min="15996" max="15996" width="22.140625" style="18" customWidth="1"/>
    <col min="15997" max="15997" width="28.5703125" style="18" customWidth="1"/>
    <col min="15998" max="15998" width="22.140625" style="18" customWidth="1"/>
    <col min="15999" max="16128" width="9.140625" style="18" customWidth="1"/>
    <col min="16129" max="16129" width="4.140625" style="18" customWidth="1"/>
    <col min="16130" max="16130" width="25.140625" style="18" customWidth="1"/>
    <col min="16131" max="16131" width="8.7109375" style="18" customWidth="1"/>
    <col min="16132" max="16132" width="26.140625" style="18" customWidth="1"/>
    <col min="16133" max="16133" width="26.7109375" style="18" customWidth="1"/>
    <col min="16134" max="16134" width="18.5703125" style="18" customWidth="1"/>
    <col min="16135" max="16135" width="23.42578125" style="18" customWidth="1"/>
    <col min="16136" max="16136" width="24.42578125" style="18" customWidth="1"/>
    <col min="16137" max="16137" width="22.140625" style="18" customWidth="1"/>
    <col min="16138" max="16139" width="23.85546875" style="18" customWidth="1"/>
    <col min="16140" max="16140" width="24.85546875" style="18" customWidth="1"/>
    <col min="16141" max="16141" width="29.7109375" style="18" customWidth="1"/>
    <col min="16142" max="16142" width="30.85546875" style="18" customWidth="1"/>
    <col min="16143" max="16143" width="25" style="18" customWidth="1"/>
    <col min="16144" max="16144" width="22.5703125" style="18" customWidth="1"/>
    <col min="16145" max="16145" width="28" style="18" customWidth="1"/>
    <col min="16146" max="16146" width="29.140625" style="18" customWidth="1"/>
    <col min="16147" max="16147" width="25" style="18" customWidth="1"/>
    <col min="16148" max="16149" width="26.140625" style="18" customWidth="1"/>
    <col min="16150" max="16150" width="27.85546875" style="18" customWidth="1"/>
    <col min="16151" max="16151" width="21" style="18" customWidth="1"/>
    <col min="16152" max="16152" width="24.28515625" style="18" customWidth="1"/>
    <col min="16153" max="16155" width="23.28515625" style="18" customWidth="1"/>
    <col min="16156" max="16156" width="24.28515625" style="18" customWidth="1"/>
    <col min="16157" max="16157" width="24.140625" style="18" customWidth="1"/>
    <col min="16158" max="16158" width="25.28515625" style="18" customWidth="1"/>
    <col min="16159" max="16159" width="24.140625" style="18" customWidth="1"/>
    <col min="16160" max="16160" width="28.28515625" style="18" customWidth="1"/>
    <col min="16161" max="16161" width="21.140625" style="18" customWidth="1"/>
    <col min="16162" max="16162" width="19.140625" style="18" customWidth="1"/>
    <col min="16163" max="16163" width="23.140625" style="18" customWidth="1"/>
    <col min="16164" max="16164" width="18.42578125" style="18" customWidth="1"/>
    <col min="16165" max="16165" width="11.42578125" style="18" customWidth="1"/>
    <col min="16166" max="16166" width="25.7109375" style="18" customWidth="1"/>
    <col min="16167" max="16167" width="26.7109375" style="18" customWidth="1"/>
    <col min="16168" max="16168" width="18.5703125" style="18" customWidth="1"/>
    <col min="16169" max="16169" width="23.42578125" style="18" customWidth="1"/>
    <col min="16170" max="16170" width="24.42578125" style="18" customWidth="1"/>
    <col min="16171" max="16171" width="22.140625" style="18" customWidth="1"/>
    <col min="16172" max="16172" width="23.140625" style="18" customWidth="1"/>
    <col min="16173" max="16173" width="23.85546875" style="18" customWidth="1"/>
    <col min="16174" max="16174" width="24.85546875" style="18" customWidth="1"/>
    <col min="16175" max="16175" width="27.42578125" style="18" customWidth="1"/>
    <col min="16176" max="16176" width="28.7109375" style="18" customWidth="1"/>
    <col min="16177" max="16177" width="25" style="18" customWidth="1"/>
    <col min="16178" max="16178" width="26.140625" style="18" customWidth="1"/>
    <col min="16179" max="16179" width="26.28515625" style="18" customWidth="1"/>
    <col min="16180" max="16180" width="27.140625" style="18" customWidth="1"/>
    <col min="16181" max="16181" width="25" style="18" customWidth="1"/>
    <col min="16182" max="16182" width="26.140625" style="18" customWidth="1"/>
    <col min="16183" max="16183" width="26.42578125" style="18" customWidth="1"/>
    <col min="16184" max="16184" width="27.28515625" style="18" customWidth="1"/>
    <col min="16185" max="16185" width="21" style="18" customWidth="1"/>
    <col min="16186" max="16186" width="22.140625" style="18" customWidth="1"/>
    <col min="16187" max="16189" width="23.28515625" style="18" customWidth="1"/>
    <col min="16190" max="16190" width="24.28515625" style="18" customWidth="1"/>
    <col min="16191" max="16193" width="26.85546875" style="18" customWidth="1"/>
    <col min="16194" max="16194" width="27.85546875" style="18" customWidth="1"/>
    <col min="16195" max="16195" width="20.42578125" style="18" customWidth="1"/>
    <col min="16196" max="16196" width="19.140625" style="18" customWidth="1"/>
    <col min="16197" max="16197" width="23.140625" style="18" customWidth="1"/>
    <col min="16198" max="16198" width="18.42578125" style="18" customWidth="1"/>
    <col min="16199" max="16199" width="12" style="18" customWidth="1"/>
    <col min="16200" max="16200" width="25.7109375" style="18" customWidth="1"/>
    <col min="16201" max="16201" width="26.7109375" style="18" customWidth="1"/>
    <col min="16202" max="16202" width="18.5703125" style="18" customWidth="1"/>
    <col min="16203" max="16203" width="23.42578125" style="18" customWidth="1"/>
    <col min="16204" max="16204" width="24.42578125" style="18" customWidth="1"/>
    <col min="16205" max="16205" width="22.140625" style="18" customWidth="1"/>
    <col min="16206" max="16207" width="23.85546875" style="18" customWidth="1"/>
    <col min="16208" max="16208" width="24.85546875" style="18" customWidth="1"/>
    <col min="16209" max="16211" width="25" style="18" customWidth="1"/>
    <col min="16212" max="16212" width="22.5703125" style="18" customWidth="1"/>
    <col min="16213" max="16213" width="27.42578125" style="18" customWidth="1"/>
    <col min="16214" max="16215" width="25" style="18" customWidth="1"/>
    <col min="16216" max="16216" width="26.140625" style="18" customWidth="1"/>
    <col min="16217" max="16217" width="26.85546875" style="18" customWidth="1"/>
    <col min="16218" max="16218" width="28.140625" style="18" customWidth="1"/>
    <col min="16219" max="16219" width="21" style="18" customWidth="1"/>
    <col min="16220" max="16220" width="24.28515625" style="18" customWidth="1"/>
    <col min="16221" max="16221" width="23.42578125" style="18" customWidth="1"/>
    <col min="16222" max="16222" width="23" style="18" customWidth="1"/>
    <col min="16223" max="16223" width="25.42578125" style="18" customWidth="1"/>
    <col min="16224" max="16224" width="25.28515625" style="18" customWidth="1"/>
    <col min="16225" max="16227" width="26.85546875" style="18" customWidth="1"/>
    <col min="16228" max="16228" width="26.5703125" style="18" customWidth="1"/>
    <col min="16229" max="16229" width="20.42578125" style="18" customWidth="1"/>
    <col min="16230" max="16230" width="19.140625" style="18" customWidth="1"/>
    <col min="16231" max="16231" width="23.140625" style="18" customWidth="1"/>
    <col min="16232" max="16232" width="18.42578125" style="18" customWidth="1"/>
    <col min="16233" max="16233" width="28.85546875" style="18" customWidth="1"/>
    <col min="16234" max="16234" width="29.5703125" style="18" customWidth="1"/>
    <col min="16235" max="16235" width="22.85546875" style="18" customWidth="1"/>
    <col min="16236" max="16236" width="26.5703125" style="18" customWidth="1"/>
    <col min="16237" max="16237" width="26.42578125" style="18" customWidth="1"/>
    <col min="16238" max="16238" width="28.42578125" style="18" customWidth="1"/>
    <col min="16239" max="16239" width="28" style="18" customWidth="1"/>
    <col min="16240" max="16240" width="30.85546875" style="18" customWidth="1"/>
    <col min="16241" max="16241" width="31.5703125" style="18" customWidth="1"/>
    <col min="16242" max="16242" width="32.85546875" style="18" customWidth="1"/>
    <col min="16243" max="16243" width="27.42578125" style="18" customWidth="1"/>
    <col min="16244" max="16244" width="27.28515625" style="18" customWidth="1"/>
    <col min="16245" max="16245" width="32" style="18" customWidth="1"/>
    <col min="16246" max="16246" width="23.42578125" style="18" customWidth="1"/>
    <col min="16247" max="16247" width="24.42578125" style="18" customWidth="1"/>
    <col min="16248" max="16248" width="25.85546875" style="18" customWidth="1"/>
    <col min="16249" max="16249" width="29.42578125" style="18" customWidth="1"/>
    <col min="16250" max="16250" width="31.28515625" style="18" customWidth="1"/>
    <col min="16251" max="16251" width="22.85546875" style="18" customWidth="1"/>
    <col min="16252" max="16252" width="22.140625" style="18" customWidth="1"/>
    <col min="16253" max="16253" width="28.5703125" style="18" customWidth="1"/>
    <col min="16254" max="16254" width="22.140625" style="18" customWidth="1"/>
    <col min="16255" max="16384" width="9.140625" style="18" customWidth="1"/>
  </cols>
  <sheetData>
    <row r="1" spans="1:129" x14ac:dyDescent="0.25">
      <c r="A1" s="50" t="s">
        <v>116</v>
      </c>
      <c r="B1" s="4" t="s">
        <v>2</v>
      </c>
      <c r="D1" s="18" t="s">
        <v>5</v>
      </c>
      <c r="E1" s="18" t="s">
        <v>5</v>
      </c>
      <c r="F1" s="18" t="s">
        <v>5</v>
      </c>
      <c r="G1" s="18" t="s">
        <v>5</v>
      </c>
      <c r="H1" s="18" t="s">
        <v>5</v>
      </c>
      <c r="I1" s="18" t="s">
        <v>5</v>
      </c>
      <c r="J1" s="18" t="s">
        <v>5</v>
      </c>
      <c r="K1" s="18" t="s">
        <v>5</v>
      </c>
      <c r="L1" s="18" t="s">
        <v>5</v>
      </c>
      <c r="M1" s="18" t="s">
        <v>5</v>
      </c>
      <c r="N1" s="18" t="s">
        <v>5</v>
      </c>
      <c r="O1" s="18" t="s">
        <v>5</v>
      </c>
      <c r="P1" s="18" t="s">
        <v>5</v>
      </c>
      <c r="Q1" s="18" t="s">
        <v>5</v>
      </c>
      <c r="R1" s="18" t="s">
        <v>5</v>
      </c>
      <c r="S1" s="18" t="s">
        <v>5</v>
      </c>
      <c r="T1" s="18" t="s">
        <v>5</v>
      </c>
      <c r="U1" s="18" t="s">
        <v>5</v>
      </c>
      <c r="V1" s="18" t="s">
        <v>5</v>
      </c>
      <c r="W1" s="18" t="s">
        <v>5</v>
      </c>
      <c r="X1" s="18" t="s">
        <v>5</v>
      </c>
      <c r="Y1" s="18" t="s">
        <v>5</v>
      </c>
      <c r="Z1" s="18" t="s">
        <v>5</v>
      </c>
      <c r="AA1" s="18" t="s">
        <v>5</v>
      </c>
      <c r="AB1" s="18" t="s">
        <v>5</v>
      </c>
      <c r="AC1" s="18" t="s">
        <v>5</v>
      </c>
      <c r="AD1" s="18" t="s">
        <v>5</v>
      </c>
      <c r="AE1" s="18" t="s">
        <v>5</v>
      </c>
      <c r="AF1" s="18" t="s">
        <v>5</v>
      </c>
      <c r="AG1" s="18" t="s">
        <v>5</v>
      </c>
      <c r="AH1" s="18" t="s">
        <v>5</v>
      </c>
      <c r="AI1" s="18" t="s">
        <v>5</v>
      </c>
      <c r="AJ1" s="18" t="s">
        <v>5</v>
      </c>
      <c r="AL1" s="18" t="s">
        <v>46</v>
      </c>
      <c r="AM1" s="18" t="s">
        <v>46</v>
      </c>
      <c r="AN1" s="18" t="s">
        <v>46</v>
      </c>
      <c r="AO1" s="18" t="s">
        <v>46</v>
      </c>
      <c r="AP1" s="18" t="s">
        <v>46</v>
      </c>
      <c r="AQ1" s="18" t="s">
        <v>46</v>
      </c>
      <c r="AR1" s="18" t="s">
        <v>46</v>
      </c>
      <c r="AS1" s="18" t="s">
        <v>46</v>
      </c>
      <c r="AT1" s="18" t="s">
        <v>46</v>
      </c>
      <c r="AU1" s="18" t="s">
        <v>46</v>
      </c>
      <c r="AV1" s="18" t="s">
        <v>46</v>
      </c>
      <c r="AW1" s="18" t="s">
        <v>46</v>
      </c>
      <c r="AX1" s="18" t="s">
        <v>46</v>
      </c>
      <c r="AY1" s="18" t="s">
        <v>46</v>
      </c>
      <c r="AZ1" s="18" t="s">
        <v>46</v>
      </c>
      <c r="BA1" s="18" t="s">
        <v>46</v>
      </c>
      <c r="BB1" s="18" t="s">
        <v>46</v>
      </c>
      <c r="BC1" s="18" t="s">
        <v>46</v>
      </c>
      <c r="BD1" s="18" t="s">
        <v>46</v>
      </c>
      <c r="BE1" s="18" t="s">
        <v>46</v>
      </c>
      <c r="BF1" s="18" t="s">
        <v>46</v>
      </c>
      <c r="BG1" s="18" t="s">
        <v>46</v>
      </c>
      <c r="BH1" s="18" t="s">
        <v>46</v>
      </c>
      <c r="BI1" s="18" t="s">
        <v>46</v>
      </c>
      <c r="BJ1" s="18" t="s">
        <v>46</v>
      </c>
      <c r="BK1" s="18" t="s">
        <v>46</v>
      </c>
      <c r="BL1" s="18" t="s">
        <v>46</v>
      </c>
      <c r="BM1" s="18" t="s">
        <v>46</v>
      </c>
      <c r="BN1" s="18" t="s">
        <v>46</v>
      </c>
      <c r="BO1" s="18" t="s">
        <v>46</v>
      </c>
      <c r="BP1" s="18" t="s">
        <v>46</v>
      </c>
      <c r="BQ1" s="18" t="s">
        <v>46</v>
      </c>
      <c r="BR1" s="18" t="s">
        <v>46</v>
      </c>
      <c r="BT1" s="18" t="s">
        <v>47</v>
      </c>
      <c r="BU1" s="18" t="s">
        <v>47</v>
      </c>
      <c r="BV1" s="18" t="s">
        <v>47</v>
      </c>
      <c r="BW1" s="18" t="s">
        <v>47</v>
      </c>
      <c r="BX1" s="18" t="s">
        <v>47</v>
      </c>
      <c r="BY1" s="18" t="s">
        <v>47</v>
      </c>
      <c r="BZ1" s="18" t="s">
        <v>47</v>
      </c>
      <c r="CA1" s="18" t="s">
        <v>47</v>
      </c>
      <c r="CB1" s="18" t="s">
        <v>47</v>
      </c>
      <c r="CC1" s="18" t="s">
        <v>47</v>
      </c>
      <c r="CD1" s="18" t="s">
        <v>47</v>
      </c>
      <c r="CE1" s="18" t="s">
        <v>47</v>
      </c>
      <c r="CF1" s="18" t="s">
        <v>47</v>
      </c>
      <c r="CG1" s="18" t="s">
        <v>47</v>
      </c>
      <c r="CH1" s="18" t="s">
        <v>47</v>
      </c>
      <c r="CI1" s="18" t="s">
        <v>47</v>
      </c>
      <c r="CJ1" s="18" t="s">
        <v>47</v>
      </c>
      <c r="CK1" s="18" t="s">
        <v>47</v>
      </c>
      <c r="CL1" s="18" t="s">
        <v>47</v>
      </c>
      <c r="CM1" s="18" t="s">
        <v>47</v>
      </c>
      <c r="CN1" s="18" t="s">
        <v>47</v>
      </c>
      <c r="CO1" s="18" t="s">
        <v>47</v>
      </c>
      <c r="CP1" s="18" t="s">
        <v>47</v>
      </c>
      <c r="CQ1" s="18" t="s">
        <v>47</v>
      </c>
      <c r="CR1" s="18" t="s">
        <v>47</v>
      </c>
      <c r="CS1" s="18" t="s">
        <v>47</v>
      </c>
      <c r="CT1" s="18" t="s">
        <v>47</v>
      </c>
      <c r="CU1" s="18" t="s">
        <v>47</v>
      </c>
      <c r="CV1" s="18" t="s">
        <v>47</v>
      </c>
      <c r="CW1" s="18" t="s">
        <v>47</v>
      </c>
      <c r="CX1" s="18" t="s">
        <v>47</v>
      </c>
      <c r="CY1" s="18" t="s">
        <v>47</v>
      </c>
      <c r="CZ1" s="18" t="s">
        <v>47</v>
      </c>
    </row>
    <row r="2" spans="1:129" x14ac:dyDescent="0.25">
      <c r="A2" s="4" t="b">
        <v>0</v>
      </c>
      <c r="B2" s="4" t="s">
        <v>1</v>
      </c>
      <c r="D2" s="18" t="s">
        <v>8</v>
      </c>
      <c r="E2" s="18" t="s">
        <v>8</v>
      </c>
      <c r="F2" s="18" t="s">
        <v>7</v>
      </c>
      <c r="G2" s="18" t="s">
        <v>7</v>
      </c>
      <c r="H2" s="18" t="s">
        <v>7</v>
      </c>
      <c r="I2" s="18" t="s">
        <v>7</v>
      </c>
      <c r="J2" s="18" t="s">
        <v>10</v>
      </c>
      <c r="K2" s="18" t="s">
        <v>10</v>
      </c>
      <c r="L2" s="18" t="s">
        <v>6</v>
      </c>
      <c r="N2" s="41" t="s">
        <v>6</v>
      </c>
      <c r="O2" s="18" t="s">
        <v>6</v>
      </c>
      <c r="P2" s="18" t="s">
        <v>6</v>
      </c>
      <c r="S2" s="18" t="s">
        <v>6</v>
      </c>
      <c r="T2" s="18" t="s">
        <v>6</v>
      </c>
      <c r="W2" s="18" t="s">
        <v>6</v>
      </c>
      <c r="X2" s="18" t="s">
        <v>6</v>
      </c>
      <c r="AA2" s="18" t="s">
        <v>6</v>
      </c>
      <c r="AB2" s="18" t="s">
        <v>6</v>
      </c>
      <c r="AE2" s="18" t="s">
        <v>6</v>
      </c>
      <c r="AG2" s="18" t="s">
        <v>7</v>
      </c>
      <c r="AH2" s="18" t="s">
        <v>10</v>
      </c>
      <c r="AI2" s="18" t="s">
        <v>11</v>
      </c>
      <c r="AJ2" s="18" t="s">
        <v>9</v>
      </c>
      <c r="AL2" s="18" t="s">
        <v>8</v>
      </c>
      <c r="AM2" s="18" t="s">
        <v>8</v>
      </c>
      <c r="AN2" s="18" t="s">
        <v>7</v>
      </c>
      <c r="AO2" s="18" t="s">
        <v>7</v>
      </c>
      <c r="AP2" s="18" t="s">
        <v>7</v>
      </c>
      <c r="AQ2" s="18" t="s">
        <v>7</v>
      </c>
      <c r="AR2" s="18" t="s">
        <v>10</v>
      </c>
      <c r="AS2" s="18" t="s">
        <v>10</v>
      </c>
      <c r="AT2" s="18" t="s">
        <v>6</v>
      </c>
      <c r="AU2" s="41"/>
      <c r="AV2" s="41" t="s">
        <v>6</v>
      </c>
      <c r="AW2" s="18" t="s">
        <v>6</v>
      </c>
      <c r="AX2" s="18" t="s">
        <v>6</v>
      </c>
      <c r="BA2" s="18" t="s">
        <v>6</v>
      </c>
      <c r="BB2" s="18" t="s">
        <v>6</v>
      </c>
      <c r="BE2" s="18" t="s">
        <v>6</v>
      </c>
      <c r="BF2" s="18" t="s">
        <v>6</v>
      </c>
      <c r="BI2" s="18" t="s">
        <v>6</v>
      </c>
      <c r="BJ2" s="18" t="s">
        <v>6</v>
      </c>
      <c r="BM2" s="18" t="s">
        <v>6</v>
      </c>
      <c r="BO2" s="18" t="s">
        <v>7</v>
      </c>
      <c r="BP2" s="18" t="s">
        <v>10</v>
      </c>
      <c r="BQ2" s="18" t="s">
        <v>11</v>
      </c>
      <c r="BR2" s="18" t="s">
        <v>9</v>
      </c>
      <c r="BT2" s="18" t="s">
        <v>8</v>
      </c>
      <c r="BU2" s="18" t="s">
        <v>8</v>
      </c>
      <c r="BV2" s="18" t="s">
        <v>7</v>
      </c>
      <c r="BW2" s="18" t="s">
        <v>7</v>
      </c>
      <c r="BX2" s="18" t="s">
        <v>7</v>
      </c>
      <c r="BY2" s="18" t="s">
        <v>7</v>
      </c>
      <c r="BZ2" s="18" t="s">
        <v>10</v>
      </c>
      <c r="CA2" s="18" t="s">
        <v>10</v>
      </c>
      <c r="CB2" s="18" t="s">
        <v>6</v>
      </c>
      <c r="CC2" s="41"/>
      <c r="CD2" s="41" t="s">
        <v>6</v>
      </c>
      <c r="CE2" s="18" t="s">
        <v>6</v>
      </c>
      <c r="CF2" s="18" t="s">
        <v>6</v>
      </c>
      <c r="CI2" s="18" t="s">
        <v>6</v>
      </c>
      <c r="CJ2" s="18" t="s">
        <v>6</v>
      </c>
      <c r="CM2" s="18" t="s">
        <v>6</v>
      </c>
      <c r="CN2" s="18" t="s">
        <v>6</v>
      </c>
      <c r="CQ2" s="18" t="s">
        <v>6</v>
      </c>
      <c r="CR2" s="18" t="s">
        <v>6</v>
      </c>
      <c r="CU2" s="18" t="s">
        <v>6</v>
      </c>
      <c r="CW2" s="18" t="s">
        <v>7</v>
      </c>
      <c r="CX2" s="18" t="s">
        <v>10</v>
      </c>
      <c r="CY2" s="18" t="s">
        <v>11</v>
      </c>
      <c r="CZ2" s="18" t="s">
        <v>9</v>
      </c>
    </row>
    <row r="3" spans="1:129" x14ac:dyDescent="0.25">
      <c r="D3" s="18" t="s">
        <v>12</v>
      </c>
      <c r="E3" s="18" t="s">
        <v>13</v>
      </c>
      <c r="F3" s="18" t="s">
        <v>14</v>
      </c>
      <c r="G3" s="18" t="s">
        <v>14</v>
      </c>
      <c r="H3" s="18" t="s">
        <v>13</v>
      </c>
      <c r="I3" s="18" t="s">
        <v>12</v>
      </c>
      <c r="J3" s="18" t="s">
        <v>13</v>
      </c>
      <c r="K3" s="18" t="s">
        <v>12</v>
      </c>
      <c r="L3" s="18" t="s">
        <v>13</v>
      </c>
      <c r="N3" s="41" t="s">
        <v>12</v>
      </c>
      <c r="O3" s="18" t="s">
        <v>12</v>
      </c>
      <c r="P3" s="18" t="s">
        <v>13</v>
      </c>
      <c r="S3" s="18" t="s">
        <v>12</v>
      </c>
      <c r="T3" s="18" t="s">
        <v>13</v>
      </c>
      <c r="W3" s="18" t="s">
        <v>12</v>
      </c>
      <c r="X3" s="18" t="s">
        <v>13</v>
      </c>
      <c r="AA3" s="18" t="s">
        <v>12</v>
      </c>
      <c r="AB3" s="18" t="s">
        <v>13</v>
      </c>
      <c r="AE3" s="18" t="s">
        <v>14</v>
      </c>
      <c r="AG3" s="18" t="s">
        <v>14</v>
      </c>
      <c r="AH3" s="18" t="s">
        <v>14</v>
      </c>
      <c r="AI3" s="18" t="s">
        <v>14</v>
      </c>
      <c r="AJ3" s="18" t="s">
        <v>14</v>
      </c>
      <c r="AL3" s="18" t="s">
        <v>12</v>
      </c>
      <c r="AM3" s="18" t="s">
        <v>13</v>
      </c>
      <c r="AN3" s="18" t="s">
        <v>14</v>
      </c>
      <c r="AO3" s="18" t="s">
        <v>14</v>
      </c>
      <c r="AP3" s="18" t="s">
        <v>13</v>
      </c>
      <c r="AQ3" s="18" t="s">
        <v>12</v>
      </c>
      <c r="AR3" s="18" t="s">
        <v>13</v>
      </c>
      <c r="AS3" s="18" t="s">
        <v>12</v>
      </c>
      <c r="AT3" s="18" t="s">
        <v>13</v>
      </c>
      <c r="AU3" s="41"/>
      <c r="AV3" s="41" t="s">
        <v>12</v>
      </c>
      <c r="AW3" s="18" t="s">
        <v>12</v>
      </c>
      <c r="AX3" s="18" t="s">
        <v>13</v>
      </c>
      <c r="BA3" s="18" t="s">
        <v>12</v>
      </c>
      <c r="BB3" s="18" t="s">
        <v>13</v>
      </c>
      <c r="BE3" s="18" t="s">
        <v>12</v>
      </c>
      <c r="BF3" s="18" t="s">
        <v>13</v>
      </c>
      <c r="BI3" s="18" t="s">
        <v>12</v>
      </c>
      <c r="BJ3" s="18" t="s">
        <v>13</v>
      </c>
      <c r="BM3" s="18" t="s">
        <v>14</v>
      </c>
      <c r="BO3" s="18" t="s">
        <v>14</v>
      </c>
      <c r="BP3" s="18" t="s">
        <v>14</v>
      </c>
      <c r="BQ3" s="18" t="s">
        <v>14</v>
      </c>
      <c r="BR3" s="18" t="s">
        <v>14</v>
      </c>
      <c r="BT3" s="18" t="s">
        <v>12</v>
      </c>
      <c r="BU3" s="18" t="s">
        <v>13</v>
      </c>
      <c r="BV3" s="18" t="s">
        <v>14</v>
      </c>
      <c r="BW3" s="18" t="s">
        <v>14</v>
      </c>
      <c r="BX3" s="18" t="s">
        <v>13</v>
      </c>
      <c r="BY3" s="18" t="s">
        <v>12</v>
      </c>
      <c r="BZ3" s="18" t="s">
        <v>13</v>
      </c>
      <c r="CA3" s="18" t="s">
        <v>12</v>
      </c>
      <c r="CB3" s="18" t="s">
        <v>13</v>
      </c>
      <c r="CC3" s="41"/>
      <c r="CD3" s="41" t="s">
        <v>12</v>
      </c>
      <c r="CE3" s="18" t="s">
        <v>12</v>
      </c>
      <c r="CF3" s="18" t="s">
        <v>13</v>
      </c>
      <c r="CI3" s="18" t="s">
        <v>12</v>
      </c>
      <c r="CJ3" s="18" t="s">
        <v>13</v>
      </c>
      <c r="CM3" s="18" t="s">
        <v>12</v>
      </c>
      <c r="CN3" s="18" t="s">
        <v>13</v>
      </c>
      <c r="CQ3" s="18" t="s">
        <v>12</v>
      </c>
      <c r="CR3" s="18" t="s">
        <v>13</v>
      </c>
      <c r="CU3" s="18" t="s">
        <v>14</v>
      </c>
      <c r="CW3" s="18" t="s">
        <v>14</v>
      </c>
      <c r="CX3" s="18" t="s">
        <v>14</v>
      </c>
      <c r="CY3" s="18" t="s">
        <v>14</v>
      </c>
      <c r="CZ3" s="18" t="s">
        <v>14</v>
      </c>
    </row>
    <row r="4" spans="1:129" x14ac:dyDescent="0.25">
      <c r="D4" s="18" t="s">
        <v>23</v>
      </c>
      <c r="E4" s="18" t="s">
        <v>23</v>
      </c>
      <c r="F4" s="18" t="s">
        <v>22</v>
      </c>
      <c r="G4" s="18" t="s">
        <v>28</v>
      </c>
      <c r="H4" s="18" t="s">
        <v>21</v>
      </c>
      <c r="I4" s="18" t="s">
        <v>21</v>
      </c>
      <c r="J4" s="18" t="s">
        <v>25</v>
      </c>
      <c r="K4" s="18" t="s">
        <v>25</v>
      </c>
      <c r="L4" s="18" t="s">
        <v>18</v>
      </c>
      <c r="N4" s="41" t="s">
        <v>18</v>
      </c>
      <c r="O4" s="18" t="s">
        <v>15</v>
      </c>
      <c r="P4" s="18" t="s">
        <v>15</v>
      </c>
      <c r="S4" s="18" t="s">
        <v>17</v>
      </c>
      <c r="T4" s="18" t="s">
        <v>17</v>
      </c>
      <c r="W4" s="18" t="s">
        <v>16</v>
      </c>
      <c r="X4" s="18" t="s">
        <v>16</v>
      </c>
      <c r="AA4" s="18" t="s">
        <v>19</v>
      </c>
      <c r="AB4" s="18" t="s">
        <v>19</v>
      </c>
      <c r="AE4" s="18" t="s">
        <v>20</v>
      </c>
      <c r="AG4" s="18" t="s">
        <v>28</v>
      </c>
      <c r="AH4" s="18" t="s">
        <v>26</v>
      </c>
      <c r="AI4" s="18" t="s">
        <v>27</v>
      </c>
      <c r="AJ4" s="18" t="s">
        <v>24</v>
      </c>
      <c r="AL4" s="18" t="s">
        <v>23</v>
      </c>
      <c r="AM4" s="18" t="s">
        <v>23</v>
      </c>
      <c r="AN4" s="18" t="s">
        <v>22</v>
      </c>
      <c r="AO4" s="18" t="s">
        <v>28</v>
      </c>
      <c r="AP4" s="18" t="s">
        <v>21</v>
      </c>
      <c r="AQ4" s="18" t="s">
        <v>21</v>
      </c>
      <c r="AR4" s="18" t="s">
        <v>25</v>
      </c>
      <c r="AS4" s="18" t="s">
        <v>25</v>
      </c>
      <c r="AT4" s="18" t="s">
        <v>18</v>
      </c>
      <c r="AU4" s="41"/>
      <c r="AV4" s="41" t="s">
        <v>18</v>
      </c>
      <c r="AW4" s="18" t="s">
        <v>15</v>
      </c>
      <c r="AX4" s="18" t="s">
        <v>15</v>
      </c>
      <c r="BA4" s="18" t="s">
        <v>17</v>
      </c>
      <c r="BB4" s="18" t="s">
        <v>17</v>
      </c>
      <c r="BE4" s="18" t="s">
        <v>16</v>
      </c>
      <c r="BF4" s="18" t="s">
        <v>16</v>
      </c>
      <c r="BI4" s="18" t="s">
        <v>19</v>
      </c>
      <c r="BJ4" s="18" t="s">
        <v>19</v>
      </c>
      <c r="BM4" s="18" t="s">
        <v>20</v>
      </c>
      <c r="BO4" s="18" t="s">
        <v>28</v>
      </c>
      <c r="BP4" s="18" t="s">
        <v>26</v>
      </c>
      <c r="BQ4" s="18" t="s">
        <v>27</v>
      </c>
      <c r="BR4" s="18" t="s">
        <v>24</v>
      </c>
      <c r="BT4" s="18" t="s">
        <v>23</v>
      </c>
      <c r="BU4" s="18" t="s">
        <v>23</v>
      </c>
      <c r="BV4" s="18" t="s">
        <v>22</v>
      </c>
      <c r="BW4" s="18" t="s">
        <v>28</v>
      </c>
      <c r="BX4" s="18" t="s">
        <v>21</v>
      </c>
      <c r="BY4" s="18" t="s">
        <v>21</v>
      </c>
      <c r="BZ4" s="18" t="s">
        <v>25</v>
      </c>
      <c r="CA4" s="18" t="s">
        <v>25</v>
      </c>
      <c r="CB4" s="18" t="s">
        <v>18</v>
      </c>
      <c r="CC4" s="41"/>
      <c r="CD4" s="41" t="s">
        <v>18</v>
      </c>
      <c r="CE4" s="18" t="s">
        <v>15</v>
      </c>
      <c r="CF4" s="18" t="s">
        <v>15</v>
      </c>
      <c r="CI4" s="18" t="s">
        <v>17</v>
      </c>
      <c r="CJ4" s="18" t="s">
        <v>17</v>
      </c>
      <c r="CM4" s="18" t="s">
        <v>16</v>
      </c>
      <c r="CN4" s="18" t="s">
        <v>16</v>
      </c>
      <c r="CQ4" s="18" t="s">
        <v>19</v>
      </c>
      <c r="CR4" s="18" t="s">
        <v>19</v>
      </c>
      <c r="CU4" s="18" t="s">
        <v>20</v>
      </c>
      <c r="CW4" s="18" t="s">
        <v>28</v>
      </c>
      <c r="CX4" s="18" t="s">
        <v>26</v>
      </c>
      <c r="CY4" s="18" t="s">
        <v>27</v>
      </c>
      <c r="CZ4" s="18" t="s">
        <v>24</v>
      </c>
    </row>
    <row r="5" spans="1:129" x14ac:dyDescent="0.25">
      <c r="A5" s="7">
        <f>Patients!A2</f>
        <v>0</v>
      </c>
      <c r="B5" s="7" t="str">
        <f>Patients!B2&amp;" "&amp;Patients!C2</f>
        <v xml:space="preserve"> </v>
      </c>
      <c r="C5" s="27" t="s">
        <v>50</v>
      </c>
      <c r="D5" s="27" t="s">
        <v>51</v>
      </c>
      <c r="E5" s="27" t="s">
        <v>52</v>
      </c>
      <c r="F5" s="27" t="s">
        <v>53</v>
      </c>
      <c r="G5" s="27" t="s">
        <v>54</v>
      </c>
      <c r="H5" s="27" t="s">
        <v>55</v>
      </c>
      <c r="I5" s="27" t="s">
        <v>56</v>
      </c>
      <c r="J5" s="27" t="s">
        <v>57</v>
      </c>
      <c r="K5" s="27" t="s">
        <v>58</v>
      </c>
      <c r="L5" s="27" t="s">
        <v>59</v>
      </c>
      <c r="M5" s="28" t="s">
        <v>60</v>
      </c>
      <c r="N5" s="28" t="s">
        <v>61</v>
      </c>
      <c r="O5" s="27" t="s">
        <v>62</v>
      </c>
      <c r="P5" s="27" t="s">
        <v>63</v>
      </c>
      <c r="Q5" s="29" t="s">
        <v>64</v>
      </c>
      <c r="R5" s="29" t="s">
        <v>65</v>
      </c>
      <c r="S5" s="27" t="s">
        <v>66</v>
      </c>
      <c r="T5" s="27" t="s">
        <v>67</v>
      </c>
      <c r="U5" s="29" t="s">
        <v>68</v>
      </c>
      <c r="V5" s="29" t="s">
        <v>69</v>
      </c>
      <c r="W5" s="27" t="s">
        <v>70</v>
      </c>
      <c r="X5" s="27" t="s">
        <v>71</v>
      </c>
      <c r="Y5" s="29" t="s">
        <v>72</v>
      </c>
      <c r="Z5" s="29" t="s">
        <v>73</v>
      </c>
      <c r="AA5" s="27" t="s">
        <v>74</v>
      </c>
      <c r="AB5" s="27" t="s">
        <v>75</v>
      </c>
      <c r="AC5" s="29" t="s">
        <v>76</v>
      </c>
      <c r="AD5" s="29" t="s">
        <v>77</v>
      </c>
      <c r="AE5" s="27" t="s">
        <v>78</v>
      </c>
      <c r="AF5" s="29" t="s">
        <v>79</v>
      </c>
      <c r="AG5" s="27" t="s">
        <v>80</v>
      </c>
      <c r="AH5" s="27" t="s">
        <v>81</v>
      </c>
      <c r="AI5" s="27" t="s">
        <v>82</v>
      </c>
      <c r="AJ5" s="27" t="s">
        <v>83</v>
      </c>
      <c r="AK5" s="30" t="s">
        <v>84</v>
      </c>
      <c r="AL5" s="30" t="s">
        <v>51</v>
      </c>
      <c r="AM5" s="30" t="s">
        <v>52</v>
      </c>
      <c r="AN5" s="30" t="s">
        <v>53</v>
      </c>
      <c r="AO5" s="30" t="s">
        <v>54</v>
      </c>
      <c r="AP5" s="30" t="s">
        <v>55</v>
      </c>
      <c r="AQ5" s="30" t="s">
        <v>56</v>
      </c>
      <c r="AR5" s="30" t="s">
        <v>57</v>
      </c>
      <c r="AS5" s="30" t="s">
        <v>58</v>
      </c>
      <c r="AT5" s="30" t="s">
        <v>59</v>
      </c>
      <c r="AU5" s="31" t="s">
        <v>60</v>
      </c>
      <c r="AV5" s="31" t="s">
        <v>61</v>
      </c>
      <c r="AW5" s="30" t="s">
        <v>62</v>
      </c>
      <c r="AX5" s="30" t="s">
        <v>63</v>
      </c>
      <c r="AY5" s="31" t="s">
        <v>64</v>
      </c>
      <c r="AZ5" s="31" t="s">
        <v>65</v>
      </c>
      <c r="BA5" s="30" t="s">
        <v>66</v>
      </c>
      <c r="BB5" s="30" t="s">
        <v>67</v>
      </c>
      <c r="BC5" s="31" t="s">
        <v>68</v>
      </c>
      <c r="BD5" s="31" t="s">
        <v>68</v>
      </c>
      <c r="BE5" s="30" t="s">
        <v>70</v>
      </c>
      <c r="BF5" s="30" t="s">
        <v>71</v>
      </c>
      <c r="BG5" s="31" t="s">
        <v>72</v>
      </c>
      <c r="BH5" s="31" t="s">
        <v>73</v>
      </c>
      <c r="BI5" s="30" t="s">
        <v>74</v>
      </c>
      <c r="BJ5" s="30" t="s">
        <v>75</v>
      </c>
      <c r="BK5" s="31" t="s">
        <v>76</v>
      </c>
      <c r="BL5" s="31" t="s">
        <v>77</v>
      </c>
      <c r="BM5" s="30" t="s">
        <v>78</v>
      </c>
      <c r="BN5" s="31" t="s">
        <v>85</v>
      </c>
      <c r="BO5" s="30" t="s">
        <v>80</v>
      </c>
      <c r="BP5" s="30" t="s">
        <v>81</v>
      </c>
      <c r="BQ5" s="30" t="s">
        <v>82</v>
      </c>
      <c r="BR5" s="30" t="s">
        <v>83</v>
      </c>
      <c r="BS5" s="32" t="s">
        <v>86</v>
      </c>
      <c r="BT5" s="32" t="s">
        <v>51</v>
      </c>
      <c r="BU5" s="32" t="s">
        <v>52</v>
      </c>
      <c r="BV5" s="32" t="s">
        <v>53</v>
      </c>
      <c r="BW5" s="32" t="s">
        <v>54</v>
      </c>
      <c r="BX5" s="32" t="s">
        <v>55</v>
      </c>
      <c r="BY5" s="32" t="s">
        <v>56</v>
      </c>
      <c r="BZ5" s="32" t="s">
        <v>57</v>
      </c>
      <c r="CA5" s="32" t="s">
        <v>58</v>
      </c>
      <c r="CB5" s="32" t="s">
        <v>59</v>
      </c>
      <c r="CC5" s="33" t="s">
        <v>60</v>
      </c>
      <c r="CD5" s="33" t="s">
        <v>61</v>
      </c>
      <c r="CE5" s="32" t="s">
        <v>62</v>
      </c>
      <c r="CF5" s="32" t="s">
        <v>63</v>
      </c>
      <c r="CG5" s="33" t="s">
        <v>65</v>
      </c>
      <c r="CH5" s="33" t="s">
        <v>64</v>
      </c>
      <c r="CI5" s="32" t="s">
        <v>66</v>
      </c>
      <c r="CJ5" s="32" t="s">
        <v>67</v>
      </c>
      <c r="CK5" s="33" t="s">
        <v>68</v>
      </c>
      <c r="CL5" s="33" t="s">
        <v>69</v>
      </c>
      <c r="CM5" s="32" t="s">
        <v>70</v>
      </c>
      <c r="CN5" s="32" t="s">
        <v>71</v>
      </c>
      <c r="CO5" s="33" t="s">
        <v>72</v>
      </c>
      <c r="CP5" s="33" t="s">
        <v>73</v>
      </c>
      <c r="CQ5" s="32" t="s">
        <v>74</v>
      </c>
      <c r="CR5" s="32" t="s">
        <v>75</v>
      </c>
      <c r="CS5" s="33" t="s">
        <v>76</v>
      </c>
      <c r="CT5" s="33" t="s">
        <v>77</v>
      </c>
      <c r="CU5" s="32" t="s">
        <v>78</v>
      </c>
      <c r="CV5" s="33" t="s">
        <v>85</v>
      </c>
      <c r="CW5" s="32" t="s">
        <v>80</v>
      </c>
      <c r="CX5" s="32" t="s">
        <v>81</v>
      </c>
      <c r="CY5" s="32" t="s">
        <v>82</v>
      </c>
      <c r="CZ5" s="32" t="s">
        <v>83</v>
      </c>
      <c r="DA5" s="34" t="s">
        <v>87</v>
      </c>
      <c r="DB5" s="34" t="s">
        <v>88</v>
      </c>
      <c r="DC5" s="34" t="s">
        <v>89</v>
      </c>
      <c r="DD5" s="34" t="s">
        <v>90</v>
      </c>
      <c r="DE5" s="34" t="s">
        <v>91</v>
      </c>
      <c r="DF5" s="34" t="s">
        <v>92</v>
      </c>
      <c r="DG5" s="34" t="s">
        <v>93</v>
      </c>
      <c r="DH5" s="34" t="s">
        <v>94</v>
      </c>
      <c r="DI5" s="34" t="s">
        <v>95</v>
      </c>
      <c r="DJ5" s="34" t="s">
        <v>96</v>
      </c>
      <c r="DK5" s="34" t="s">
        <v>97</v>
      </c>
      <c r="DL5" s="34" t="s">
        <v>98</v>
      </c>
      <c r="DM5" s="34" t="s">
        <v>99</v>
      </c>
      <c r="DN5" s="34" t="s">
        <v>100</v>
      </c>
      <c r="DO5" s="34" t="s">
        <v>101</v>
      </c>
      <c r="DP5" s="34" t="s">
        <v>102</v>
      </c>
      <c r="DQ5" s="34" t="s">
        <v>103</v>
      </c>
      <c r="DR5" s="34" t="s">
        <v>104</v>
      </c>
      <c r="DS5" s="34" t="s">
        <v>105</v>
      </c>
      <c r="DT5" s="34" t="s">
        <v>106</v>
      </c>
      <c r="DU5" s="34" t="s">
        <v>107</v>
      </c>
      <c r="DV5" s="34" t="s">
        <v>108</v>
      </c>
    </row>
    <row r="6" spans="1:129" x14ac:dyDescent="0.25">
      <c r="A6" s="7">
        <f>Patients!A3</f>
        <v>0</v>
      </c>
      <c r="B6" s="7" t="str">
        <f>Patients!B3&amp;" "&amp;Patients!C3</f>
        <v xml:space="preserve"> </v>
      </c>
      <c r="C6" s="27"/>
      <c r="D6" s="35" t="e">
        <f>GETPIVOTDATA("Sum of X",DynamicParametersPivot!$A$5,"PatientId",$A6,"Title",D$4,"Unit",D$2,"Side",D$3,"Shoes",$A$2,"TrialNo",$A$1,"RepeatNo",D$1)</f>
        <v>#REF!</v>
      </c>
      <c r="E6" s="35" t="e">
        <f>GETPIVOTDATA("Sum of X",DynamicParametersPivot!$A$5,"PatientId",$A6,"Title",E$4,"Unit",E$2,"Side",E$3,"Shoes",$A$2,"TrialNo",$A$1,"RepeatNo",E$1)</f>
        <v>#REF!</v>
      </c>
      <c r="F6" s="35" t="e">
        <f>GETPIVOTDATA("Sum of X",DynamicParametersPivot!$A$5,"PatientId",$A6,"Title",F$4,"Unit",F$2,"Side",F$3,"Shoes",$A$2,"TrialNo",$A$1,"RepeatNo",F$1)</f>
        <v>#REF!</v>
      </c>
      <c r="G6" s="35" t="e">
        <f>GETPIVOTDATA("Sum of X",DynamicParametersPivot!$A$5,"PatientId",$A6,"Title",G$4,"Unit",G$2,"Side",G$3,"Shoes",$A$2,"TrialNo",$A$1,"RepeatNo",G$1)</f>
        <v>#REF!</v>
      </c>
      <c r="H6" s="35" t="e">
        <f>GETPIVOTDATA("Sum of X",DynamicParametersPivot!$A$5,"PatientId",$A6,"Title",H$4,"Unit",H$2,"Side",H$3,"Shoes",$A$2,"TrialNo",$A$1,"RepeatNo",H$1)</f>
        <v>#REF!</v>
      </c>
      <c r="I6" s="35" t="e">
        <f>GETPIVOTDATA("Sum of X",DynamicParametersPivot!$A$5,"PatientId",$A6,"Title",I$4,"Unit",I$2,"Side",I$3,"Shoes",$A$2,"TrialNo",$A$1,"RepeatNo",I$1)</f>
        <v>#REF!</v>
      </c>
      <c r="J6" s="35" t="e">
        <f>GETPIVOTDATA("Sum of X",DynamicParametersPivot!$A$5,"PatientId",$A6,"Title",J$4,"Unit",J$2,"Side",J$3,"Shoes",$A$2,"TrialNo",$A$1,"RepeatNo",J$1)</f>
        <v>#REF!</v>
      </c>
      <c r="K6" s="35" t="e">
        <f>GETPIVOTDATA("Sum of X",DynamicParametersPivot!$A$5,"PatientId",$A6,"Title",K$4,"Unit",K$2,"Side",K$3,"Shoes",$A$2,"TrialNo",$A$1,"RepeatNo",K$1)</f>
        <v>#REF!</v>
      </c>
      <c r="L6" s="35" t="e">
        <f>GETPIVOTDATA("Sum of X",DynamicParametersPivot!$A$5,"PatientId",$A6,"Title",L$4,"Unit",L$2,"Side",L$3,"Shoes",$A$2,"TrialNo",$A$1,"RepeatNo",L$1)</f>
        <v>#REF!</v>
      </c>
      <c r="M6" s="35"/>
      <c r="N6" s="35" t="e">
        <f>GETPIVOTDATA("Sum of X",DynamicParametersPivot!$A$5,"PatientId",$A6,"Title",N$4,"Unit",N$2,"Side",N$3,"Shoes",$A$2,"TrialNo",$A$1,"RepeatNo",N$1)</f>
        <v>#REF!</v>
      </c>
      <c r="O6" s="35" t="e">
        <f>GETPIVOTDATA("Sum of X",DynamicParametersPivot!$A$5,"PatientId",$A6,"Title",O$4,"Unit",O$2,"Side",O$3,"Shoes",$A$2,"TrialNo",$A$1,"RepeatNo",O$1)</f>
        <v>#REF!</v>
      </c>
      <c r="P6" s="35" t="e">
        <f>GETPIVOTDATA("Sum of X",DynamicParametersPivot!$A$5,"PatientId",$A6,"Title",P$4,"Unit",P$2,"Side",P$3,"Shoes",$A$2,"TrialNo",$A$1,"RepeatNo",P$1)</f>
        <v>#REF!</v>
      </c>
      <c r="Q6" s="35"/>
      <c r="R6" s="35"/>
      <c r="S6" s="35" t="e">
        <f>GETPIVOTDATA("Sum of X",DynamicParametersPivot!$A$5,"PatientId",$A6,"Title",S$4,"Unit",S$2,"Side",S$3,"Shoes",$A$2,"TrialNo",$A$1,"RepeatNo",S$1)</f>
        <v>#REF!</v>
      </c>
      <c r="T6" s="35" t="e">
        <f>GETPIVOTDATA("Sum of X",DynamicParametersPivot!$A$5,"PatientId",$A6,"Title",T$4,"Unit",T$2,"Side",T$3,"Shoes",$A$2,"TrialNo",$A$1,"RepeatNo",T$1)</f>
        <v>#REF!</v>
      </c>
      <c r="U6" s="35"/>
      <c r="V6" s="35"/>
      <c r="W6" s="35" t="e">
        <f>GETPIVOTDATA("Sum of X",DynamicParametersPivot!$A$5,"PatientId",$A6,"Title",W$4,"Unit",W$2,"Side",W$3,"Shoes",$A$2,"TrialNo",$A$1,"RepeatNo",W$1)</f>
        <v>#REF!</v>
      </c>
      <c r="X6" s="35" t="e">
        <f>GETPIVOTDATA("Sum of X",DynamicParametersPivot!$A$5,"PatientId",$A6,"Title",X$4,"Unit",X$2,"Side",X$3,"Shoes",$A$2,"TrialNo",$A$1,"RepeatNo",X$1)</f>
        <v>#REF!</v>
      </c>
      <c r="Y6" s="35"/>
      <c r="Z6" s="35"/>
      <c r="AA6" s="35" t="e">
        <f>GETPIVOTDATA("Sum of X",DynamicParametersPivot!$A$5,"PatientId",$A6,"Title",AA$4,"Unit",AA$2,"Side",AA$3,"Shoes",$A$2,"TrialNo",$A$1,"RepeatNo",AA$1)</f>
        <v>#REF!</v>
      </c>
      <c r="AB6" s="35" t="e">
        <f>GETPIVOTDATA("Sum of X",DynamicParametersPivot!$A$5,"PatientId",$A6,"Title",AB$4,"Unit",AB$2,"Side",AB$3,"Shoes",$A$2,"TrialNo",$A$1,"RepeatNo",AB$1)</f>
        <v>#REF!</v>
      </c>
      <c r="AC6" s="35"/>
      <c r="AD6" s="35"/>
      <c r="AE6" s="35" t="e">
        <f>GETPIVOTDATA("Sum of X",DynamicParametersPivot!$A$5,"PatientId",$A6,"Title",AE$4,"Unit",AE$2,"Side",AE$3,"Shoes",$A$2,"TrialNo",$A$1,"RepeatNo",AE$1)</f>
        <v>#REF!</v>
      </c>
      <c r="AF6" s="35"/>
      <c r="AG6" s="35" t="e">
        <f>GETPIVOTDATA("Sum of X",DynamicParametersPivot!$A$5,"PatientId",$A6,"Title",AG$4,"Unit",AG$2,"Side",AG$3,"Shoes",$A$2,"TrialNo",$A$1,"RepeatNo",AG$1)</f>
        <v>#REF!</v>
      </c>
      <c r="AH6" s="35" t="e">
        <f>GETPIVOTDATA("Sum of X",DynamicParametersPivot!$A$5,"PatientId",$A6,"Title",AH$4,"Unit",AH$2,"Side",AH$3,"Shoes",$A$2,"TrialNo",$A$1,"RepeatNo",AH$1)</f>
        <v>#REF!</v>
      </c>
      <c r="AI6" s="35" t="e">
        <f>GETPIVOTDATA("Sum of X",DynamicParametersPivot!$A$5,"PatientId",$A6,"Title",AI$4,"Unit",AI$2,"Side",AI$3,"Shoes",$A$2,"TrialNo",$A$1,"RepeatNo",AI$1)</f>
        <v>#REF!</v>
      </c>
      <c r="AJ6" s="35" t="e">
        <f>GETPIVOTDATA("Sum of X",DynamicParametersPivot!$A$5,"PatientId",$A6,"Title",AJ$4,"Unit",AJ$2,"Side",AJ$3,"Shoes",$A$2,"TrialNo",$A$1,"RepeatNo",AJ$1)</f>
        <v>#REF!</v>
      </c>
      <c r="AK6" s="37"/>
      <c r="AL6" s="35"/>
      <c r="AM6" s="35"/>
      <c r="AN6" s="35"/>
      <c r="AO6" s="35"/>
      <c r="AP6" s="35"/>
      <c r="AQ6" s="35"/>
      <c r="AR6" s="35"/>
      <c r="AS6" s="35"/>
      <c r="AT6" s="35"/>
      <c r="AU6" s="36"/>
      <c r="AV6" s="36"/>
      <c r="AW6" s="35"/>
      <c r="AX6" s="35"/>
      <c r="AY6" s="36"/>
      <c r="AZ6" s="36"/>
      <c r="BA6" s="35"/>
      <c r="BB6" s="35"/>
      <c r="BC6" s="36"/>
      <c r="BD6" s="36"/>
      <c r="BE6" s="35"/>
      <c r="BF6" s="35"/>
      <c r="BG6" s="36"/>
      <c r="BH6" s="36"/>
      <c r="BI6" s="35"/>
      <c r="BJ6" s="35"/>
      <c r="BK6" s="36"/>
      <c r="BL6" s="36"/>
      <c r="BM6" s="35"/>
      <c r="BN6" s="36"/>
      <c r="BO6" s="35"/>
      <c r="BP6" s="35"/>
      <c r="BQ6" s="35"/>
      <c r="BR6" s="35"/>
      <c r="BS6" s="38"/>
      <c r="BT6" s="35"/>
      <c r="BU6" s="35"/>
      <c r="BV6" s="35"/>
      <c r="BW6" s="35"/>
      <c r="BX6" s="35"/>
      <c r="BY6" s="35"/>
      <c r="BZ6" s="35"/>
      <c r="CA6" s="35"/>
      <c r="CB6" s="35"/>
      <c r="CC6" s="36"/>
      <c r="CD6" s="36"/>
      <c r="CE6" s="35"/>
      <c r="CF6" s="35"/>
      <c r="CG6" s="36"/>
      <c r="CH6" s="36"/>
      <c r="CI6" s="35"/>
      <c r="CJ6" s="35"/>
      <c r="CK6" s="36"/>
      <c r="CL6" s="36"/>
      <c r="CM6" s="35"/>
      <c r="CN6" s="35"/>
      <c r="CO6" s="36"/>
      <c r="CP6" s="36"/>
      <c r="CQ6" s="35"/>
      <c r="CR6" s="35"/>
      <c r="CS6" s="36"/>
      <c r="CT6" s="36"/>
      <c r="CU6" s="35"/>
      <c r="CV6" s="36"/>
      <c r="CW6" s="35"/>
      <c r="CX6" s="35"/>
      <c r="CY6" s="35"/>
      <c r="CZ6" s="35"/>
      <c r="DA6" s="17" t="e">
        <f t="shared" ref="DA6:DI24" si="0">AVERAGE(D6,AL6,BT6)</f>
        <v>#REF!</v>
      </c>
      <c r="DB6" s="17" t="e">
        <f t="shared" si="0"/>
        <v>#REF!</v>
      </c>
      <c r="DC6" s="17" t="e">
        <f t="shared" si="0"/>
        <v>#REF!</v>
      </c>
      <c r="DD6" s="17" t="e">
        <f t="shared" si="0"/>
        <v>#REF!</v>
      </c>
      <c r="DE6" s="17" t="e">
        <f t="shared" si="0"/>
        <v>#REF!</v>
      </c>
      <c r="DF6" s="17" t="e">
        <f t="shared" si="0"/>
        <v>#REF!</v>
      </c>
      <c r="DG6" s="17" t="e">
        <f t="shared" si="0"/>
        <v>#REF!</v>
      </c>
      <c r="DH6" s="17" t="e">
        <f t="shared" si="0"/>
        <v>#REF!</v>
      </c>
      <c r="DI6" s="17" t="e">
        <f t="shared" si="0"/>
        <v>#REF!</v>
      </c>
      <c r="DJ6" s="17" t="e">
        <f t="shared" ref="DJ6:DK24" si="1">AVERAGE(O6,AW6,CE6)</f>
        <v>#REF!</v>
      </c>
      <c r="DK6" s="17" t="e">
        <f t="shared" si="1"/>
        <v>#REF!</v>
      </c>
      <c r="DL6" s="17" t="e">
        <f t="shared" ref="DL6:DM24" si="2">AVERAGE(S6,BA6,CI6)</f>
        <v>#REF!</v>
      </c>
      <c r="DM6" s="17" t="e">
        <f t="shared" si="2"/>
        <v>#REF!</v>
      </c>
      <c r="DN6" s="17" t="e">
        <f t="shared" ref="DN6:DO24" si="3">AVERAGE(W6,BE6,CM6)</f>
        <v>#REF!</v>
      </c>
      <c r="DO6" s="17" t="e">
        <f t="shared" si="3"/>
        <v>#REF!</v>
      </c>
      <c r="DP6" s="17" t="e">
        <f t="shared" ref="DP6:DQ24" si="4">AVERAGE(AA6,BI6,CQ6)</f>
        <v>#REF!</v>
      </c>
      <c r="DQ6" s="17" t="e">
        <f t="shared" si="4"/>
        <v>#REF!</v>
      </c>
      <c r="DR6" s="17" t="e">
        <f t="shared" ref="DR6:DR24" si="5">AVERAGE(AE6,BM6,CU6)</f>
        <v>#REF!</v>
      </c>
      <c r="DS6" s="17" t="e">
        <f t="shared" ref="DS6:DU24" si="6">AVERAGE(AG6,BO6,CW6)</f>
        <v>#REF!</v>
      </c>
      <c r="DT6" s="17" t="e">
        <f t="shared" si="6"/>
        <v>#REF!</v>
      </c>
      <c r="DU6" s="17" t="e">
        <f t="shared" si="6"/>
        <v>#REF!</v>
      </c>
      <c r="DV6" s="17">
        <f t="shared" ref="DV6:DV24" si="7">CZ6</f>
        <v>0</v>
      </c>
      <c r="DW6" s="39"/>
      <c r="DX6" s="39"/>
      <c r="DY6" s="39"/>
    </row>
    <row r="7" spans="1:129" x14ac:dyDescent="0.25">
      <c r="A7" s="7">
        <f>Patients!A4</f>
        <v>0</v>
      </c>
      <c r="B7" s="7" t="str">
        <f>Patients!B4&amp;" "&amp;Patients!C4</f>
        <v xml:space="preserve"> </v>
      </c>
      <c r="C7" s="27"/>
      <c r="D7" s="35" t="e">
        <f>GETPIVOTDATA("Sum of X",DynamicParametersPivot!$A$5,"PatientId",$A7,"Title",D$4,"Unit",D$2,"Side",D$3,"Shoes",$A$2,"TrialNo",$A$1,"RepeatNo",D$1)</f>
        <v>#REF!</v>
      </c>
      <c r="E7" s="35" t="e">
        <f>GETPIVOTDATA("Sum of X",DynamicParametersPivot!$A$5,"PatientId",$A7,"Title",E$4,"Unit",E$2,"Side",E$3,"Shoes",$A$2,"TrialNo",$A$1,"RepeatNo",E$1)</f>
        <v>#REF!</v>
      </c>
      <c r="F7" s="35" t="e">
        <f>GETPIVOTDATA("Sum of X",DynamicParametersPivot!$A$5,"PatientId",$A7,"Title",F$4,"Unit",F$2,"Side",F$3,"Shoes",$A$2,"TrialNo",$A$1,"RepeatNo",F$1)</f>
        <v>#REF!</v>
      </c>
      <c r="G7" s="35" t="e">
        <f>GETPIVOTDATA("Sum of X",DynamicParametersPivot!$A$5,"PatientId",$A7,"Title",G$4,"Unit",G$2,"Side",G$3,"Shoes",$A$2,"TrialNo",$A$1,"RepeatNo",G$1)</f>
        <v>#REF!</v>
      </c>
      <c r="H7" s="35" t="e">
        <f>GETPIVOTDATA("Sum of X",DynamicParametersPivot!$A$5,"PatientId",$A7,"Title",H$4,"Unit",H$2,"Side",H$3,"Shoes",$A$2,"TrialNo",$A$1,"RepeatNo",H$1)</f>
        <v>#REF!</v>
      </c>
      <c r="I7" s="35" t="e">
        <f>GETPIVOTDATA("Sum of X",DynamicParametersPivot!$A$5,"PatientId",$A7,"Title",I$4,"Unit",I$2,"Side",I$3,"Shoes",$A$2,"TrialNo",$A$1,"RepeatNo",I$1)</f>
        <v>#REF!</v>
      </c>
      <c r="J7" s="35" t="e">
        <f>GETPIVOTDATA("Sum of X",DynamicParametersPivot!$A$5,"PatientId",$A7,"Title",J$4,"Unit",J$2,"Side",J$3,"Shoes",$A$2,"TrialNo",$A$1,"RepeatNo",J$1)</f>
        <v>#REF!</v>
      </c>
      <c r="K7" s="35" t="e">
        <f>GETPIVOTDATA("Sum of X",DynamicParametersPivot!$A$5,"PatientId",$A7,"Title",K$4,"Unit",K$2,"Side",K$3,"Shoes",$A$2,"TrialNo",$A$1,"RepeatNo",K$1)</f>
        <v>#REF!</v>
      </c>
      <c r="L7" s="35" t="e">
        <f>GETPIVOTDATA("Sum of X",DynamicParametersPivot!$A$5,"PatientId",$A7,"Title",L$4,"Unit",L$2,"Side",L$3,"Shoes",$A$2,"TrialNo",$A$1,"RepeatNo",L$1)</f>
        <v>#REF!</v>
      </c>
      <c r="M7" s="35"/>
      <c r="N7" s="35" t="e">
        <f>GETPIVOTDATA("Sum of X",DynamicParametersPivot!$A$5,"PatientId",$A7,"Title",N$4,"Unit",N$2,"Side",N$3,"Shoes",$A$2,"TrialNo",$A$1,"RepeatNo",N$1)</f>
        <v>#REF!</v>
      </c>
      <c r="O7" s="35" t="e">
        <f>GETPIVOTDATA("Sum of X",DynamicParametersPivot!$A$5,"PatientId",$A7,"Title",O$4,"Unit",O$2,"Side",O$3,"Shoes",$A$2,"TrialNo",$A$1,"RepeatNo",O$1)</f>
        <v>#REF!</v>
      </c>
      <c r="P7" s="35" t="e">
        <f>GETPIVOTDATA("Sum of X",DynamicParametersPivot!$A$5,"PatientId",$A7,"Title",P$4,"Unit",P$2,"Side",P$3,"Shoes",$A$2,"TrialNo",$A$1,"RepeatNo",P$1)</f>
        <v>#REF!</v>
      </c>
      <c r="Q7" s="35"/>
      <c r="R7" s="35"/>
      <c r="S7" s="35" t="e">
        <f>GETPIVOTDATA("Sum of X",DynamicParametersPivot!$A$5,"PatientId",$A7,"Title",S$4,"Unit",S$2,"Side",S$3,"Shoes",$A$2,"TrialNo",$A$1,"RepeatNo",S$1)</f>
        <v>#REF!</v>
      </c>
      <c r="T7" s="35" t="e">
        <f>GETPIVOTDATA("Sum of X",DynamicParametersPivot!$A$5,"PatientId",$A7,"Title",T$4,"Unit",T$2,"Side",T$3,"Shoes",$A$2,"TrialNo",$A$1,"RepeatNo",T$1)</f>
        <v>#REF!</v>
      </c>
      <c r="U7" s="35"/>
      <c r="V7" s="35"/>
      <c r="W7" s="35" t="e">
        <f>GETPIVOTDATA("Sum of X",DynamicParametersPivot!$A$5,"PatientId",$A7,"Title",W$4,"Unit",W$2,"Side",W$3,"Shoes",$A$2,"TrialNo",$A$1,"RepeatNo",W$1)</f>
        <v>#REF!</v>
      </c>
      <c r="X7" s="35" t="e">
        <f>GETPIVOTDATA("Sum of X",DynamicParametersPivot!$A$5,"PatientId",$A7,"Title",X$4,"Unit",X$2,"Side",X$3,"Shoes",$A$2,"TrialNo",$A$1,"RepeatNo",X$1)</f>
        <v>#REF!</v>
      </c>
      <c r="Y7" s="35"/>
      <c r="Z7" s="35"/>
      <c r="AA7" s="35" t="e">
        <f>GETPIVOTDATA("Sum of X",DynamicParametersPivot!$A$5,"PatientId",$A7,"Title",AA$4,"Unit",AA$2,"Side",AA$3,"Shoes",$A$2,"TrialNo",$A$1,"RepeatNo",AA$1)</f>
        <v>#REF!</v>
      </c>
      <c r="AB7" s="35" t="e">
        <f>GETPIVOTDATA("Sum of X",DynamicParametersPivot!$A$5,"PatientId",$A7,"Title",AB$4,"Unit",AB$2,"Side",AB$3,"Shoes",$A$2,"TrialNo",$A$1,"RepeatNo",AB$1)</f>
        <v>#REF!</v>
      </c>
      <c r="AC7" s="35"/>
      <c r="AD7" s="35"/>
      <c r="AE7" s="35" t="e">
        <f>GETPIVOTDATA("Sum of X",DynamicParametersPivot!$A$5,"PatientId",$A7,"Title",AE$4,"Unit",AE$2,"Side",AE$3,"Shoes",$A$2,"TrialNo",$A$1,"RepeatNo",AE$1)</f>
        <v>#REF!</v>
      </c>
      <c r="AF7" s="35"/>
      <c r="AG7" s="35" t="e">
        <f>GETPIVOTDATA("Sum of X",DynamicParametersPivot!$A$5,"PatientId",$A7,"Title",AG$4,"Unit",AG$2,"Side",AG$3,"Shoes",$A$2,"TrialNo",$A$1,"RepeatNo",AG$1)</f>
        <v>#REF!</v>
      </c>
      <c r="AH7" s="35" t="e">
        <f>GETPIVOTDATA("Sum of X",DynamicParametersPivot!$A$5,"PatientId",$A7,"Title",AH$4,"Unit",AH$2,"Side",AH$3,"Shoes",$A$2,"TrialNo",$A$1,"RepeatNo",AH$1)</f>
        <v>#REF!</v>
      </c>
      <c r="AI7" s="35" t="e">
        <f>GETPIVOTDATA("Sum of X",DynamicParametersPivot!$A$5,"PatientId",$A7,"Title",AI$4,"Unit",AI$2,"Side",AI$3,"Shoes",$A$2,"TrialNo",$A$1,"RepeatNo",AI$1)</f>
        <v>#REF!</v>
      </c>
      <c r="AJ7" s="35" t="e">
        <f>GETPIVOTDATA("Sum of X",DynamicParametersPivot!$A$5,"PatientId",$A7,"Title",AJ$4,"Unit",AJ$2,"Side",AJ$3,"Shoes",$A$2,"TrialNo",$A$1,"RepeatNo",AJ$1)</f>
        <v>#REF!</v>
      </c>
      <c r="AK7" s="37"/>
      <c r="AL7" s="35"/>
      <c r="AM7" s="35"/>
      <c r="AN7" s="35"/>
      <c r="AO7" s="35"/>
      <c r="AP7" s="35"/>
      <c r="AQ7" s="35"/>
      <c r="AR7" s="35"/>
      <c r="AS7" s="35"/>
      <c r="AT7" s="35"/>
      <c r="AU7" s="36"/>
      <c r="AV7" s="36"/>
      <c r="AW7" s="35"/>
      <c r="AX7" s="35"/>
      <c r="AY7" s="36"/>
      <c r="AZ7" s="36"/>
      <c r="BA7" s="35"/>
      <c r="BB7" s="35"/>
      <c r="BC7" s="36"/>
      <c r="BD7" s="36"/>
      <c r="BE7" s="35"/>
      <c r="BF7" s="35"/>
      <c r="BG7" s="36"/>
      <c r="BH7" s="36"/>
      <c r="BI7" s="35"/>
      <c r="BJ7" s="35"/>
      <c r="BK7" s="36"/>
      <c r="BL7" s="36"/>
      <c r="BM7" s="35"/>
      <c r="BN7" s="36"/>
      <c r="BO7" s="35"/>
      <c r="BP7" s="35"/>
      <c r="BQ7" s="35"/>
      <c r="BR7" s="35"/>
      <c r="BS7" s="38"/>
      <c r="BT7" s="35"/>
      <c r="BU7" s="35"/>
      <c r="BV7" s="35"/>
      <c r="BW7" s="35"/>
      <c r="BX7" s="35"/>
      <c r="BY7" s="35"/>
      <c r="BZ7" s="35"/>
      <c r="CA7" s="35"/>
      <c r="CB7" s="35"/>
      <c r="CC7" s="36"/>
      <c r="CD7" s="36"/>
      <c r="CE7" s="35"/>
      <c r="CF7" s="35"/>
      <c r="CG7" s="36"/>
      <c r="CH7" s="36"/>
      <c r="CI7" s="35"/>
      <c r="CJ7" s="35"/>
      <c r="CK7" s="36"/>
      <c r="CL7" s="36"/>
      <c r="CM7" s="35"/>
      <c r="CN7" s="35"/>
      <c r="CO7" s="36"/>
      <c r="CP7" s="36"/>
      <c r="CQ7" s="35"/>
      <c r="CR7" s="35"/>
      <c r="CS7" s="36"/>
      <c r="CT7" s="36"/>
      <c r="CU7" s="35"/>
      <c r="CV7" s="36"/>
      <c r="CW7" s="35"/>
      <c r="CX7" s="35"/>
      <c r="CY7" s="35"/>
      <c r="CZ7" s="35"/>
      <c r="DA7" s="17" t="e">
        <f t="shared" si="0"/>
        <v>#REF!</v>
      </c>
      <c r="DB7" s="17" t="e">
        <f t="shared" si="0"/>
        <v>#REF!</v>
      </c>
      <c r="DC7" s="17" t="e">
        <f t="shared" si="0"/>
        <v>#REF!</v>
      </c>
      <c r="DD7" s="17" t="e">
        <f t="shared" si="0"/>
        <v>#REF!</v>
      </c>
      <c r="DE7" s="17" t="e">
        <f t="shared" si="0"/>
        <v>#REF!</v>
      </c>
      <c r="DF7" s="17" t="e">
        <f t="shared" si="0"/>
        <v>#REF!</v>
      </c>
      <c r="DG7" s="17" t="e">
        <f t="shared" si="0"/>
        <v>#REF!</v>
      </c>
      <c r="DH7" s="17" t="e">
        <f t="shared" si="0"/>
        <v>#REF!</v>
      </c>
      <c r="DI7" s="17" t="e">
        <f t="shared" si="0"/>
        <v>#REF!</v>
      </c>
      <c r="DJ7" s="17" t="e">
        <f t="shared" si="1"/>
        <v>#REF!</v>
      </c>
      <c r="DK7" s="17" t="e">
        <f t="shared" si="1"/>
        <v>#REF!</v>
      </c>
      <c r="DL7" s="17" t="e">
        <f t="shared" si="2"/>
        <v>#REF!</v>
      </c>
      <c r="DM7" s="17" t="e">
        <f t="shared" si="2"/>
        <v>#REF!</v>
      </c>
      <c r="DN7" s="17" t="e">
        <f t="shared" si="3"/>
        <v>#REF!</v>
      </c>
      <c r="DO7" s="17" t="e">
        <f t="shared" si="3"/>
        <v>#REF!</v>
      </c>
      <c r="DP7" s="17" t="e">
        <f t="shared" si="4"/>
        <v>#REF!</v>
      </c>
      <c r="DQ7" s="17" t="e">
        <f t="shared" si="4"/>
        <v>#REF!</v>
      </c>
      <c r="DR7" s="17" t="e">
        <f t="shared" si="5"/>
        <v>#REF!</v>
      </c>
      <c r="DS7" s="17" t="e">
        <f t="shared" si="6"/>
        <v>#REF!</v>
      </c>
      <c r="DT7" s="17" t="e">
        <f t="shared" si="6"/>
        <v>#REF!</v>
      </c>
      <c r="DU7" s="17" t="e">
        <f t="shared" si="6"/>
        <v>#REF!</v>
      </c>
      <c r="DV7" s="17">
        <f t="shared" si="7"/>
        <v>0</v>
      </c>
      <c r="DW7" s="39"/>
      <c r="DX7" s="39"/>
      <c r="DY7" s="39"/>
    </row>
    <row r="8" spans="1:129" x14ac:dyDescent="0.25">
      <c r="A8" s="7">
        <f>Patients!A5</f>
        <v>0</v>
      </c>
      <c r="B8" s="7" t="str">
        <f>Patients!B5&amp;" "&amp;Patients!C5</f>
        <v xml:space="preserve"> </v>
      </c>
      <c r="C8" s="27"/>
      <c r="D8" s="35" t="e">
        <f>GETPIVOTDATA("Sum of X",DynamicParametersPivot!$A$5,"PatientId",$A8,"Title",D$4,"Unit",D$2,"Side",D$3,"Shoes",$A$2,"TrialNo",$A$1,"RepeatNo",D$1)</f>
        <v>#REF!</v>
      </c>
      <c r="E8" s="35" t="e">
        <f>GETPIVOTDATA("Sum of X",DynamicParametersPivot!$A$5,"PatientId",$A8,"Title",E$4,"Unit",E$2,"Side",E$3,"Shoes",$A$2,"TrialNo",$A$1,"RepeatNo",E$1)</f>
        <v>#REF!</v>
      </c>
      <c r="F8" s="35" t="e">
        <f>GETPIVOTDATA("Sum of X",DynamicParametersPivot!$A$5,"PatientId",$A8,"Title",F$4,"Unit",F$2,"Side",F$3,"Shoes",$A$2,"TrialNo",$A$1,"RepeatNo",F$1)</f>
        <v>#REF!</v>
      </c>
      <c r="G8" s="35" t="e">
        <f>GETPIVOTDATA("Sum of X",DynamicParametersPivot!$A$5,"PatientId",$A8,"Title",G$4,"Unit",G$2,"Side",G$3,"Shoes",$A$2,"TrialNo",$A$1,"RepeatNo",G$1)</f>
        <v>#REF!</v>
      </c>
      <c r="H8" s="35" t="e">
        <f>GETPIVOTDATA("Sum of X",DynamicParametersPivot!$A$5,"PatientId",$A8,"Title",H$4,"Unit",H$2,"Side",H$3,"Shoes",$A$2,"TrialNo",$A$1,"RepeatNo",H$1)</f>
        <v>#REF!</v>
      </c>
      <c r="I8" s="35" t="e">
        <f>GETPIVOTDATA("Sum of X",DynamicParametersPivot!$A$5,"PatientId",$A8,"Title",I$4,"Unit",I$2,"Side",I$3,"Shoes",$A$2,"TrialNo",$A$1,"RepeatNo",I$1)</f>
        <v>#REF!</v>
      </c>
      <c r="J8" s="35" t="e">
        <f>GETPIVOTDATA("Sum of X",DynamicParametersPivot!$A$5,"PatientId",$A8,"Title",J$4,"Unit",J$2,"Side",J$3,"Shoes",$A$2,"TrialNo",$A$1,"RepeatNo",J$1)</f>
        <v>#REF!</v>
      </c>
      <c r="K8" s="35" t="e">
        <f>GETPIVOTDATA("Sum of X",DynamicParametersPivot!$A$5,"PatientId",$A8,"Title",K$4,"Unit",K$2,"Side",K$3,"Shoes",$A$2,"TrialNo",$A$1,"RepeatNo",K$1)</f>
        <v>#REF!</v>
      </c>
      <c r="L8" s="35" t="e">
        <f>GETPIVOTDATA("Sum of X",DynamicParametersPivot!$A$5,"PatientId",$A8,"Title",L$4,"Unit",L$2,"Side",L$3,"Shoes",$A$2,"TrialNo",$A$1,"RepeatNo",L$1)</f>
        <v>#REF!</v>
      </c>
      <c r="M8" s="35"/>
      <c r="N8" s="35" t="e">
        <f>GETPIVOTDATA("Sum of X",DynamicParametersPivot!$A$5,"PatientId",$A8,"Title",N$4,"Unit",N$2,"Side",N$3,"Shoes",$A$2,"TrialNo",$A$1,"RepeatNo",N$1)</f>
        <v>#REF!</v>
      </c>
      <c r="O8" s="35" t="e">
        <f>GETPIVOTDATA("Sum of X",DynamicParametersPivot!$A$5,"PatientId",$A8,"Title",O$4,"Unit",O$2,"Side",O$3,"Shoes",$A$2,"TrialNo",$A$1,"RepeatNo",O$1)</f>
        <v>#REF!</v>
      </c>
      <c r="P8" s="35" t="e">
        <f>GETPIVOTDATA("Sum of X",DynamicParametersPivot!$A$5,"PatientId",$A8,"Title",P$4,"Unit",P$2,"Side",P$3,"Shoes",$A$2,"TrialNo",$A$1,"RepeatNo",P$1)</f>
        <v>#REF!</v>
      </c>
      <c r="Q8" s="35"/>
      <c r="R8" s="35"/>
      <c r="S8" s="35" t="e">
        <f>GETPIVOTDATA("Sum of X",DynamicParametersPivot!$A$5,"PatientId",$A8,"Title",S$4,"Unit",S$2,"Side",S$3,"Shoes",$A$2,"TrialNo",$A$1,"RepeatNo",S$1)</f>
        <v>#REF!</v>
      </c>
      <c r="T8" s="35" t="e">
        <f>GETPIVOTDATA("Sum of X",DynamicParametersPivot!$A$5,"PatientId",$A8,"Title",T$4,"Unit",T$2,"Side",T$3,"Shoes",$A$2,"TrialNo",$A$1,"RepeatNo",T$1)</f>
        <v>#REF!</v>
      </c>
      <c r="U8" s="35"/>
      <c r="V8" s="35"/>
      <c r="W8" s="35" t="e">
        <f>GETPIVOTDATA("Sum of X",DynamicParametersPivot!$A$5,"PatientId",$A8,"Title",W$4,"Unit",W$2,"Side",W$3,"Shoes",$A$2,"TrialNo",$A$1,"RepeatNo",W$1)</f>
        <v>#REF!</v>
      </c>
      <c r="X8" s="35" t="e">
        <f>GETPIVOTDATA("Sum of X",DynamicParametersPivot!$A$5,"PatientId",$A8,"Title",X$4,"Unit",X$2,"Side",X$3,"Shoes",$A$2,"TrialNo",$A$1,"RepeatNo",X$1)</f>
        <v>#REF!</v>
      </c>
      <c r="Y8" s="35"/>
      <c r="Z8" s="35"/>
      <c r="AA8" s="35" t="e">
        <f>GETPIVOTDATA("Sum of X",DynamicParametersPivot!$A$5,"PatientId",$A8,"Title",AA$4,"Unit",AA$2,"Side",AA$3,"Shoes",$A$2,"TrialNo",$A$1,"RepeatNo",AA$1)</f>
        <v>#REF!</v>
      </c>
      <c r="AB8" s="35" t="e">
        <f>GETPIVOTDATA("Sum of X",DynamicParametersPivot!$A$5,"PatientId",$A8,"Title",AB$4,"Unit",AB$2,"Side",AB$3,"Shoes",$A$2,"TrialNo",$A$1,"RepeatNo",AB$1)</f>
        <v>#REF!</v>
      </c>
      <c r="AC8" s="35"/>
      <c r="AD8" s="35"/>
      <c r="AE8" s="35" t="e">
        <f>GETPIVOTDATA("Sum of X",DynamicParametersPivot!$A$5,"PatientId",$A8,"Title",AE$4,"Unit",AE$2,"Side",AE$3,"Shoes",$A$2,"TrialNo",$A$1,"RepeatNo",AE$1)</f>
        <v>#REF!</v>
      </c>
      <c r="AF8" s="35"/>
      <c r="AG8" s="35" t="e">
        <f>GETPIVOTDATA("Sum of X",DynamicParametersPivot!$A$5,"PatientId",$A8,"Title",AG$4,"Unit",AG$2,"Side",AG$3,"Shoes",$A$2,"TrialNo",$A$1,"RepeatNo",AG$1)</f>
        <v>#REF!</v>
      </c>
      <c r="AH8" s="35" t="e">
        <f>GETPIVOTDATA("Sum of X",DynamicParametersPivot!$A$5,"PatientId",$A8,"Title",AH$4,"Unit",AH$2,"Side",AH$3,"Shoes",$A$2,"TrialNo",$A$1,"RepeatNo",AH$1)</f>
        <v>#REF!</v>
      </c>
      <c r="AI8" s="35" t="e">
        <f>GETPIVOTDATA("Sum of X",DynamicParametersPivot!$A$5,"PatientId",$A8,"Title",AI$4,"Unit",AI$2,"Side",AI$3,"Shoes",$A$2,"TrialNo",$A$1,"RepeatNo",AI$1)</f>
        <v>#REF!</v>
      </c>
      <c r="AJ8" s="35" t="e">
        <f>GETPIVOTDATA("Sum of X",DynamicParametersPivot!$A$5,"PatientId",$A8,"Title",AJ$4,"Unit",AJ$2,"Side",AJ$3,"Shoes",$A$2,"TrialNo",$A$1,"RepeatNo",AJ$1)</f>
        <v>#REF!</v>
      </c>
      <c r="AK8" s="37"/>
      <c r="AL8" s="17"/>
      <c r="AM8" s="17"/>
      <c r="AN8" s="17"/>
      <c r="AO8" s="17"/>
      <c r="AP8" s="17"/>
      <c r="AQ8" s="17"/>
      <c r="AR8" s="17"/>
      <c r="AS8" s="17"/>
      <c r="AT8" s="17"/>
      <c r="AU8" s="40"/>
      <c r="AV8" s="40"/>
      <c r="AW8" s="17"/>
      <c r="AX8" s="17"/>
      <c r="AY8" s="40"/>
      <c r="AZ8" s="40"/>
      <c r="BA8" s="17"/>
      <c r="BB8" s="17"/>
      <c r="BC8" s="40"/>
      <c r="BD8" s="40"/>
      <c r="BE8" s="17"/>
      <c r="BF8" s="17"/>
      <c r="BG8" s="40"/>
      <c r="BH8" s="40"/>
      <c r="BI8" s="17"/>
      <c r="BJ8" s="17"/>
      <c r="BK8" s="40"/>
      <c r="BL8" s="40"/>
      <c r="BM8" s="17"/>
      <c r="BN8" s="40"/>
      <c r="BO8" s="17"/>
      <c r="BP8" s="17"/>
      <c r="BQ8" s="17"/>
      <c r="BR8" s="17"/>
      <c r="BS8" s="38"/>
      <c r="BT8" s="17"/>
      <c r="BU8" s="17"/>
      <c r="BV8" s="17"/>
      <c r="BW8" s="17"/>
      <c r="BX8" s="17"/>
      <c r="BY8" s="17"/>
      <c r="BZ8" s="17"/>
      <c r="CA8" s="17"/>
      <c r="CB8" s="17"/>
      <c r="CC8" s="40"/>
      <c r="CD8" s="40"/>
      <c r="CE8" s="17"/>
      <c r="CF8" s="17"/>
      <c r="CG8" s="40"/>
      <c r="CH8" s="40"/>
      <c r="CI8" s="17"/>
      <c r="CJ8" s="17"/>
      <c r="CK8" s="40"/>
      <c r="CL8" s="40"/>
      <c r="CM8" s="17"/>
      <c r="CN8" s="17"/>
      <c r="CO8" s="40"/>
      <c r="CP8" s="40"/>
      <c r="CQ8" s="17"/>
      <c r="CR8" s="17"/>
      <c r="CS8" s="40"/>
      <c r="CT8" s="40"/>
      <c r="CU8" s="17"/>
      <c r="CV8" s="40"/>
      <c r="CW8" s="17"/>
      <c r="CX8" s="17"/>
      <c r="CY8" s="17"/>
      <c r="CZ8" s="17"/>
      <c r="DA8" s="17" t="e">
        <f t="shared" si="0"/>
        <v>#REF!</v>
      </c>
      <c r="DB8" s="17" t="e">
        <f t="shared" si="0"/>
        <v>#REF!</v>
      </c>
      <c r="DC8" s="17" t="e">
        <f t="shared" si="0"/>
        <v>#REF!</v>
      </c>
      <c r="DD8" s="17" t="e">
        <f t="shared" si="0"/>
        <v>#REF!</v>
      </c>
      <c r="DE8" s="17" t="e">
        <f t="shared" si="0"/>
        <v>#REF!</v>
      </c>
      <c r="DF8" s="17" t="e">
        <f t="shared" si="0"/>
        <v>#REF!</v>
      </c>
      <c r="DG8" s="17" t="e">
        <f t="shared" si="0"/>
        <v>#REF!</v>
      </c>
      <c r="DH8" s="17" t="e">
        <f t="shared" si="0"/>
        <v>#REF!</v>
      </c>
      <c r="DI8" s="17" t="e">
        <f t="shared" si="0"/>
        <v>#REF!</v>
      </c>
      <c r="DJ8" s="17" t="e">
        <f t="shared" si="1"/>
        <v>#REF!</v>
      </c>
      <c r="DK8" s="17" t="e">
        <f t="shared" si="1"/>
        <v>#REF!</v>
      </c>
      <c r="DL8" s="17" t="e">
        <f t="shared" si="2"/>
        <v>#REF!</v>
      </c>
      <c r="DM8" s="17" t="e">
        <f t="shared" si="2"/>
        <v>#REF!</v>
      </c>
      <c r="DN8" s="17" t="e">
        <f t="shared" si="3"/>
        <v>#REF!</v>
      </c>
      <c r="DO8" s="17" t="e">
        <f t="shared" si="3"/>
        <v>#REF!</v>
      </c>
      <c r="DP8" s="17" t="e">
        <f t="shared" si="4"/>
        <v>#REF!</v>
      </c>
      <c r="DQ8" s="17" t="e">
        <f t="shared" si="4"/>
        <v>#REF!</v>
      </c>
      <c r="DR8" s="17" t="e">
        <f t="shared" si="5"/>
        <v>#REF!</v>
      </c>
      <c r="DS8" s="17" t="e">
        <f t="shared" si="6"/>
        <v>#REF!</v>
      </c>
      <c r="DT8" s="17" t="e">
        <f t="shared" si="6"/>
        <v>#REF!</v>
      </c>
      <c r="DU8" s="17" t="e">
        <f t="shared" si="6"/>
        <v>#REF!</v>
      </c>
      <c r="DV8" s="17">
        <f t="shared" si="7"/>
        <v>0</v>
      </c>
      <c r="DW8" s="39"/>
      <c r="DX8" s="39"/>
      <c r="DY8" s="39"/>
    </row>
    <row r="9" spans="1:129" x14ac:dyDescent="0.25">
      <c r="A9" s="7">
        <f>Patients!A6</f>
        <v>0</v>
      </c>
      <c r="B9" s="7" t="str">
        <f>Patients!B6&amp;" "&amp;Patients!C6</f>
        <v xml:space="preserve"> </v>
      </c>
      <c r="C9" s="27"/>
      <c r="D9" s="35" t="e">
        <f>GETPIVOTDATA("Sum of X",DynamicParametersPivot!$A$5,"PatientId",$A9,"Title",D$4,"Unit",D$2,"Side",D$3,"Shoes",$A$2,"TrialNo",$A$1,"RepeatNo",D$1)</f>
        <v>#REF!</v>
      </c>
      <c r="E9" s="35" t="e">
        <f>GETPIVOTDATA("Sum of X",DynamicParametersPivot!$A$5,"PatientId",$A9,"Title",E$4,"Unit",E$2,"Side",E$3,"Shoes",$A$2,"TrialNo",$A$1,"RepeatNo",E$1)</f>
        <v>#REF!</v>
      </c>
      <c r="F9" s="35" t="e">
        <f>GETPIVOTDATA("Sum of X",DynamicParametersPivot!$A$5,"PatientId",$A9,"Title",F$4,"Unit",F$2,"Side",F$3,"Shoes",$A$2,"TrialNo",$A$1,"RepeatNo",F$1)</f>
        <v>#REF!</v>
      </c>
      <c r="G9" s="35" t="e">
        <f>GETPIVOTDATA("Sum of X",DynamicParametersPivot!$A$5,"PatientId",$A9,"Title",G$4,"Unit",G$2,"Side",G$3,"Shoes",$A$2,"TrialNo",$A$1,"RepeatNo",G$1)</f>
        <v>#REF!</v>
      </c>
      <c r="H9" s="35" t="e">
        <f>GETPIVOTDATA("Sum of X",DynamicParametersPivot!$A$5,"PatientId",$A9,"Title",H$4,"Unit",H$2,"Side",H$3,"Shoes",$A$2,"TrialNo",$A$1,"RepeatNo",H$1)</f>
        <v>#REF!</v>
      </c>
      <c r="I9" s="35" t="e">
        <f>GETPIVOTDATA("Sum of X",DynamicParametersPivot!$A$5,"PatientId",$A9,"Title",I$4,"Unit",I$2,"Side",I$3,"Shoes",$A$2,"TrialNo",$A$1,"RepeatNo",I$1)</f>
        <v>#REF!</v>
      </c>
      <c r="J9" s="35" t="e">
        <f>GETPIVOTDATA("Sum of X",DynamicParametersPivot!$A$5,"PatientId",$A9,"Title",J$4,"Unit",J$2,"Side",J$3,"Shoes",$A$2,"TrialNo",$A$1,"RepeatNo",J$1)</f>
        <v>#REF!</v>
      </c>
      <c r="K9" s="35" t="e">
        <f>GETPIVOTDATA("Sum of X",DynamicParametersPivot!$A$5,"PatientId",$A9,"Title",K$4,"Unit",K$2,"Side",K$3,"Shoes",$A$2,"TrialNo",$A$1,"RepeatNo",K$1)</f>
        <v>#REF!</v>
      </c>
      <c r="L9" s="35" t="e">
        <f>GETPIVOTDATA("Sum of X",DynamicParametersPivot!$A$5,"PatientId",$A9,"Title",L$4,"Unit",L$2,"Side",L$3,"Shoes",$A$2,"TrialNo",$A$1,"RepeatNo",L$1)</f>
        <v>#REF!</v>
      </c>
      <c r="M9" s="35"/>
      <c r="N9" s="35" t="e">
        <f>GETPIVOTDATA("Sum of X",DynamicParametersPivot!$A$5,"PatientId",$A9,"Title",N$4,"Unit",N$2,"Side",N$3,"Shoes",$A$2,"TrialNo",$A$1,"RepeatNo",N$1)</f>
        <v>#REF!</v>
      </c>
      <c r="O9" s="35" t="e">
        <f>GETPIVOTDATA("Sum of X",DynamicParametersPivot!$A$5,"PatientId",$A9,"Title",O$4,"Unit",O$2,"Side",O$3,"Shoes",$A$2,"TrialNo",$A$1,"RepeatNo",O$1)</f>
        <v>#REF!</v>
      </c>
      <c r="P9" s="35" t="e">
        <f>GETPIVOTDATA("Sum of X",DynamicParametersPivot!$A$5,"PatientId",$A9,"Title",P$4,"Unit",P$2,"Side",P$3,"Shoes",$A$2,"TrialNo",$A$1,"RepeatNo",P$1)</f>
        <v>#REF!</v>
      </c>
      <c r="Q9" s="35"/>
      <c r="R9" s="35"/>
      <c r="S9" s="35" t="e">
        <f>GETPIVOTDATA("Sum of X",DynamicParametersPivot!$A$5,"PatientId",$A9,"Title",S$4,"Unit",S$2,"Side",S$3,"Shoes",$A$2,"TrialNo",$A$1,"RepeatNo",S$1)</f>
        <v>#REF!</v>
      </c>
      <c r="T9" s="35" t="e">
        <f>GETPIVOTDATA("Sum of X",DynamicParametersPivot!$A$5,"PatientId",$A9,"Title",T$4,"Unit",T$2,"Side",T$3,"Shoes",$A$2,"TrialNo",$A$1,"RepeatNo",T$1)</f>
        <v>#REF!</v>
      </c>
      <c r="U9" s="35"/>
      <c r="V9" s="35"/>
      <c r="W9" s="35" t="e">
        <f>GETPIVOTDATA("Sum of X",DynamicParametersPivot!$A$5,"PatientId",$A9,"Title",W$4,"Unit",W$2,"Side",W$3,"Shoes",$A$2,"TrialNo",$A$1,"RepeatNo",W$1)</f>
        <v>#REF!</v>
      </c>
      <c r="X9" s="35" t="e">
        <f>GETPIVOTDATA("Sum of X",DynamicParametersPivot!$A$5,"PatientId",$A9,"Title",X$4,"Unit",X$2,"Side",X$3,"Shoes",$A$2,"TrialNo",$A$1,"RepeatNo",X$1)</f>
        <v>#REF!</v>
      </c>
      <c r="Y9" s="35"/>
      <c r="Z9" s="35"/>
      <c r="AA9" s="35" t="e">
        <f>GETPIVOTDATA("Sum of X",DynamicParametersPivot!$A$5,"PatientId",$A9,"Title",AA$4,"Unit",AA$2,"Side",AA$3,"Shoes",$A$2,"TrialNo",$A$1,"RepeatNo",AA$1)</f>
        <v>#REF!</v>
      </c>
      <c r="AB9" s="35" t="e">
        <f>GETPIVOTDATA("Sum of X",DynamicParametersPivot!$A$5,"PatientId",$A9,"Title",AB$4,"Unit",AB$2,"Side",AB$3,"Shoes",$A$2,"TrialNo",$A$1,"RepeatNo",AB$1)</f>
        <v>#REF!</v>
      </c>
      <c r="AC9" s="35"/>
      <c r="AD9" s="35"/>
      <c r="AE9" s="35" t="e">
        <f>GETPIVOTDATA("Sum of X",DynamicParametersPivot!$A$5,"PatientId",$A9,"Title",AE$4,"Unit",AE$2,"Side",AE$3,"Shoes",$A$2,"TrialNo",$A$1,"RepeatNo",AE$1)</f>
        <v>#REF!</v>
      </c>
      <c r="AF9" s="35"/>
      <c r="AG9" s="35" t="e">
        <f>GETPIVOTDATA("Sum of X",DynamicParametersPivot!$A$5,"PatientId",$A9,"Title",AG$4,"Unit",AG$2,"Side",AG$3,"Shoes",$A$2,"TrialNo",$A$1,"RepeatNo",AG$1)</f>
        <v>#REF!</v>
      </c>
      <c r="AH9" s="35" t="e">
        <f>GETPIVOTDATA("Sum of X",DynamicParametersPivot!$A$5,"PatientId",$A9,"Title",AH$4,"Unit",AH$2,"Side",AH$3,"Shoes",$A$2,"TrialNo",$A$1,"RepeatNo",AH$1)</f>
        <v>#REF!</v>
      </c>
      <c r="AI9" s="35" t="e">
        <f>GETPIVOTDATA("Sum of X",DynamicParametersPivot!$A$5,"PatientId",$A9,"Title",AI$4,"Unit",AI$2,"Side",AI$3,"Shoes",$A$2,"TrialNo",$A$1,"RepeatNo",AI$1)</f>
        <v>#REF!</v>
      </c>
      <c r="AJ9" s="35" t="e">
        <f>GETPIVOTDATA("Sum of X",DynamicParametersPivot!$A$5,"PatientId",$A9,"Title",AJ$4,"Unit",AJ$2,"Side",AJ$3,"Shoes",$A$2,"TrialNo",$A$1,"RepeatNo",AJ$1)</f>
        <v>#REF!</v>
      </c>
      <c r="AK9" s="37"/>
      <c r="AL9" s="17"/>
      <c r="AM9" s="17"/>
      <c r="AN9" s="17"/>
      <c r="AO9" s="17"/>
      <c r="AP9" s="17"/>
      <c r="AQ9" s="17"/>
      <c r="AR9" s="17"/>
      <c r="AS9" s="17"/>
      <c r="AT9" s="17"/>
      <c r="AU9" s="40"/>
      <c r="AV9" s="40"/>
      <c r="AW9" s="17"/>
      <c r="AX9" s="17"/>
      <c r="AY9" s="40"/>
      <c r="AZ9" s="40"/>
      <c r="BA9" s="17"/>
      <c r="BB9" s="17"/>
      <c r="BC9" s="40"/>
      <c r="BD9" s="40"/>
      <c r="BE9" s="17"/>
      <c r="BF9" s="17"/>
      <c r="BG9" s="40"/>
      <c r="BH9" s="40"/>
      <c r="BI9" s="17"/>
      <c r="BJ9" s="17"/>
      <c r="BK9" s="40"/>
      <c r="BL9" s="40"/>
      <c r="BM9" s="17"/>
      <c r="BN9" s="40"/>
      <c r="BO9" s="17"/>
      <c r="BP9" s="17"/>
      <c r="BQ9" s="17"/>
      <c r="BR9" s="17"/>
      <c r="BS9" s="38"/>
      <c r="BT9" s="17"/>
      <c r="BU9" s="17"/>
      <c r="BV9" s="17"/>
      <c r="BW9" s="17"/>
      <c r="BX9" s="17"/>
      <c r="BY9" s="17"/>
      <c r="BZ9" s="17"/>
      <c r="CA9" s="17"/>
      <c r="CB9" s="17"/>
      <c r="CC9" s="40"/>
      <c r="CD9" s="40"/>
      <c r="CE9" s="17"/>
      <c r="CF9" s="17"/>
      <c r="CG9" s="40"/>
      <c r="CH9" s="40"/>
      <c r="CI9" s="17"/>
      <c r="CJ9" s="17"/>
      <c r="CK9" s="40"/>
      <c r="CL9" s="40"/>
      <c r="CM9" s="17"/>
      <c r="CN9" s="17"/>
      <c r="CO9" s="40"/>
      <c r="CP9" s="40"/>
      <c r="CQ9" s="17"/>
      <c r="CR9" s="17"/>
      <c r="CS9" s="40"/>
      <c r="CT9" s="40"/>
      <c r="CU9" s="17"/>
      <c r="CV9" s="40"/>
      <c r="CW9" s="17"/>
      <c r="CX9" s="17"/>
      <c r="CY9" s="17"/>
      <c r="CZ9" s="17"/>
      <c r="DA9" s="17" t="e">
        <f t="shared" si="0"/>
        <v>#REF!</v>
      </c>
      <c r="DB9" s="17" t="e">
        <f t="shared" si="0"/>
        <v>#REF!</v>
      </c>
      <c r="DC9" s="17" t="e">
        <f t="shared" si="0"/>
        <v>#REF!</v>
      </c>
      <c r="DD9" s="17" t="e">
        <f t="shared" si="0"/>
        <v>#REF!</v>
      </c>
      <c r="DE9" s="17" t="e">
        <f t="shared" si="0"/>
        <v>#REF!</v>
      </c>
      <c r="DF9" s="17" t="e">
        <f t="shared" si="0"/>
        <v>#REF!</v>
      </c>
      <c r="DG9" s="17" t="e">
        <f t="shared" si="0"/>
        <v>#REF!</v>
      </c>
      <c r="DH9" s="17" t="e">
        <f t="shared" si="0"/>
        <v>#REF!</v>
      </c>
      <c r="DI9" s="17" t="e">
        <f t="shared" si="0"/>
        <v>#REF!</v>
      </c>
      <c r="DJ9" s="17" t="e">
        <f t="shared" si="1"/>
        <v>#REF!</v>
      </c>
      <c r="DK9" s="17" t="e">
        <f t="shared" si="1"/>
        <v>#REF!</v>
      </c>
      <c r="DL9" s="17" t="e">
        <f t="shared" si="2"/>
        <v>#REF!</v>
      </c>
      <c r="DM9" s="17" t="e">
        <f t="shared" si="2"/>
        <v>#REF!</v>
      </c>
      <c r="DN9" s="17" t="e">
        <f t="shared" si="3"/>
        <v>#REF!</v>
      </c>
      <c r="DO9" s="17" t="e">
        <f t="shared" si="3"/>
        <v>#REF!</v>
      </c>
      <c r="DP9" s="17" t="e">
        <f t="shared" si="4"/>
        <v>#REF!</v>
      </c>
      <c r="DQ9" s="17" t="e">
        <f t="shared" si="4"/>
        <v>#REF!</v>
      </c>
      <c r="DR9" s="17" t="e">
        <f t="shared" si="5"/>
        <v>#REF!</v>
      </c>
      <c r="DS9" s="17" t="e">
        <f t="shared" si="6"/>
        <v>#REF!</v>
      </c>
      <c r="DT9" s="17" t="e">
        <f t="shared" si="6"/>
        <v>#REF!</v>
      </c>
      <c r="DU9" s="17" t="e">
        <f t="shared" si="6"/>
        <v>#REF!</v>
      </c>
      <c r="DV9" s="17">
        <f t="shared" si="7"/>
        <v>0</v>
      </c>
      <c r="DW9" s="39"/>
      <c r="DX9" s="39"/>
      <c r="DY9" s="39"/>
    </row>
    <row r="10" spans="1:129" x14ac:dyDescent="0.25">
      <c r="A10" s="7">
        <f>Patients!A7</f>
        <v>0</v>
      </c>
      <c r="B10" s="7" t="str">
        <f>Patients!B7&amp;" "&amp;Patients!C7</f>
        <v xml:space="preserve"> </v>
      </c>
      <c r="C10" s="27"/>
      <c r="D10" s="35" t="e">
        <f>GETPIVOTDATA("Sum of X",DynamicParametersPivot!$A$5,"PatientId",$A10,"Title",D$4,"Unit",D$2,"Side",D$3,"Shoes",$A$2,"TrialNo",$A$1,"RepeatNo",D$1)</f>
        <v>#REF!</v>
      </c>
      <c r="E10" s="35" t="e">
        <f>GETPIVOTDATA("Sum of X",DynamicParametersPivot!$A$5,"PatientId",$A10,"Title",E$4,"Unit",E$2,"Side",E$3,"Shoes",$A$2,"TrialNo",$A$1,"RepeatNo",E$1)</f>
        <v>#REF!</v>
      </c>
      <c r="F10" s="35" t="e">
        <f>GETPIVOTDATA("Sum of X",DynamicParametersPivot!$A$5,"PatientId",$A10,"Title",F$4,"Unit",F$2,"Side",F$3,"Shoes",$A$2,"TrialNo",$A$1,"RepeatNo",F$1)</f>
        <v>#REF!</v>
      </c>
      <c r="G10" s="35" t="e">
        <f>GETPIVOTDATA("Sum of X",DynamicParametersPivot!$A$5,"PatientId",$A10,"Title",G$4,"Unit",G$2,"Side",G$3,"Shoes",$A$2,"TrialNo",$A$1,"RepeatNo",G$1)</f>
        <v>#REF!</v>
      </c>
      <c r="H10" s="35" t="e">
        <f>GETPIVOTDATA("Sum of X",DynamicParametersPivot!$A$5,"PatientId",$A10,"Title",H$4,"Unit",H$2,"Side",H$3,"Shoes",$A$2,"TrialNo",$A$1,"RepeatNo",H$1)</f>
        <v>#REF!</v>
      </c>
      <c r="I10" s="35" t="e">
        <f>GETPIVOTDATA("Sum of X",DynamicParametersPivot!$A$5,"PatientId",$A10,"Title",I$4,"Unit",I$2,"Side",I$3,"Shoes",$A$2,"TrialNo",$A$1,"RepeatNo",I$1)</f>
        <v>#REF!</v>
      </c>
      <c r="J10" s="35" t="e">
        <f>GETPIVOTDATA("Sum of X",DynamicParametersPivot!$A$5,"PatientId",$A10,"Title",J$4,"Unit",J$2,"Side",J$3,"Shoes",$A$2,"TrialNo",$A$1,"RepeatNo",J$1)</f>
        <v>#REF!</v>
      </c>
      <c r="K10" s="35" t="e">
        <f>GETPIVOTDATA("Sum of X",DynamicParametersPivot!$A$5,"PatientId",$A10,"Title",K$4,"Unit",K$2,"Side",K$3,"Shoes",$A$2,"TrialNo",$A$1,"RepeatNo",K$1)</f>
        <v>#REF!</v>
      </c>
      <c r="L10" s="35" t="e">
        <f>GETPIVOTDATA("Sum of X",DynamicParametersPivot!$A$5,"PatientId",$A10,"Title",L$4,"Unit",L$2,"Side",L$3,"Shoes",$A$2,"TrialNo",$A$1,"RepeatNo",L$1)</f>
        <v>#REF!</v>
      </c>
      <c r="M10" s="35"/>
      <c r="N10" s="35" t="e">
        <f>GETPIVOTDATA("Sum of X",DynamicParametersPivot!$A$5,"PatientId",$A10,"Title",N$4,"Unit",N$2,"Side",N$3,"Shoes",$A$2,"TrialNo",$A$1,"RepeatNo",N$1)</f>
        <v>#REF!</v>
      </c>
      <c r="O10" s="35" t="e">
        <f>GETPIVOTDATA("Sum of X",DynamicParametersPivot!$A$5,"PatientId",$A10,"Title",O$4,"Unit",O$2,"Side",O$3,"Shoes",$A$2,"TrialNo",$A$1,"RepeatNo",O$1)</f>
        <v>#REF!</v>
      </c>
      <c r="P10" s="35" t="e">
        <f>GETPIVOTDATA("Sum of X",DynamicParametersPivot!$A$5,"PatientId",$A10,"Title",P$4,"Unit",P$2,"Side",P$3,"Shoes",$A$2,"TrialNo",$A$1,"RepeatNo",P$1)</f>
        <v>#REF!</v>
      </c>
      <c r="Q10" s="35"/>
      <c r="R10" s="35"/>
      <c r="S10" s="35" t="e">
        <f>GETPIVOTDATA("Sum of X",DynamicParametersPivot!$A$5,"PatientId",$A10,"Title",S$4,"Unit",S$2,"Side",S$3,"Shoes",$A$2,"TrialNo",$A$1,"RepeatNo",S$1)</f>
        <v>#REF!</v>
      </c>
      <c r="T10" s="35" t="e">
        <f>GETPIVOTDATA("Sum of X",DynamicParametersPivot!$A$5,"PatientId",$A10,"Title",T$4,"Unit",T$2,"Side",T$3,"Shoes",$A$2,"TrialNo",$A$1,"RepeatNo",T$1)</f>
        <v>#REF!</v>
      </c>
      <c r="U10" s="35"/>
      <c r="V10" s="35"/>
      <c r="W10" s="35" t="e">
        <f>GETPIVOTDATA("Sum of X",DynamicParametersPivot!$A$5,"PatientId",$A10,"Title",W$4,"Unit",W$2,"Side",W$3,"Shoes",$A$2,"TrialNo",$A$1,"RepeatNo",W$1)</f>
        <v>#REF!</v>
      </c>
      <c r="X10" s="35" t="e">
        <f>GETPIVOTDATA("Sum of X",DynamicParametersPivot!$A$5,"PatientId",$A10,"Title",X$4,"Unit",X$2,"Side",X$3,"Shoes",$A$2,"TrialNo",$A$1,"RepeatNo",X$1)</f>
        <v>#REF!</v>
      </c>
      <c r="Y10" s="35"/>
      <c r="Z10" s="35"/>
      <c r="AA10" s="35" t="e">
        <f>GETPIVOTDATA("Sum of X",DynamicParametersPivot!$A$5,"PatientId",$A10,"Title",AA$4,"Unit",AA$2,"Side",AA$3,"Shoes",$A$2,"TrialNo",$A$1,"RepeatNo",AA$1)</f>
        <v>#REF!</v>
      </c>
      <c r="AB10" s="35" t="e">
        <f>GETPIVOTDATA("Sum of X",DynamicParametersPivot!$A$5,"PatientId",$A10,"Title",AB$4,"Unit",AB$2,"Side",AB$3,"Shoes",$A$2,"TrialNo",$A$1,"RepeatNo",AB$1)</f>
        <v>#REF!</v>
      </c>
      <c r="AC10" s="35"/>
      <c r="AD10" s="35"/>
      <c r="AE10" s="35" t="e">
        <f>GETPIVOTDATA("Sum of X",DynamicParametersPivot!$A$5,"PatientId",$A10,"Title",AE$4,"Unit",AE$2,"Side",AE$3,"Shoes",$A$2,"TrialNo",$A$1,"RepeatNo",AE$1)</f>
        <v>#REF!</v>
      </c>
      <c r="AF10" s="35"/>
      <c r="AG10" s="35" t="e">
        <f>GETPIVOTDATA("Sum of X",DynamicParametersPivot!$A$5,"PatientId",$A10,"Title",AG$4,"Unit",AG$2,"Side",AG$3,"Shoes",$A$2,"TrialNo",$A$1,"RepeatNo",AG$1)</f>
        <v>#REF!</v>
      </c>
      <c r="AH10" s="35" t="e">
        <f>GETPIVOTDATA("Sum of X",DynamicParametersPivot!$A$5,"PatientId",$A10,"Title",AH$4,"Unit",AH$2,"Side",AH$3,"Shoes",$A$2,"TrialNo",$A$1,"RepeatNo",AH$1)</f>
        <v>#REF!</v>
      </c>
      <c r="AI10" s="35" t="e">
        <f>GETPIVOTDATA("Sum of X",DynamicParametersPivot!$A$5,"PatientId",$A10,"Title",AI$4,"Unit",AI$2,"Side",AI$3,"Shoes",$A$2,"TrialNo",$A$1,"RepeatNo",AI$1)</f>
        <v>#REF!</v>
      </c>
      <c r="AJ10" s="35" t="e">
        <f>GETPIVOTDATA("Sum of X",DynamicParametersPivot!$A$5,"PatientId",$A10,"Title",AJ$4,"Unit",AJ$2,"Side",AJ$3,"Shoes",$A$2,"TrialNo",$A$1,"RepeatNo",AJ$1)</f>
        <v>#REF!</v>
      </c>
      <c r="AK10" s="37"/>
      <c r="AL10" s="17"/>
      <c r="AM10" s="17"/>
      <c r="AN10" s="17"/>
      <c r="AO10" s="17"/>
      <c r="AP10" s="17"/>
      <c r="AQ10" s="17"/>
      <c r="AR10" s="17"/>
      <c r="AS10" s="17"/>
      <c r="AT10" s="17"/>
      <c r="AU10" s="40"/>
      <c r="AV10" s="40"/>
      <c r="AW10" s="17"/>
      <c r="AX10" s="17"/>
      <c r="AY10" s="40"/>
      <c r="AZ10" s="40"/>
      <c r="BA10" s="17"/>
      <c r="BB10" s="17"/>
      <c r="BC10" s="40"/>
      <c r="BD10" s="40"/>
      <c r="BE10" s="17"/>
      <c r="BF10" s="17"/>
      <c r="BG10" s="40"/>
      <c r="BH10" s="40"/>
      <c r="BI10" s="17"/>
      <c r="BJ10" s="17"/>
      <c r="BK10" s="40"/>
      <c r="BL10" s="40"/>
      <c r="BM10" s="17"/>
      <c r="BN10" s="40"/>
      <c r="BO10" s="17"/>
      <c r="BP10" s="17"/>
      <c r="BQ10" s="17"/>
      <c r="BR10" s="17"/>
      <c r="BS10" s="38"/>
      <c r="BT10" s="17"/>
      <c r="BU10" s="17"/>
      <c r="BV10" s="17"/>
      <c r="BW10" s="17"/>
      <c r="BX10" s="17"/>
      <c r="BY10" s="17"/>
      <c r="BZ10" s="17"/>
      <c r="CA10" s="17"/>
      <c r="CB10" s="17"/>
      <c r="CC10" s="40"/>
      <c r="CD10" s="40"/>
      <c r="CE10" s="17"/>
      <c r="CF10" s="17"/>
      <c r="CG10" s="40"/>
      <c r="CH10" s="40"/>
      <c r="CI10" s="17"/>
      <c r="CJ10" s="17"/>
      <c r="CK10" s="40"/>
      <c r="CL10" s="40"/>
      <c r="CM10" s="17"/>
      <c r="CN10" s="17"/>
      <c r="CO10" s="40"/>
      <c r="CP10" s="40"/>
      <c r="CQ10" s="17"/>
      <c r="CR10" s="17"/>
      <c r="CS10" s="40"/>
      <c r="CT10" s="40"/>
      <c r="CU10" s="17"/>
      <c r="CV10" s="40"/>
      <c r="CW10" s="17"/>
      <c r="CX10" s="17"/>
      <c r="CY10" s="17"/>
      <c r="CZ10" s="17"/>
      <c r="DA10" s="17" t="e">
        <f t="shared" si="0"/>
        <v>#REF!</v>
      </c>
      <c r="DB10" s="17" t="e">
        <f t="shared" si="0"/>
        <v>#REF!</v>
      </c>
      <c r="DC10" s="17" t="e">
        <f t="shared" si="0"/>
        <v>#REF!</v>
      </c>
      <c r="DD10" s="17" t="e">
        <f t="shared" si="0"/>
        <v>#REF!</v>
      </c>
      <c r="DE10" s="17" t="e">
        <f t="shared" si="0"/>
        <v>#REF!</v>
      </c>
      <c r="DF10" s="17" t="e">
        <f t="shared" si="0"/>
        <v>#REF!</v>
      </c>
      <c r="DG10" s="17" t="e">
        <f t="shared" si="0"/>
        <v>#REF!</v>
      </c>
      <c r="DH10" s="17" t="e">
        <f t="shared" si="0"/>
        <v>#REF!</v>
      </c>
      <c r="DI10" s="17" t="e">
        <f t="shared" si="0"/>
        <v>#REF!</v>
      </c>
      <c r="DJ10" s="17" t="e">
        <f t="shared" si="1"/>
        <v>#REF!</v>
      </c>
      <c r="DK10" s="17" t="e">
        <f t="shared" si="1"/>
        <v>#REF!</v>
      </c>
      <c r="DL10" s="17" t="e">
        <f t="shared" si="2"/>
        <v>#REF!</v>
      </c>
      <c r="DM10" s="17" t="e">
        <f t="shared" si="2"/>
        <v>#REF!</v>
      </c>
      <c r="DN10" s="17" t="e">
        <f t="shared" si="3"/>
        <v>#REF!</v>
      </c>
      <c r="DO10" s="17" t="e">
        <f t="shared" si="3"/>
        <v>#REF!</v>
      </c>
      <c r="DP10" s="17" t="e">
        <f t="shared" si="4"/>
        <v>#REF!</v>
      </c>
      <c r="DQ10" s="17" t="e">
        <f t="shared" si="4"/>
        <v>#REF!</v>
      </c>
      <c r="DR10" s="17" t="e">
        <f t="shared" si="5"/>
        <v>#REF!</v>
      </c>
      <c r="DS10" s="17" t="e">
        <f t="shared" si="6"/>
        <v>#REF!</v>
      </c>
      <c r="DT10" s="17" t="e">
        <f t="shared" si="6"/>
        <v>#REF!</v>
      </c>
      <c r="DU10" s="17" t="e">
        <f t="shared" si="6"/>
        <v>#REF!</v>
      </c>
      <c r="DV10" s="17">
        <f t="shared" si="7"/>
        <v>0</v>
      </c>
      <c r="DW10" s="39"/>
      <c r="DX10" s="39"/>
      <c r="DY10" s="39"/>
    </row>
    <row r="11" spans="1:129" x14ac:dyDescent="0.25">
      <c r="A11" s="7">
        <f>Patients!A8</f>
        <v>0</v>
      </c>
      <c r="B11" s="7" t="str">
        <f>Patients!B8&amp;" "&amp;Patients!C8</f>
        <v xml:space="preserve"> </v>
      </c>
      <c r="C11" s="27"/>
      <c r="D11" s="35" t="e">
        <f>GETPIVOTDATA("Sum of X",DynamicParametersPivot!$A$5,"PatientId",$A11,"Title",D$4,"Unit",D$2,"Side",D$3,"Shoes",$A$2,"TrialNo",$A$1,"RepeatNo",D$1)</f>
        <v>#REF!</v>
      </c>
      <c r="E11" s="35" t="e">
        <f>GETPIVOTDATA("Sum of X",DynamicParametersPivot!$A$5,"PatientId",$A11,"Title",E$4,"Unit",E$2,"Side",E$3,"Shoes",$A$2,"TrialNo",$A$1,"RepeatNo",E$1)</f>
        <v>#REF!</v>
      </c>
      <c r="F11" s="35" t="e">
        <f>GETPIVOTDATA("Sum of X",DynamicParametersPivot!$A$5,"PatientId",$A11,"Title",F$4,"Unit",F$2,"Side",F$3,"Shoes",$A$2,"TrialNo",$A$1,"RepeatNo",F$1)</f>
        <v>#REF!</v>
      </c>
      <c r="G11" s="35" t="e">
        <f>GETPIVOTDATA("Sum of X",DynamicParametersPivot!$A$5,"PatientId",$A11,"Title",G$4,"Unit",G$2,"Side",G$3,"Shoes",$A$2,"TrialNo",$A$1,"RepeatNo",G$1)</f>
        <v>#REF!</v>
      </c>
      <c r="H11" s="35" t="e">
        <f>GETPIVOTDATA("Sum of X",DynamicParametersPivot!$A$5,"PatientId",$A11,"Title",H$4,"Unit",H$2,"Side",H$3,"Shoes",$A$2,"TrialNo",$A$1,"RepeatNo",H$1)</f>
        <v>#REF!</v>
      </c>
      <c r="I11" s="35" t="e">
        <f>GETPIVOTDATA("Sum of X",DynamicParametersPivot!$A$5,"PatientId",$A11,"Title",I$4,"Unit",I$2,"Side",I$3,"Shoes",$A$2,"TrialNo",$A$1,"RepeatNo",I$1)</f>
        <v>#REF!</v>
      </c>
      <c r="J11" s="35" t="e">
        <f>GETPIVOTDATA("Sum of X",DynamicParametersPivot!$A$5,"PatientId",$A11,"Title",J$4,"Unit",J$2,"Side",J$3,"Shoes",$A$2,"TrialNo",$A$1,"RepeatNo",J$1)</f>
        <v>#REF!</v>
      </c>
      <c r="K11" s="35" t="e">
        <f>GETPIVOTDATA("Sum of X",DynamicParametersPivot!$A$5,"PatientId",$A11,"Title",K$4,"Unit",K$2,"Side",K$3,"Shoes",$A$2,"TrialNo",$A$1,"RepeatNo",K$1)</f>
        <v>#REF!</v>
      </c>
      <c r="L11" s="35" t="e">
        <f>GETPIVOTDATA("Sum of X",DynamicParametersPivot!$A$5,"PatientId",$A11,"Title",L$4,"Unit",L$2,"Side",L$3,"Shoes",$A$2,"TrialNo",$A$1,"RepeatNo",L$1)</f>
        <v>#REF!</v>
      </c>
      <c r="M11" s="35"/>
      <c r="N11" s="35" t="e">
        <f>GETPIVOTDATA("Sum of X",DynamicParametersPivot!$A$5,"PatientId",$A11,"Title",N$4,"Unit",N$2,"Side",N$3,"Shoes",$A$2,"TrialNo",$A$1,"RepeatNo",N$1)</f>
        <v>#REF!</v>
      </c>
      <c r="O11" s="35" t="e">
        <f>GETPIVOTDATA("Sum of X",DynamicParametersPivot!$A$5,"PatientId",$A11,"Title",O$4,"Unit",O$2,"Side",O$3,"Shoes",$A$2,"TrialNo",$A$1,"RepeatNo",O$1)</f>
        <v>#REF!</v>
      </c>
      <c r="P11" s="35" t="e">
        <f>GETPIVOTDATA("Sum of X",DynamicParametersPivot!$A$5,"PatientId",$A11,"Title",P$4,"Unit",P$2,"Side",P$3,"Shoes",$A$2,"TrialNo",$A$1,"RepeatNo",P$1)</f>
        <v>#REF!</v>
      </c>
      <c r="Q11" s="35"/>
      <c r="R11" s="35"/>
      <c r="S11" s="35" t="e">
        <f>GETPIVOTDATA("Sum of X",DynamicParametersPivot!$A$5,"PatientId",$A11,"Title",S$4,"Unit",S$2,"Side",S$3,"Shoes",$A$2,"TrialNo",$A$1,"RepeatNo",S$1)</f>
        <v>#REF!</v>
      </c>
      <c r="T11" s="35" t="e">
        <f>GETPIVOTDATA("Sum of X",DynamicParametersPivot!$A$5,"PatientId",$A11,"Title",T$4,"Unit",T$2,"Side",T$3,"Shoes",$A$2,"TrialNo",$A$1,"RepeatNo",T$1)</f>
        <v>#REF!</v>
      </c>
      <c r="U11" s="35"/>
      <c r="V11" s="35"/>
      <c r="W11" s="35" t="e">
        <f>GETPIVOTDATA("Sum of X",DynamicParametersPivot!$A$5,"PatientId",$A11,"Title",W$4,"Unit",W$2,"Side",W$3,"Shoes",$A$2,"TrialNo",$A$1,"RepeatNo",W$1)</f>
        <v>#REF!</v>
      </c>
      <c r="X11" s="35" t="e">
        <f>GETPIVOTDATA("Sum of X",DynamicParametersPivot!$A$5,"PatientId",$A11,"Title",X$4,"Unit",X$2,"Side",X$3,"Shoes",$A$2,"TrialNo",$A$1,"RepeatNo",X$1)</f>
        <v>#REF!</v>
      </c>
      <c r="Y11" s="35"/>
      <c r="Z11" s="35"/>
      <c r="AA11" s="35" t="e">
        <f>GETPIVOTDATA("Sum of X",DynamicParametersPivot!$A$5,"PatientId",$A11,"Title",AA$4,"Unit",AA$2,"Side",AA$3,"Shoes",$A$2,"TrialNo",$A$1,"RepeatNo",AA$1)</f>
        <v>#REF!</v>
      </c>
      <c r="AB11" s="35" t="e">
        <f>GETPIVOTDATA("Sum of X",DynamicParametersPivot!$A$5,"PatientId",$A11,"Title",AB$4,"Unit",AB$2,"Side",AB$3,"Shoes",$A$2,"TrialNo",$A$1,"RepeatNo",AB$1)</f>
        <v>#REF!</v>
      </c>
      <c r="AC11" s="35"/>
      <c r="AD11" s="35"/>
      <c r="AE11" s="35" t="e">
        <f>GETPIVOTDATA("Sum of X",DynamicParametersPivot!$A$5,"PatientId",$A11,"Title",AE$4,"Unit",AE$2,"Side",AE$3,"Shoes",$A$2,"TrialNo",$A$1,"RepeatNo",AE$1)</f>
        <v>#REF!</v>
      </c>
      <c r="AF11" s="35"/>
      <c r="AG11" s="35" t="e">
        <f>GETPIVOTDATA("Sum of X",DynamicParametersPivot!$A$5,"PatientId",$A11,"Title",AG$4,"Unit",AG$2,"Side",AG$3,"Shoes",$A$2,"TrialNo",$A$1,"RepeatNo",AG$1)</f>
        <v>#REF!</v>
      </c>
      <c r="AH11" s="35" t="e">
        <f>GETPIVOTDATA("Sum of X",DynamicParametersPivot!$A$5,"PatientId",$A11,"Title",AH$4,"Unit",AH$2,"Side",AH$3,"Shoes",$A$2,"TrialNo",$A$1,"RepeatNo",AH$1)</f>
        <v>#REF!</v>
      </c>
      <c r="AI11" s="35" t="e">
        <f>GETPIVOTDATA("Sum of X",DynamicParametersPivot!$A$5,"PatientId",$A11,"Title",AI$4,"Unit",AI$2,"Side",AI$3,"Shoes",$A$2,"TrialNo",$A$1,"RepeatNo",AI$1)</f>
        <v>#REF!</v>
      </c>
      <c r="AJ11" s="35" t="e">
        <f>GETPIVOTDATA("Sum of X",DynamicParametersPivot!$A$5,"PatientId",$A11,"Title",AJ$4,"Unit",AJ$2,"Side",AJ$3,"Shoes",$A$2,"TrialNo",$A$1,"RepeatNo",AJ$1)</f>
        <v>#REF!</v>
      </c>
      <c r="AK11" s="37"/>
      <c r="AL11" s="17"/>
      <c r="AM11" s="17"/>
      <c r="AN11" s="17"/>
      <c r="AO11" s="17"/>
      <c r="AP11" s="17"/>
      <c r="AQ11" s="17"/>
      <c r="AR11" s="17"/>
      <c r="AS11" s="17"/>
      <c r="AT11" s="17"/>
      <c r="AU11" s="40"/>
      <c r="AV11" s="40"/>
      <c r="AW11" s="17"/>
      <c r="AX11" s="17"/>
      <c r="AY11" s="40"/>
      <c r="AZ11" s="40"/>
      <c r="BA11" s="17"/>
      <c r="BB11" s="17"/>
      <c r="BC11" s="40"/>
      <c r="BD11" s="40"/>
      <c r="BE11" s="17"/>
      <c r="BF11" s="17"/>
      <c r="BG11" s="40"/>
      <c r="BH11" s="40"/>
      <c r="BI11" s="17"/>
      <c r="BJ11" s="17"/>
      <c r="BK11" s="40"/>
      <c r="BL11" s="40"/>
      <c r="BM11" s="17"/>
      <c r="BN11" s="40"/>
      <c r="BO11" s="17"/>
      <c r="BP11" s="17"/>
      <c r="BQ11" s="17"/>
      <c r="BR11" s="17"/>
      <c r="BS11" s="38"/>
      <c r="BT11" s="17"/>
      <c r="BU11" s="17"/>
      <c r="BV11" s="17"/>
      <c r="BW11" s="17"/>
      <c r="BX11" s="17"/>
      <c r="BY11" s="17"/>
      <c r="BZ11" s="17"/>
      <c r="CA11" s="17"/>
      <c r="CB11" s="17"/>
      <c r="CC11" s="40"/>
      <c r="CD11" s="40"/>
      <c r="CE11" s="17"/>
      <c r="CF11" s="17"/>
      <c r="CG11" s="40"/>
      <c r="CH11" s="40"/>
      <c r="CI11" s="17"/>
      <c r="CJ11" s="17"/>
      <c r="CK11" s="40"/>
      <c r="CL11" s="40"/>
      <c r="CM11" s="17"/>
      <c r="CN11" s="17"/>
      <c r="CO11" s="40"/>
      <c r="CP11" s="40"/>
      <c r="CQ11" s="17"/>
      <c r="CR11" s="17"/>
      <c r="CS11" s="40"/>
      <c r="CT11" s="40"/>
      <c r="CU11" s="17"/>
      <c r="CV11" s="40"/>
      <c r="CW11" s="17"/>
      <c r="CX11" s="17"/>
      <c r="CY11" s="17"/>
      <c r="CZ11" s="17"/>
      <c r="DA11" s="17" t="e">
        <f t="shared" si="0"/>
        <v>#REF!</v>
      </c>
      <c r="DB11" s="17" t="e">
        <f t="shared" si="0"/>
        <v>#REF!</v>
      </c>
      <c r="DC11" s="17" t="e">
        <f t="shared" si="0"/>
        <v>#REF!</v>
      </c>
      <c r="DD11" s="17" t="e">
        <f t="shared" si="0"/>
        <v>#REF!</v>
      </c>
      <c r="DE11" s="17" t="e">
        <f t="shared" si="0"/>
        <v>#REF!</v>
      </c>
      <c r="DF11" s="17" t="e">
        <f t="shared" si="0"/>
        <v>#REF!</v>
      </c>
      <c r="DG11" s="17" t="e">
        <f t="shared" si="0"/>
        <v>#REF!</v>
      </c>
      <c r="DH11" s="17" t="e">
        <f t="shared" si="0"/>
        <v>#REF!</v>
      </c>
      <c r="DI11" s="17" t="e">
        <f t="shared" si="0"/>
        <v>#REF!</v>
      </c>
      <c r="DJ11" s="17" t="e">
        <f t="shared" si="1"/>
        <v>#REF!</v>
      </c>
      <c r="DK11" s="17" t="e">
        <f t="shared" si="1"/>
        <v>#REF!</v>
      </c>
      <c r="DL11" s="17" t="e">
        <f t="shared" si="2"/>
        <v>#REF!</v>
      </c>
      <c r="DM11" s="17" t="e">
        <f t="shared" si="2"/>
        <v>#REF!</v>
      </c>
      <c r="DN11" s="17" t="e">
        <f t="shared" si="3"/>
        <v>#REF!</v>
      </c>
      <c r="DO11" s="17" t="e">
        <f t="shared" si="3"/>
        <v>#REF!</v>
      </c>
      <c r="DP11" s="17" t="e">
        <f t="shared" si="4"/>
        <v>#REF!</v>
      </c>
      <c r="DQ11" s="17" t="e">
        <f t="shared" si="4"/>
        <v>#REF!</v>
      </c>
      <c r="DR11" s="17" t="e">
        <f t="shared" si="5"/>
        <v>#REF!</v>
      </c>
      <c r="DS11" s="17" t="e">
        <f t="shared" si="6"/>
        <v>#REF!</v>
      </c>
      <c r="DT11" s="17" t="e">
        <f t="shared" si="6"/>
        <v>#REF!</v>
      </c>
      <c r="DU11" s="17" t="e">
        <f t="shared" si="6"/>
        <v>#REF!</v>
      </c>
      <c r="DV11" s="17">
        <f t="shared" si="7"/>
        <v>0</v>
      </c>
      <c r="DW11" s="39"/>
      <c r="DX11" s="39"/>
      <c r="DY11" s="39"/>
    </row>
    <row r="12" spans="1:129" x14ac:dyDescent="0.25">
      <c r="A12" s="7">
        <f>Patients!A9</f>
        <v>0</v>
      </c>
      <c r="B12" s="7" t="str">
        <f>Patients!B9&amp;" "&amp;Patients!C9</f>
        <v xml:space="preserve"> </v>
      </c>
      <c r="C12" s="27"/>
      <c r="D12" s="35" t="e">
        <f>GETPIVOTDATA("Sum of X",DynamicParametersPivot!$A$5,"PatientId",$A12,"Title",D$4,"Unit",D$2,"Side",D$3,"Shoes",$A$2,"TrialNo",$A$1,"RepeatNo",D$1)</f>
        <v>#REF!</v>
      </c>
      <c r="E12" s="35" t="e">
        <f>GETPIVOTDATA("Sum of X",DynamicParametersPivot!$A$5,"PatientId",$A12,"Title",E$4,"Unit",E$2,"Side",E$3,"Shoes",$A$2,"TrialNo",$A$1,"RepeatNo",E$1)</f>
        <v>#REF!</v>
      </c>
      <c r="F12" s="35" t="e">
        <f>GETPIVOTDATA("Sum of X",DynamicParametersPivot!$A$5,"PatientId",$A12,"Title",F$4,"Unit",F$2,"Side",F$3,"Shoes",$A$2,"TrialNo",$A$1,"RepeatNo",F$1)</f>
        <v>#REF!</v>
      </c>
      <c r="G12" s="35" t="e">
        <f>GETPIVOTDATA("Sum of X",DynamicParametersPivot!$A$5,"PatientId",$A12,"Title",G$4,"Unit",G$2,"Side",G$3,"Shoes",$A$2,"TrialNo",$A$1,"RepeatNo",G$1)</f>
        <v>#REF!</v>
      </c>
      <c r="H12" s="35" t="e">
        <f>GETPIVOTDATA("Sum of X",DynamicParametersPivot!$A$5,"PatientId",$A12,"Title",H$4,"Unit",H$2,"Side",H$3,"Shoes",$A$2,"TrialNo",$A$1,"RepeatNo",H$1)</f>
        <v>#REF!</v>
      </c>
      <c r="I12" s="35" t="e">
        <f>GETPIVOTDATA("Sum of X",DynamicParametersPivot!$A$5,"PatientId",$A12,"Title",I$4,"Unit",I$2,"Side",I$3,"Shoes",$A$2,"TrialNo",$A$1,"RepeatNo",I$1)</f>
        <v>#REF!</v>
      </c>
      <c r="J12" s="35" t="e">
        <f>GETPIVOTDATA("Sum of X",DynamicParametersPivot!$A$5,"PatientId",$A12,"Title",J$4,"Unit",J$2,"Side",J$3,"Shoes",$A$2,"TrialNo",$A$1,"RepeatNo",J$1)</f>
        <v>#REF!</v>
      </c>
      <c r="K12" s="35" t="e">
        <f>GETPIVOTDATA("Sum of X",DynamicParametersPivot!$A$5,"PatientId",$A12,"Title",K$4,"Unit",K$2,"Side",K$3,"Shoes",$A$2,"TrialNo",$A$1,"RepeatNo",K$1)</f>
        <v>#REF!</v>
      </c>
      <c r="L12" s="35" t="e">
        <f>GETPIVOTDATA("Sum of X",DynamicParametersPivot!$A$5,"PatientId",$A12,"Title",L$4,"Unit",L$2,"Side",L$3,"Shoes",$A$2,"TrialNo",$A$1,"RepeatNo",L$1)</f>
        <v>#REF!</v>
      </c>
      <c r="M12" s="35"/>
      <c r="N12" s="35" t="e">
        <f>GETPIVOTDATA("Sum of X",DynamicParametersPivot!$A$5,"PatientId",$A12,"Title",N$4,"Unit",N$2,"Side",N$3,"Shoes",$A$2,"TrialNo",$A$1,"RepeatNo",N$1)</f>
        <v>#REF!</v>
      </c>
      <c r="O12" s="35" t="e">
        <f>GETPIVOTDATA("Sum of X",DynamicParametersPivot!$A$5,"PatientId",$A12,"Title",O$4,"Unit",O$2,"Side",O$3,"Shoes",$A$2,"TrialNo",$A$1,"RepeatNo",O$1)</f>
        <v>#REF!</v>
      </c>
      <c r="P12" s="35" t="e">
        <f>GETPIVOTDATA("Sum of X",DynamicParametersPivot!$A$5,"PatientId",$A12,"Title",P$4,"Unit",P$2,"Side",P$3,"Shoes",$A$2,"TrialNo",$A$1,"RepeatNo",P$1)</f>
        <v>#REF!</v>
      </c>
      <c r="Q12" s="35"/>
      <c r="R12" s="35"/>
      <c r="S12" s="35" t="e">
        <f>GETPIVOTDATA("Sum of X",DynamicParametersPivot!$A$5,"PatientId",$A12,"Title",S$4,"Unit",S$2,"Side",S$3,"Shoes",$A$2,"TrialNo",$A$1,"RepeatNo",S$1)</f>
        <v>#REF!</v>
      </c>
      <c r="T12" s="35" t="e">
        <f>GETPIVOTDATA("Sum of X",DynamicParametersPivot!$A$5,"PatientId",$A12,"Title",T$4,"Unit",T$2,"Side",T$3,"Shoes",$A$2,"TrialNo",$A$1,"RepeatNo",T$1)</f>
        <v>#REF!</v>
      </c>
      <c r="U12" s="35"/>
      <c r="V12" s="35"/>
      <c r="W12" s="35" t="e">
        <f>GETPIVOTDATA("Sum of X",DynamicParametersPivot!$A$5,"PatientId",$A12,"Title",W$4,"Unit",W$2,"Side",W$3,"Shoes",$A$2,"TrialNo",$A$1,"RepeatNo",W$1)</f>
        <v>#REF!</v>
      </c>
      <c r="X12" s="35" t="e">
        <f>GETPIVOTDATA("Sum of X",DynamicParametersPivot!$A$5,"PatientId",$A12,"Title",X$4,"Unit",X$2,"Side",X$3,"Shoes",$A$2,"TrialNo",$A$1,"RepeatNo",X$1)</f>
        <v>#REF!</v>
      </c>
      <c r="Y12" s="35"/>
      <c r="Z12" s="35"/>
      <c r="AA12" s="35" t="e">
        <f>GETPIVOTDATA("Sum of X",DynamicParametersPivot!$A$5,"PatientId",$A12,"Title",AA$4,"Unit",AA$2,"Side",AA$3,"Shoes",$A$2,"TrialNo",$A$1,"RepeatNo",AA$1)</f>
        <v>#REF!</v>
      </c>
      <c r="AB12" s="35" t="e">
        <f>GETPIVOTDATA("Sum of X",DynamicParametersPivot!$A$5,"PatientId",$A12,"Title",AB$4,"Unit",AB$2,"Side",AB$3,"Shoes",$A$2,"TrialNo",$A$1,"RepeatNo",AB$1)</f>
        <v>#REF!</v>
      </c>
      <c r="AC12" s="35"/>
      <c r="AD12" s="35"/>
      <c r="AE12" s="35" t="e">
        <f>GETPIVOTDATA("Sum of X",DynamicParametersPivot!$A$5,"PatientId",$A12,"Title",AE$4,"Unit",AE$2,"Side",AE$3,"Shoes",$A$2,"TrialNo",$A$1,"RepeatNo",AE$1)</f>
        <v>#REF!</v>
      </c>
      <c r="AF12" s="35"/>
      <c r="AG12" s="35" t="e">
        <f>GETPIVOTDATA("Sum of X",DynamicParametersPivot!$A$5,"PatientId",$A12,"Title",AG$4,"Unit",AG$2,"Side",AG$3,"Shoes",$A$2,"TrialNo",$A$1,"RepeatNo",AG$1)</f>
        <v>#REF!</v>
      </c>
      <c r="AH12" s="35" t="e">
        <f>GETPIVOTDATA("Sum of X",DynamicParametersPivot!$A$5,"PatientId",$A12,"Title",AH$4,"Unit",AH$2,"Side",AH$3,"Shoes",$A$2,"TrialNo",$A$1,"RepeatNo",AH$1)</f>
        <v>#REF!</v>
      </c>
      <c r="AI12" s="35" t="e">
        <f>GETPIVOTDATA("Sum of X",DynamicParametersPivot!$A$5,"PatientId",$A12,"Title",AI$4,"Unit",AI$2,"Side",AI$3,"Shoes",$A$2,"TrialNo",$A$1,"RepeatNo",AI$1)</f>
        <v>#REF!</v>
      </c>
      <c r="AJ12" s="35" t="e">
        <f>GETPIVOTDATA("Sum of X",DynamicParametersPivot!$A$5,"PatientId",$A12,"Title",AJ$4,"Unit",AJ$2,"Side",AJ$3,"Shoes",$A$2,"TrialNo",$A$1,"RepeatNo",AJ$1)</f>
        <v>#REF!</v>
      </c>
      <c r="AK12" s="37"/>
      <c r="AL12" s="17"/>
      <c r="AM12" s="17"/>
      <c r="AN12" s="17"/>
      <c r="AO12" s="17"/>
      <c r="AP12" s="17"/>
      <c r="AQ12" s="17"/>
      <c r="AR12" s="17"/>
      <c r="AS12" s="17"/>
      <c r="AT12" s="17"/>
      <c r="AU12" s="40"/>
      <c r="AV12" s="40"/>
      <c r="AW12" s="17"/>
      <c r="AX12" s="17"/>
      <c r="AY12" s="40"/>
      <c r="AZ12" s="40"/>
      <c r="BA12" s="17"/>
      <c r="BB12" s="17"/>
      <c r="BC12" s="40"/>
      <c r="BD12" s="40"/>
      <c r="BE12" s="17"/>
      <c r="BF12" s="17"/>
      <c r="BG12" s="40"/>
      <c r="BH12" s="40"/>
      <c r="BI12" s="17"/>
      <c r="BJ12" s="17"/>
      <c r="BK12" s="40"/>
      <c r="BL12" s="40"/>
      <c r="BM12" s="17"/>
      <c r="BN12" s="40"/>
      <c r="BO12" s="17"/>
      <c r="BP12" s="17"/>
      <c r="BQ12" s="17"/>
      <c r="BR12" s="17"/>
      <c r="BS12" s="38"/>
      <c r="BT12" s="17"/>
      <c r="BU12" s="17"/>
      <c r="BV12" s="17"/>
      <c r="BW12" s="17"/>
      <c r="BX12" s="17"/>
      <c r="BY12" s="17"/>
      <c r="BZ12" s="17"/>
      <c r="CA12" s="17"/>
      <c r="CB12" s="17"/>
      <c r="CC12" s="40"/>
      <c r="CD12" s="40"/>
      <c r="CE12" s="17"/>
      <c r="CF12" s="17"/>
      <c r="CG12" s="40"/>
      <c r="CH12" s="40"/>
      <c r="CI12" s="17"/>
      <c r="CJ12" s="17"/>
      <c r="CK12" s="40"/>
      <c r="CL12" s="40"/>
      <c r="CM12" s="17"/>
      <c r="CN12" s="17"/>
      <c r="CO12" s="40"/>
      <c r="CP12" s="40"/>
      <c r="CQ12" s="17"/>
      <c r="CR12" s="17"/>
      <c r="CS12" s="40"/>
      <c r="CT12" s="40"/>
      <c r="CU12" s="17"/>
      <c r="CV12" s="40"/>
      <c r="CW12" s="17"/>
      <c r="CX12" s="17"/>
      <c r="CY12" s="17"/>
      <c r="CZ12" s="17"/>
      <c r="DA12" s="17" t="e">
        <f t="shared" si="0"/>
        <v>#REF!</v>
      </c>
      <c r="DB12" s="17" t="e">
        <f t="shared" si="0"/>
        <v>#REF!</v>
      </c>
      <c r="DC12" s="17" t="e">
        <f t="shared" si="0"/>
        <v>#REF!</v>
      </c>
      <c r="DD12" s="17" t="e">
        <f t="shared" si="0"/>
        <v>#REF!</v>
      </c>
      <c r="DE12" s="17" t="e">
        <f t="shared" si="0"/>
        <v>#REF!</v>
      </c>
      <c r="DF12" s="17" t="e">
        <f t="shared" si="0"/>
        <v>#REF!</v>
      </c>
      <c r="DG12" s="17" t="e">
        <f t="shared" si="0"/>
        <v>#REF!</v>
      </c>
      <c r="DH12" s="17" t="e">
        <f t="shared" si="0"/>
        <v>#REF!</v>
      </c>
      <c r="DI12" s="17" t="e">
        <f t="shared" si="0"/>
        <v>#REF!</v>
      </c>
      <c r="DJ12" s="17" t="e">
        <f t="shared" si="1"/>
        <v>#REF!</v>
      </c>
      <c r="DK12" s="17" t="e">
        <f t="shared" si="1"/>
        <v>#REF!</v>
      </c>
      <c r="DL12" s="17" t="e">
        <f t="shared" si="2"/>
        <v>#REF!</v>
      </c>
      <c r="DM12" s="17" t="e">
        <f t="shared" si="2"/>
        <v>#REF!</v>
      </c>
      <c r="DN12" s="17" t="e">
        <f t="shared" si="3"/>
        <v>#REF!</v>
      </c>
      <c r="DO12" s="17" t="e">
        <f t="shared" si="3"/>
        <v>#REF!</v>
      </c>
      <c r="DP12" s="17" t="e">
        <f t="shared" si="4"/>
        <v>#REF!</v>
      </c>
      <c r="DQ12" s="17" t="e">
        <f t="shared" si="4"/>
        <v>#REF!</v>
      </c>
      <c r="DR12" s="17" t="e">
        <f t="shared" si="5"/>
        <v>#REF!</v>
      </c>
      <c r="DS12" s="17" t="e">
        <f t="shared" si="6"/>
        <v>#REF!</v>
      </c>
      <c r="DT12" s="17" t="e">
        <f t="shared" si="6"/>
        <v>#REF!</v>
      </c>
      <c r="DU12" s="17" t="e">
        <f t="shared" si="6"/>
        <v>#REF!</v>
      </c>
      <c r="DV12" s="17">
        <f t="shared" si="7"/>
        <v>0</v>
      </c>
      <c r="DW12" s="39"/>
      <c r="DX12" s="39"/>
      <c r="DY12" s="39"/>
    </row>
    <row r="13" spans="1:129" x14ac:dyDescent="0.25">
      <c r="A13" s="7">
        <f>Patients!A10</f>
        <v>0</v>
      </c>
      <c r="B13" s="7" t="str">
        <f>Patients!B10&amp;" "&amp;Patients!C10</f>
        <v xml:space="preserve"> </v>
      </c>
      <c r="C13" s="27"/>
      <c r="D13" s="35" t="e">
        <f>GETPIVOTDATA("Sum of X",DynamicParametersPivot!$A$5,"PatientId",$A13,"Title",D$4,"Unit",D$2,"Side",D$3,"Shoes",$A$2,"TrialNo",$A$1,"RepeatNo",D$1)</f>
        <v>#REF!</v>
      </c>
      <c r="E13" s="35" t="e">
        <f>GETPIVOTDATA("Sum of X",DynamicParametersPivot!$A$5,"PatientId",$A13,"Title",E$4,"Unit",E$2,"Side",E$3,"Shoes",$A$2,"TrialNo",$A$1,"RepeatNo",E$1)</f>
        <v>#REF!</v>
      </c>
      <c r="F13" s="35" t="e">
        <f>GETPIVOTDATA("Sum of X",DynamicParametersPivot!$A$5,"PatientId",$A13,"Title",F$4,"Unit",F$2,"Side",F$3,"Shoes",$A$2,"TrialNo",$A$1,"RepeatNo",F$1)</f>
        <v>#REF!</v>
      </c>
      <c r="G13" s="35" t="e">
        <f>GETPIVOTDATA("Sum of X",DynamicParametersPivot!$A$5,"PatientId",$A13,"Title",G$4,"Unit",G$2,"Side",G$3,"Shoes",$A$2,"TrialNo",$A$1,"RepeatNo",G$1)</f>
        <v>#REF!</v>
      </c>
      <c r="H13" s="35" t="e">
        <f>GETPIVOTDATA("Sum of X",DynamicParametersPivot!$A$5,"PatientId",$A13,"Title",H$4,"Unit",H$2,"Side",H$3,"Shoes",$A$2,"TrialNo",$A$1,"RepeatNo",H$1)</f>
        <v>#REF!</v>
      </c>
      <c r="I13" s="35" t="e">
        <f>GETPIVOTDATA("Sum of X",DynamicParametersPivot!$A$5,"PatientId",$A13,"Title",I$4,"Unit",I$2,"Side",I$3,"Shoes",$A$2,"TrialNo",$A$1,"RepeatNo",I$1)</f>
        <v>#REF!</v>
      </c>
      <c r="J13" s="35" t="e">
        <f>GETPIVOTDATA("Sum of X",DynamicParametersPivot!$A$5,"PatientId",$A13,"Title",J$4,"Unit",J$2,"Side",J$3,"Shoes",$A$2,"TrialNo",$A$1,"RepeatNo",J$1)</f>
        <v>#REF!</v>
      </c>
      <c r="K13" s="35" t="e">
        <f>GETPIVOTDATA("Sum of X",DynamicParametersPivot!$A$5,"PatientId",$A13,"Title",K$4,"Unit",K$2,"Side",K$3,"Shoes",$A$2,"TrialNo",$A$1,"RepeatNo",K$1)</f>
        <v>#REF!</v>
      </c>
      <c r="L13" s="35" t="e">
        <f>GETPIVOTDATA("Sum of X",DynamicParametersPivot!$A$5,"PatientId",$A13,"Title",L$4,"Unit",L$2,"Side",L$3,"Shoes",$A$2,"TrialNo",$A$1,"RepeatNo",L$1)</f>
        <v>#REF!</v>
      </c>
      <c r="M13" s="35"/>
      <c r="N13" s="35" t="e">
        <f>GETPIVOTDATA("Sum of X",DynamicParametersPivot!$A$5,"PatientId",$A13,"Title",N$4,"Unit",N$2,"Side",N$3,"Shoes",$A$2,"TrialNo",$A$1,"RepeatNo",N$1)</f>
        <v>#REF!</v>
      </c>
      <c r="O13" s="35" t="e">
        <f>GETPIVOTDATA("Sum of X",DynamicParametersPivot!$A$5,"PatientId",$A13,"Title",O$4,"Unit",O$2,"Side",O$3,"Shoes",$A$2,"TrialNo",$A$1,"RepeatNo",O$1)</f>
        <v>#REF!</v>
      </c>
      <c r="P13" s="35" t="e">
        <f>GETPIVOTDATA("Sum of X",DynamicParametersPivot!$A$5,"PatientId",$A13,"Title",P$4,"Unit",P$2,"Side",P$3,"Shoes",$A$2,"TrialNo",$A$1,"RepeatNo",P$1)</f>
        <v>#REF!</v>
      </c>
      <c r="Q13" s="35"/>
      <c r="R13" s="35"/>
      <c r="S13" s="35" t="e">
        <f>GETPIVOTDATA("Sum of X",DynamicParametersPivot!$A$5,"PatientId",$A13,"Title",S$4,"Unit",S$2,"Side",S$3,"Shoes",$A$2,"TrialNo",$A$1,"RepeatNo",S$1)</f>
        <v>#REF!</v>
      </c>
      <c r="T13" s="35" t="e">
        <f>GETPIVOTDATA("Sum of X",DynamicParametersPivot!$A$5,"PatientId",$A13,"Title",T$4,"Unit",T$2,"Side",T$3,"Shoes",$A$2,"TrialNo",$A$1,"RepeatNo",T$1)</f>
        <v>#REF!</v>
      </c>
      <c r="U13" s="35"/>
      <c r="V13" s="35"/>
      <c r="W13" s="35" t="e">
        <f>GETPIVOTDATA("Sum of X",DynamicParametersPivot!$A$5,"PatientId",$A13,"Title",W$4,"Unit",W$2,"Side",W$3,"Shoes",$A$2,"TrialNo",$A$1,"RepeatNo",W$1)</f>
        <v>#REF!</v>
      </c>
      <c r="X13" s="35" t="e">
        <f>GETPIVOTDATA("Sum of X",DynamicParametersPivot!$A$5,"PatientId",$A13,"Title",X$4,"Unit",X$2,"Side",X$3,"Shoes",$A$2,"TrialNo",$A$1,"RepeatNo",X$1)</f>
        <v>#REF!</v>
      </c>
      <c r="Y13" s="35"/>
      <c r="Z13" s="35"/>
      <c r="AA13" s="35" t="e">
        <f>GETPIVOTDATA("Sum of X",DynamicParametersPivot!$A$5,"PatientId",$A13,"Title",AA$4,"Unit",AA$2,"Side",AA$3,"Shoes",$A$2,"TrialNo",$A$1,"RepeatNo",AA$1)</f>
        <v>#REF!</v>
      </c>
      <c r="AB13" s="35" t="e">
        <f>GETPIVOTDATA("Sum of X",DynamicParametersPivot!$A$5,"PatientId",$A13,"Title",AB$4,"Unit",AB$2,"Side",AB$3,"Shoes",$A$2,"TrialNo",$A$1,"RepeatNo",AB$1)</f>
        <v>#REF!</v>
      </c>
      <c r="AC13" s="35"/>
      <c r="AD13" s="35"/>
      <c r="AE13" s="35" t="e">
        <f>GETPIVOTDATA("Sum of X",DynamicParametersPivot!$A$5,"PatientId",$A13,"Title",AE$4,"Unit",AE$2,"Side",AE$3,"Shoes",$A$2,"TrialNo",$A$1,"RepeatNo",AE$1)</f>
        <v>#REF!</v>
      </c>
      <c r="AF13" s="35"/>
      <c r="AG13" s="35" t="e">
        <f>GETPIVOTDATA("Sum of X",DynamicParametersPivot!$A$5,"PatientId",$A13,"Title",AG$4,"Unit",AG$2,"Side",AG$3,"Shoes",$A$2,"TrialNo",$A$1,"RepeatNo",AG$1)</f>
        <v>#REF!</v>
      </c>
      <c r="AH13" s="35" t="e">
        <f>GETPIVOTDATA("Sum of X",DynamicParametersPivot!$A$5,"PatientId",$A13,"Title",AH$4,"Unit",AH$2,"Side",AH$3,"Shoes",$A$2,"TrialNo",$A$1,"RepeatNo",AH$1)</f>
        <v>#REF!</v>
      </c>
      <c r="AI13" s="35" t="e">
        <f>GETPIVOTDATA("Sum of X",DynamicParametersPivot!$A$5,"PatientId",$A13,"Title",AI$4,"Unit",AI$2,"Side",AI$3,"Shoes",$A$2,"TrialNo",$A$1,"RepeatNo",AI$1)</f>
        <v>#REF!</v>
      </c>
      <c r="AJ13" s="35" t="e">
        <f>GETPIVOTDATA("Sum of X",DynamicParametersPivot!$A$5,"PatientId",$A13,"Title",AJ$4,"Unit",AJ$2,"Side",AJ$3,"Shoes",$A$2,"TrialNo",$A$1,"RepeatNo",AJ$1)</f>
        <v>#REF!</v>
      </c>
      <c r="AK13" s="37"/>
      <c r="AL13" s="17"/>
      <c r="AM13" s="17"/>
      <c r="AN13" s="17"/>
      <c r="AO13" s="17"/>
      <c r="AP13" s="17"/>
      <c r="AQ13" s="17"/>
      <c r="AR13" s="17"/>
      <c r="AS13" s="17"/>
      <c r="AT13" s="17"/>
      <c r="AU13" s="40"/>
      <c r="AV13" s="40"/>
      <c r="AW13" s="17"/>
      <c r="AX13" s="17"/>
      <c r="AY13" s="40"/>
      <c r="AZ13" s="40"/>
      <c r="BA13" s="17"/>
      <c r="BB13" s="17"/>
      <c r="BC13" s="40"/>
      <c r="BD13" s="40"/>
      <c r="BE13" s="17"/>
      <c r="BF13" s="17"/>
      <c r="BG13" s="40"/>
      <c r="BH13" s="40"/>
      <c r="BI13" s="17"/>
      <c r="BJ13" s="17"/>
      <c r="BK13" s="40"/>
      <c r="BL13" s="40"/>
      <c r="BM13" s="17"/>
      <c r="BN13" s="40"/>
      <c r="BO13" s="17"/>
      <c r="BP13" s="17"/>
      <c r="BQ13" s="17"/>
      <c r="BR13" s="17"/>
      <c r="BS13" s="38"/>
      <c r="BT13" s="17"/>
      <c r="BU13" s="17"/>
      <c r="BV13" s="17"/>
      <c r="BW13" s="17"/>
      <c r="BX13" s="17"/>
      <c r="BY13" s="17"/>
      <c r="BZ13" s="17"/>
      <c r="CA13" s="17"/>
      <c r="CB13" s="17"/>
      <c r="CC13" s="40"/>
      <c r="CD13" s="40"/>
      <c r="CE13" s="17"/>
      <c r="CF13" s="17"/>
      <c r="CG13" s="40"/>
      <c r="CH13" s="40"/>
      <c r="CI13" s="17"/>
      <c r="CJ13" s="17"/>
      <c r="CK13" s="40"/>
      <c r="CL13" s="40"/>
      <c r="CM13" s="17"/>
      <c r="CN13" s="17"/>
      <c r="CO13" s="40"/>
      <c r="CP13" s="40"/>
      <c r="CQ13" s="17"/>
      <c r="CR13" s="17"/>
      <c r="CS13" s="40"/>
      <c r="CT13" s="40"/>
      <c r="CU13" s="17"/>
      <c r="CV13" s="40"/>
      <c r="CW13" s="17"/>
      <c r="CX13" s="17"/>
      <c r="CY13" s="17"/>
      <c r="CZ13" s="17"/>
      <c r="DA13" s="17" t="e">
        <f t="shared" si="0"/>
        <v>#REF!</v>
      </c>
      <c r="DB13" s="17" t="e">
        <f t="shared" si="0"/>
        <v>#REF!</v>
      </c>
      <c r="DC13" s="17" t="e">
        <f t="shared" si="0"/>
        <v>#REF!</v>
      </c>
      <c r="DD13" s="17" t="e">
        <f t="shared" si="0"/>
        <v>#REF!</v>
      </c>
      <c r="DE13" s="17" t="e">
        <f t="shared" si="0"/>
        <v>#REF!</v>
      </c>
      <c r="DF13" s="17" t="e">
        <f t="shared" si="0"/>
        <v>#REF!</v>
      </c>
      <c r="DG13" s="17" t="e">
        <f t="shared" si="0"/>
        <v>#REF!</v>
      </c>
      <c r="DH13" s="17" t="e">
        <f t="shared" si="0"/>
        <v>#REF!</v>
      </c>
      <c r="DI13" s="17" t="e">
        <f t="shared" si="0"/>
        <v>#REF!</v>
      </c>
      <c r="DJ13" s="17" t="e">
        <f t="shared" si="1"/>
        <v>#REF!</v>
      </c>
      <c r="DK13" s="17" t="e">
        <f t="shared" si="1"/>
        <v>#REF!</v>
      </c>
      <c r="DL13" s="17" t="e">
        <f t="shared" si="2"/>
        <v>#REF!</v>
      </c>
      <c r="DM13" s="17" t="e">
        <f t="shared" si="2"/>
        <v>#REF!</v>
      </c>
      <c r="DN13" s="17" t="e">
        <f t="shared" si="3"/>
        <v>#REF!</v>
      </c>
      <c r="DO13" s="17" t="e">
        <f t="shared" si="3"/>
        <v>#REF!</v>
      </c>
      <c r="DP13" s="17" t="e">
        <f t="shared" si="4"/>
        <v>#REF!</v>
      </c>
      <c r="DQ13" s="17" t="e">
        <f t="shared" si="4"/>
        <v>#REF!</v>
      </c>
      <c r="DR13" s="17" t="e">
        <f t="shared" si="5"/>
        <v>#REF!</v>
      </c>
      <c r="DS13" s="17" t="e">
        <f t="shared" si="6"/>
        <v>#REF!</v>
      </c>
      <c r="DT13" s="17" t="e">
        <f t="shared" si="6"/>
        <v>#REF!</v>
      </c>
      <c r="DU13" s="17" t="e">
        <f t="shared" si="6"/>
        <v>#REF!</v>
      </c>
      <c r="DV13" s="17">
        <f t="shared" si="7"/>
        <v>0</v>
      </c>
      <c r="DW13" s="39"/>
      <c r="DX13" s="39"/>
      <c r="DY13" s="39"/>
    </row>
    <row r="14" spans="1:129" x14ac:dyDescent="0.25">
      <c r="A14" s="7">
        <f>Patients!A11</f>
        <v>0</v>
      </c>
      <c r="B14" s="7" t="str">
        <f>Patients!B11&amp;" "&amp;Patients!C11</f>
        <v xml:space="preserve"> </v>
      </c>
      <c r="C14" s="27"/>
      <c r="D14" s="35" t="e">
        <f>GETPIVOTDATA("Sum of X",DynamicParametersPivot!$A$5,"PatientId",$A14,"Title",D$4,"Unit",D$2,"Side",D$3,"Shoes",$A$2,"TrialNo",$A$1,"RepeatNo",D$1)</f>
        <v>#REF!</v>
      </c>
      <c r="E14" s="35" t="e">
        <f>GETPIVOTDATA("Sum of X",DynamicParametersPivot!$A$5,"PatientId",$A14,"Title",E$4,"Unit",E$2,"Side",E$3,"Shoes",$A$2,"TrialNo",$A$1,"RepeatNo",E$1)</f>
        <v>#REF!</v>
      </c>
      <c r="F14" s="35" t="e">
        <f>GETPIVOTDATA("Sum of X",DynamicParametersPivot!$A$5,"PatientId",$A14,"Title",F$4,"Unit",F$2,"Side",F$3,"Shoes",$A$2,"TrialNo",$A$1,"RepeatNo",F$1)</f>
        <v>#REF!</v>
      </c>
      <c r="G14" s="35" t="e">
        <f>GETPIVOTDATA("Sum of X",DynamicParametersPivot!$A$5,"PatientId",$A14,"Title",G$4,"Unit",G$2,"Side",G$3,"Shoes",$A$2,"TrialNo",$A$1,"RepeatNo",G$1)</f>
        <v>#REF!</v>
      </c>
      <c r="H14" s="35" t="e">
        <f>GETPIVOTDATA("Sum of X",DynamicParametersPivot!$A$5,"PatientId",$A14,"Title",H$4,"Unit",H$2,"Side",H$3,"Shoes",$A$2,"TrialNo",$A$1,"RepeatNo",H$1)</f>
        <v>#REF!</v>
      </c>
      <c r="I14" s="35" t="e">
        <f>GETPIVOTDATA("Sum of X",DynamicParametersPivot!$A$5,"PatientId",$A14,"Title",I$4,"Unit",I$2,"Side",I$3,"Shoes",$A$2,"TrialNo",$A$1,"RepeatNo",I$1)</f>
        <v>#REF!</v>
      </c>
      <c r="J14" s="35" t="e">
        <f>GETPIVOTDATA("Sum of X",DynamicParametersPivot!$A$5,"PatientId",$A14,"Title",J$4,"Unit",J$2,"Side",J$3,"Shoes",$A$2,"TrialNo",$A$1,"RepeatNo",J$1)</f>
        <v>#REF!</v>
      </c>
      <c r="K14" s="35" t="e">
        <f>GETPIVOTDATA("Sum of X",DynamicParametersPivot!$A$5,"PatientId",$A14,"Title",K$4,"Unit",K$2,"Side",K$3,"Shoes",$A$2,"TrialNo",$A$1,"RepeatNo",K$1)</f>
        <v>#REF!</v>
      </c>
      <c r="L14" s="35" t="e">
        <f>GETPIVOTDATA("Sum of X",DynamicParametersPivot!$A$5,"PatientId",$A14,"Title",L$4,"Unit",L$2,"Side",L$3,"Shoes",$A$2,"TrialNo",$A$1,"RepeatNo",L$1)</f>
        <v>#REF!</v>
      </c>
      <c r="M14" s="35"/>
      <c r="N14" s="35" t="e">
        <f>GETPIVOTDATA("Sum of X",DynamicParametersPivot!$A$5,"PatientId",$A14,"Title",N$4,"Unit",N$2,"Side",N$3,"Shoes",$A$2,"TrialNo",$A$1,"RepeatNo",N$1)</f>
        <v>#REF!</v>
      </c>
      <c r="O14" s="35" t="e">
        <f>GETPIVOTDATA("Sum of X",DynamicParametersPivot!$A$5,"PatientId",$A14,"Title",O$4,"Unit",O$2,"Side",O$3,"Shoes",$A$2,"TrialNo",$A$1,"RepeatNo",O$1)</f>
        <v>#REF!</v>
      </c>
      <c r="P14" s="35" t="e">
        <f>GETPIVOTDATA("Sum of X",DynamicParametersPivot!$A$5,"PatientId",$A14,"Title",P$4,"Unit",P$2,"Side",P$3,"Shoes",$A$2,"TrialNo",$A$1,"RepeatNo",P$1)</f>
        <v>#REF!</v>
      </c>
      <c r="Q14" s="35"/>
      <c r="R14" s="35"/>
      <c r="S14" s="35" t="e">
        <f>GETPIVOTDATA("Sum of X",DynamicParametersPivot!$A$5,"PatientId",$A14,"Title",S$4,"Unit",S$2,"Side",S$3,"Shoes",$A$2,"TrialNo",$A$1,"RepeatNo",S$1)</f>
        <v>#REF!</v>
      </c>
      <c r="T14" s="35" t="e">
        <f>GETPIVOTDATA("Sum of X",DynamicParametersPivot!$A$5,"PatientId",$A14,"Title",T$4,"Unit",T$2,"Side",T$3,"Shoes",$A$2,"TrialNo",$A$1,"RepeatNo",T$1)</f>
        <v>#REF!</v>
      </c>
      <c r="U14" s="35"/>
      <c r="V14" s="35"/>
      <c r="W14" s="35" t="e">
        <f>GETPIVOTDATA("Sum of X",DynamicParametersPivot!$A$5,"PatientId",$A14,"Title",W$4,"Unit",W$2,"Side",W$3,"Shoes",$A$2,"TrialNo",$A$1,"RepeatNo",W$1)</f>
        <v>#REF!</v>
      </c>
      <c r="X14" s="35" t="e">
        <f>GETPIVOTDATA("Sum of X",DynamicParametersPivot!$A$5,"PatientId",$A14,"Title",X$4,"Unit",X$2,"Side",X$3,"Shoes",$A$2,"TrialNo",$A$1,"RepeatNo",X$1)</f>
        <v>#REF!</v>
      </c>
      <c r="Y14" s="35"/>
      <c r="Z14" s="35"/>
      <c r="AA14" s="35" t="e">
        <f>GETPIVOTDATA("Sum of X",DynamicParametersPivot!$A$5,"PatientId",$A14,"Title",AA$4,"Unit",AA$2,"Side",AA$3,"Shoes",$A$2,"TrialNo",$A$1,"RepeatNo",AA$1)</f>
        <v>#REF!</v>
      </c>
      <c r="AB14" s="35" t="e">
        <f>GETPIVOTDATA("Sum of X",DynamicParametersPivot!$A$5,"PatientId",$A14,"Title",AB$4,"Unit",AB$2,"Side",AB$3,"Shoes",$A$2,"TrialNo",$A$1,"RepeatNo",AB$1)</f>
        <v>#REF!</v>
      </c>
      <c r="AC14" s="35"/>
      <c r="AD14" s="35"/>
      <c r="AE14" s="35" t="e">
        <f>GETPIVOTDATA("Sum of X",DynamicParametersPivot!$A$5,"PatientId",$A14,"Title",AE$4,"Unit",AE$2,"Side",AE$3,"Shoes",$A$2,"TrialNo",$A$1,"RepeatNo",AE$1)</f>
        <v>#REF!</v>
      </c>
      <c r="AF14" s="35"/>
      <c r="AG14" s="35" t="e">
        <f>GETPIVOTDATA("Sum of X",DynamicParametersPivot!$A$5,"PatientId",$A14,"Title",AG$4,"Unit",AG$2,"Side",AG$3,"Shoes",$A$2,"TrialNo",$A$1,"RepeatNo",AG$1)</f>
        <v>#REF!</v>
      </c>
      <c r="AH14" s="35" t="e">
        <f>GETPIVOTDATA("Sum of X",DynamicParametersPivot!$A$5,"PatientId",$A14,"Title",AH$4,"Unit",AH$2,"Side",AH$3,"Shoes",$A$2,"TrialNo",$A$1,"RepeatNo",AH$1)</f>
        <v>#REF!</v>
      </c>
      <c r="AI14" s="35" t="e">
        <f>GETPIVOTDATA("Sum of X",DynamicParametersPivot!$A$5,"PatientId",$A14,"Title",AI$4,"Unit",AI$2,"Side",AI$3,"Shoes",$A$2,"TrialNo",$A$1,"RepeatNo",AI$1)</f>
        <v>#REF!</v>
      </c>
      <c r="AJ14" s="35" t="e">
        <f>GETPIVOTDATA("Sum of X",DynamicParametersPivot!$A$5,"PatientId",$A14,"Title",AJ$4,"Unit",AJ$2,"Side",AJ$3,"Shoes",$A$2,"TrialNo",$A$1,"RepeatNo",AJ$1)</f>
        <v>#REF!</v>
      </c>
      <c r="AK14" s="37"/>
      <c r="AL14" s="17"/>
      <c r="AM14" s="17"/>
      <c r="AN14" s="17"/>
      <c r="AO14" s="17"/>
      <c r="AP14" s="17"/>
      <c r="AQ14" s="17"/>
      <c r="AR14" s="17"/>
      <c r="AS14" s="17"/>
      <c r="AT14" s="17"/>
      <c r="AU14" s="40"/>
      <c r="AV14" s="40"/>
      <c r="AW14" s="17"/>
      <c r="AX14" s="17"/>
      <c r="AY14" s="40"/>
      <c r="AZ14" s="40"/>
      <c r="BA14" s="17"/>
      <c r="BB14" s="17"/>
      <c r="BC14" s="40"/>
      <c r="BD14" s="40"/>
      <c r="BE14" s="17"/>
      <c r="BF14" s="17"/>
      <c r="BG14" s="40"/>
      <c r="BH14" s="40"/>
      <c r="BI14" s="17"/>
      <c r="BJ14" s="17"/>
      <c r="BK14" s="40"/>
      <c r="BL14" s="40"/>
      <c r="BM14" s="17"/>
      <c r="BN14" s="40"/>
      <c r="BO14" s="17"/>
      <c r="BP14" s="17"/>
      <c r="BQ14" s="17"/>
      <c r="BR14" s="17"/>
      <c r="BS14" s="38"/>
      <c r="BT14" s="17"/>
      <c r="BU14" s="17"/>
      <c r="BV14" s="17"/>
      <c r="BW14" s="17"/>
      <c r="BX14" s="17"/>
      <c r="BY14" s="17"/>
      <c r="BZ14" s="17"/>
      <c r="CA14" s="17"/>
      <c r="CB14" s="17"/>
      <c r="CC14" s="40"/>
      <c r="CD14" s="40"/>
      <c r="CE14" s="17"/>
      <c r="CF14" s="17"/>
      <c r="CG14" s="40"/>
      <c r="CH14" s="40"/>
      <c r="CI14" s="17"/>
      <c r="CJ14" s="17"/>
      <c r="CK14" s="40"/>
      <c r="CL14" s="40"/>
      <c r="CM14" s="17"/>
      <c r="CN14" s="17"/>
      <c r="CO14" s="40"/>
      <c r="CP14" s="40"/>
      <c r="CQ14" s="17"/>
      <c r="CR14" s="17"/>
      <c r="CS14" s="40"/>
      <c r="CT14" s="40"/>
      <c r="CU14" s="17"/>
      <c r="CV14" s="40"/>
      <c r="CW14" s="17"/>
      <c r="CX14" s="17"/>
      <c r="CY14" s="17"/>
      <c r="CZ14" s="17"/>
      <c r="DA14" s="17" t="e">
        <f t="shared" si="0"/>
        <v>#REF!</v>
      </c>
      <c r="DB14" s="17" t="e">
        <f t="shared" si="0"/>
        <v>#REF!</v>
      </c>
      <c r="DC14" s="17" t="e">
        <f t="shared" si="0"/>
        <v>#REF!</v>
      </c>
      <c r="DD14" s="17" t="e">
        <f t="shared" si="0"/>
        <v>#REF!</v>
      </c>
      <c r="DE14" s="17" t="e">
        <f t="shared" si="0"/>
        <v>#REF!</v>
      </c>
      <c r="DF14" s="17" t="e">
        <f t="shared" si="0"/>
        <v>#REF!</v>
      </c>
      <c r="DG14" s="17" t="e">
        <f t="shared" si="0"/>
        <v>#REF!</v>
      </c>
      <c r="DH14" s="17" t="e">
        <f t="shared" si="0"/>
        <v>#REF!</v>
      </c>
      <c r="DI14" s="17" t="e">
        <f t="shared" si="0"/>
        <v>#REF!</v>
      </c>
      <c r="DJ14" s="17" t="e">
        <f t="shared" si="1"/>
        <v>#REF!</v>
      </c>
      <c r="DK14" s="17" t="e">
        <f t="shared" si="1"/>
        <v>#REF!</v>
      </c>
      <c r="DL14" s="17" t="e">
        <f t="shared" si="2"/>
        <v>#REF!</v>
      </c>
      <c r="DM14" s="17" t="e">
        <f t="shared" si="2"/>
        <v>#REF!</v>
      </c>
      <c r="DN14" s="17" t="e">
        <f t="shared" si="3"/>
        <v>#REF!</v>
      </c>
      <c r="DO14" s="17" t="e">
        <f t="shared" si="3"/>
        <v>#REF!</v>
      </c>
      <c r="DP14" s="17" t="e">
        <f t="shared" si="4"/>
        <v>#REF!</v>
      </c>
      <c r="DQ14" s="17" t="e">
        <f t="shared" si="4"/>
        <v>#REF!</v>
      </c>
      <c r="DR14" s="17" t="e">
        <f t="shared" si="5"/>
        <v>#REF!</v>
      </c>
      <c r="DS14" s="17" t="e">
        <f t="shared" si="6"/>
        <v>#REF!</v>
      </c>
      <c r="DT14" s="17" t="e">
        <f t="shared" si="6"/>
        <v>#REF!</v>
      </c>
      <c r="DU14" s="17" t="e">
        <f t="shared" si="6"/>
        <v>#REF!</v>
      </c>
      <c r="DV14" s="17">
        <f t="shared" si="7"/>
        <v>0</v>
      </c>
      <c r="DW14" s="39"/>
      <c r="DX14" s="39"/>
      <c r="DY14" s="39"/>
    </row>
    <row r="15" spans="1:129" x14ac:dyDescent="0.25">
      <c r="A15" s="7">
        <f>Patients!A12</f>
        <v>0</v>
      </c>
      <c r="B15" s="7" t="str">
        <f>Patients!B12&amp;" "&amp;Patients!C12</f>
        <v xml:space="preserve"> </v>
      </c>
      <c r="C15" s="27"/>
      <c r="D15" s="35" t="e">
        <f>GETPIVOTDATA("Sum of X",DynamicParametersPivot!$A$5,"PatientId",$A15,"Title",D$4,"Unit",D$2,"Side",D$3,"Shoes",$A$2,"TrialNo",$A$1,"RepeatNo",D$1)</f>
        <v>#REF!</v>
      </c>
      <c r="E15" s="35" t="e">
        <f>GETPIVOTDATA("Sum of X",DynamicParametersPivot!$A$5,"PatientId",$A15,"Title",E$4,"Unit",E$2,"Side",E$3,"Shoes",$A$2,"TrialNo",$A$1,"RepeatNo",E$1)</f>
        <v>#REF!</v>
      </c>
      <c r="F15" s="35" t="e">
        <f>GETPIVOTDATA("Sum of X",DynamicParametersPivot!$A$5,"PatientId",$A15,"Title",F$4,"Unit",F$2,"Side",F$3,"Shoes",$A$2,"TrialNo",$A$1,"RepeatNo",F$1)</f>
        <v>#REF!</v>
      </c>
      <c r="G15" s="35" t="e">
        <f>GETPIVOTDATA("Sum of X",DynamicParametersPivot!$A$5,"PatientId",$A15,"Title",G$4,"Unit",G$2,"Side",G$3,"Shoes",$A$2,"TrialNo",$A$1,"RepeatNo",G$1)</f>
        <v>#REF!</v>
      </c>
      <c r="H15" s="35" t="e">
        <f>GETPIVOTDATA("Sum of X",DynamicParametersPivot!$A$5,"PatientId",$A15,"Title",H$4,"Unit",H$2,"Side",H$3,"Shoes",$A$2,"TrialNo",$A$1,"RepeatNo",H$1)</f>
        <v>#REF!</v>
      </c>
      <c r="I15" s="35" t="e">
        <f>GETPIVOTDATA("Sum of X",DynamicParametersPivot!$A$5,"PatientId",$A15,"Title",I$4,"Unit",I$2,"Side",I$3,"Shoes",$A$2,"TrialNo",$A$1,"RepeatNo",I$1)</f>
        <v>#REF!</v>
      </c>
      <c r="J15" s="35" t="e">
        <f>GETPIVOTDATA("Sum of X",DynamicParametersPivot!$A$5,"PatientId",$A15,"Title",J$4,"Unit",J$2,"Side",J$3,"Shoes",$A$2,"TrialNo",$A$1,"RepeatNo",J$1)</f>
        <v>#REF!</v>
      </c>
      <c r="K15" s="35" t="e">
        <f>GETPIVOTDATA("Sum of X",DynamicParametersPivot!$A$5,"PatientId",$A15,"Title",K$4,"Unit",K$2,"Side",K$3,"Shoes",$A$2,"TrialNo",$A$1,"RepeatNo",K$1)</f>
        <v>#REF!</v>
      </c>
      <c r="L15" s="35" t="e">
        <f>GETPIVOTDATA("Sum of X",DynamicParametersPivot!$A$5,"PatientId",$A15,"Title",L$4,"Unit",L$2,"Side",L$3,"Shoes",$A$2,"TrialNo",$A$1,"RepeatNo",L$1)</f>
        <v>#REF!</v>
      </c>
      <c r="M15" s="35"/>
      <c r="N15" s="35" t="e">
        <f>GETPIVOTDATA("Sum of X",DynamicParametersPivot!$A$5,"PatientId",$A15,"Title",N$4,"Unit",N$2,"Side",N$3,"Shoes",$A$2,"TrialNo",$A$1,"RepeatNo",N$1)</f>
        <v>#REF!</v>
      </c>
      <c r="O15" s="35" t="e">
        <f>GETPIVOTDATA("Sum of X",DynamicParametersPivot!$A$5,"PatientId",$A15,"Title",O$4,"Unit",O$2,"Side",O$3,"Shoes",$A$2,"TrialNo",$A$1,"RepeatNo",O$1)</f>
        <v>#REF!</v>
      </c>
      <c r="P15" s="35" t="e">
        <f>GETPIVOTDATA("Sum of X",DynamicParametersPivot!$A$5,"PatientId",$A15,"Title",P$4,"Unit",P$2,"Side",P$3,"Shoes",$A$2,"TrialNo",$A$1,"RepeatNo",P$1)</f>
        <v>#REF!</v>
      </c>
      <c r="Q15" s="35"/>
      <c r="R15" s="35"/>
      <c r="S15" s="35" t="e">
        <f>GETPIVOTDATA("Sum of X",DynamicParametersPivot!$A$5,"PatientId",$A15,"Title",S$4,"Unit",S$2,"Side",S$3,"Shoes",$A$2,"TrialNo",$A$1,"RepeatNo",S$1)</f>
        <v>#REF!</v>
      </c>
      <c r="T15" s="35" t="e">
        <f>GETPIVOTDATA("Sum of X",DynamicParametersPivot!$A$5,"PatientId",$A15,"Title",T$4,"Unit",T$2,"Side",T$3,"Shoes",$A$2,"TrialNo",$A$1,"RepeatNo",T$1)</f>
        <v>#REF!</v>
      </c>
      <c r="U15" s="35"/>
      <c r="V15" s="35"/>
      <c r="W15" s="35" t="e">
        <f>GETPIVOTDATA("Sum of X",DynamicParametersPivot!$A$5,"PatientId",$A15,"Title",W$4,"Unit",W$2,"Side",W$3,"Shoes",$A$2,"TrialNo",$A$1,"RepeatNo",W$1)</f>
        <v>#REF!</v>
      </c>
      <c r="X15" s="35" t="e">
        <f>GETPIVOTDATA("Sum of X",DynamicParametersPivot!$A$5,"PatientId",$A15,"Title",X$4,"Unit",X$2,"Side",X$3,"Shoes",$A$2,"TrialNo",$A$1,"RepeatNo",X$1)</f>
        <v>#REF!</v>
      </c>
      <c r="Y15" s="35"/>
      <c r="Z15" s="35"/>
      <c r="AA15" s="35" t="e">
        <f>GETPIVOTDATA("Sum of X",DynamicParametersPivot!$A$5,"PatientId",$A15,"Title",AA$4,"Unit",AA$2,"Side",AA$3,"Shoes",$A$2,"TrialNo",$A$1,"RepeatNo",AA$1)</f>
        <v>#REF!</v>
      </c>
      <c r="AB15" s="35" t="e">
        <f>GETPIVOTDATA("Sum of X",DynamicParametersPivot!$A$5,"PatientId",$A15,"Title",AB$4,"Unit",AB$2,"Side",AB$3,"Shoes",$A$2,"TrialNo",$A$1,"RepeatNo",AB$1)</f>
        <v>#REF!</v>
      </c>
      <c r="AC15" s="35"/>
      <c r="AD15" s="35"/>
      <c r="AE15" s="35" t="e">
        <f>GETPIVOTDATA("Sum of X",DynamicParametersPivot!$A$5,"PatientId",$A15,"Title",AE$4,"Unit",AE$2,"Side",AE$3,"Shoes",$A$2,"TrialNo",$A$1,"RepeatNo",AE$1)</f>
        <v>#REF!</v>
      </c>
      <c r="AF15" s="35"/>
      <c r="AG15" s="35" t="e">
        <f>GETPIVOTDATA("Sum of X",DynamicParametersPivot!$A$5,"PatientId",$A15,"Title",AG$4,"Unit",AG$2,"Side",AG$3,"Shoes",$A$2,"TrialNo",$A$1,"RepeatNo",AG$1)</f>
        <v>#REF!</v>
      </c>
      <c r="AH15" s="35" t="e">
        <f>GETPIVOTDATA("Sum of X",DynamicParametersPivot!$A$5,"PatientId",$A15,"Title",AH$4,"Unit",AH$2,"Side",AH$3,"Shoes",$A$2,"TrialNo",$A$1,"RepeatNo",AH$1)</f>
        <v>#REF!</v>
      </c>
      <c r="AI15" s="35" t="e">
        <f>GETPIVOTDATA("Sum of X",DynamicParametersPivot!$A$5,"PatientId",$A15,"Title",AI$4,"Unit",AI$2,"Side",AI$3,"Shoes",$A$2,"TrialNo",$A$1,"RepeatNo",AI$1)</f>
        <v>#REF!</v>
      </c>
      <c r="AJ15" s="35" t="e">
        <f>GETPIVOTDATA("Sum of X",DynamicParametersPivot!$A$5,"PatientId",$A15,"Title",AJ$4,"Unit",AJ$2,"Side",AJ$3,"Shoes",$A$2,"TrialNo",$A$1,"RepeatNo",AJ$1)</f>
        <v>#REF!</v>
      </c>
      <c r="AK15" s="37"/>
      <c r="AL15" s="17"/>
      <c r="AM15" s="17"/>
      <c r="AN15" s="17"/>
      <c r="AO15" s="17"/>
      <c r="AP15" s="17"/>
      <c r="AQ15" s="17"/>
      <c r="AR15" s="17"/>
      <c r="AS15" s="17"/>
      <c r="AT15" s="17"/>
      <c r="AU15" s="40"/>
      <c r="AV15" s="40"/>
      <c r="AW15" s="17"/>
      <c r="AX15" s="17"/>
      <c r="AY15" s="40"/>
      <c r="AZ15" s="40"/>
      <c r="BA15" s="17"/>
      <c r="BB15" s="17"/>
      <c r="BC15" s="40"/>
      <c r="BD15" s="40"/>
      <c r="BE15" s="17"/>
      <c r="BF15" s="17"/>
      <c r="BG15" s="40"/>
      <c r="BH15" s="40"/>
      <c r="BI15" s="17"/>
      <c r="BJ15" s="17"/>
      <c r="BK15" s="40"/>
      <c r="BL15" s="40"/>
      <c r="BM15" s="17"/>
      <c r="BN15" s="40"/>
      <c r="BO15" s="17"/>
      <c r="BP15" s="17"/>
      <c r="BQ15" s="17"/>
      <c r="BR15" s="17"/>
      <c r="BS15" s="38"/>
      <c r="BT15" s="17"/>
      <c r="BU15" s="17"/>
      <c r="BV15" s="17"/>
      <c r="BW15" s="17"/>
      <c r="BX15" s="17"/>
      <c r="BY15" s="17"/>
      <c r="BZ15" s="17"/>
      <c r="CA15" s="17"/>
      <c r="CB15" s="17"/>
      <c r="CC15" s="40"/>
      <c r="CD15" s="40"/>
      <c r="CE15" s="17"/>
      <c r="CF15" s="17"/>
      <c r="CG15" s="40"/>
      <c r="CH15" s="40"/>
      <c r="CI15" s="17"/>
      <c r="CJ15" s="17"/>
      <c r="CK15" s="40"/>
      <c r="CL15" s="40"/>
      <c r="CM15" s="17"/>
      <c r="CN15" s="17"/>
      <c r="CO15" s="40"/>
      <c r="CP15" s="40"/>
      <c r="CQ15" s="17"/>
      <c r="CR15" s="17"/>
      <c r="CS15" s="40"/>
      <c r="CT15" s="40"/>
      <c r="CU15" s="17"/>
      <c r="CV15" s="40"/>
      <c r="CW15" s="17"/>
      <c r="CX15" s="17"/>
      <c r="CY15" s="17"/>
      <c r="CZ15" s="17"/>
      <c r="DA15" s="17" t="e">
        <f t="shared" si="0"/>
        <v>#REF!</v>
      </c>
      <c r="DB15" s="17" t="e">
        <f t="shared" si="0"/>
        <v>#REF!</v>
      </c>
      <c r="DC15" s="17" t="e">
        <f t="shared" si="0"/>
        <v>#REF!</v>
      </c>
      <c r="DD15" s="17" t="e">
        <f t="shared" si="0"/>
        <v>#REF!</v>
      </c>
      <c r="DE15" s="17" t="e">
        <f t="shared" si="0"/>
        <v>#REF!</v>
      </c>
      <c r="DF15" s="17" t="e">
        <f t="shared" si="0"/>
        <v>#REF!</v>
      </c>
      <c r="DG15" s="17" t="e">
        <f t="shared" si="0"/>
        <v>#REF!</v>
      </c>
      <c r="DH15" s="17" t="e">
        <f t="shared" si="0"/>
        <v>#REF!</v>
      </c>
      <c r="DI15" s="17" t="e">
        <f t="shared" si="0"/>
        <v>#REF!</v>
      </c>
      <c r="DJ15" s="17" t="e">
        <f t="shared" si="1"/>
        <v>#REF!</v>
      </c>
      <c r="DK15" s="17" t="e">
        <f t="shared" si="1"/>
        <v>#REF!</v>
      </c>
      <c r="DL15" s="17" t="e">
        <f t="shared" si="2"/>
        <v>#REF!</v>
      </c>
      <c r="DM15" s="17" t="e">
        <f t="shared" si="2"/>
        <v>#REF!</v>
      </c>
      <c r="DN15" s="17" t="e">
        <f t="shared" si="3"/>
        <v>#REF!</v>
      </c>
      <c r="DO15" s="17" t="e">
        <f t="shared" si="3"/>
        <v>#REF!</v>
      </c>
      <c r="DP15" s="17" t="e">
        <f t="shared" si="4"/>
        <v>#REF!</v>
      </c>
      <c r="DQ15" s="17" t="e">
        <f t="shared" si="4"/>
        <v>#REF!</v>
      </c>
      <c r="DR15" s="17" t="e">
        <f t="shared" si="5"/>
        <v>#REF!</v>
      </c>
      <c r="DS15" s="17" t="e">
        <f t="shared" si="6"/>
        <v>#REF!</v>
      </c>
      <c r="DT15" s="17" t="e">
        <f t="shared" si="6"/>
        <v>#REF!</v>
      </c>
      <c r="DU15" s="17" t="e">
        <f t="shared" si="6"/>
        <v>#REF!</v>
      </c>
      <c r="DV15" s="17">
        <f t="shared" si="7"/>
        <v>0</v>
      </c>
      <c r="DW15" s="39"/>
      <c r="DX15" s="39"/>
      <c r="DY15" s="39"/>
    </row>
    <row r="16" spans="1:129" x14ac:dyDescent="0.25">
      <c r="A16" s="7">
        <f>Patients!A13</f>
        <v>0</v>
      </c>
      <c r="B16" s="7" t="str">
        <f>Patients!B13&amp;" "&amp;Patients!C13</f>
        <v xml:space="preserve"> </v>
      </c>
      <c r="C16" s="27"/>
      <c r="D16" s="35" t="e">
        <f>GETPIVOTDATA("Sum of X",DynamicParametersPivot!$A$5,"PatientId",$A16,"Title",D$4,"Unit",D$2,"Side",D$3,"Shoes",$A$2,"TrialNo",$A$1,"RepeatNo",D$1)</f>
        <v>#REF!</v>
      </c>
      <c r="E16" s="35" t="e">
        <f>GETPIVOTDATA("Sum of X",DynamicParametersPivot!$A$5,"PatientId",$A16,"Title",E$4,"Unit",E$2,"Side",E$3,"Shoes",$A$2,"TrialNo",$A$1,"RepeatNo",E$1)</f>
        <v>#REF!</v>
      </c>
      <c r="F16" s="35" t="e">
        <f>GETPIVOTDATA("Sum of X",DynamicParametersPivot!$A$5,"PatientId",$A16,"Title",F$4,"Unit",F$2,"Side",F$3,"Shoes",$A$2,"TrialNo",$A$1,"RepeatNo",F$1)</f>
        <v>#REF!</v>
      </c>
      <c r="G16" s="35" t="e">
        <f>GETPIVOTDATA("Sum of X",DynamicParametersPivot!$A$5,"PatientId",$A16,"Title",G$4,"Unit",G$2,"Side",G$3,"Shoes",$A$2,"TrialNo",$A$1,"RepeatNo",G$1)</f>
        <v>#REF!</v>
      </c>
      <c r="H16" s="35" t="e">
        <f>GETPIVOTDATA("Sum of X",DynamicParametersPivot!$A$5,"PatientId",$A16,"Title",H$4,"Unit",H$2,"Side",H$3,"Shoes",$A$2,"TrialNo",$A$1,"RepeatNo",H$1)</f>
        <v>#REF!</v>
      </c>
      <c r="I16" s="35" t="e">
        <f>GETPIVOTDATA("Sum of X",DynamicParametersPivot!$A$5,"PatientId",$A16,"Title",I$4,"Unit",I$2,"Side",I$3,"Shoes",$A$2,"TrialNo",$A$1,"RepeatNo",I$1)</f>
        <v>#REF!</v>
      </c>
      <c r="J16" s="35" t="e">
        <f>GETPIVOTDATA("Sum of X",DynamicParametersPivot!$A$5,"PatientId",$A16,"Title",J$4,"Unit",J$2,"Side",J$3,"Shoes",$A$2,"TrialNo",$A$1,"RepeatNo",J$1)</f>
        <v>#REF!</v>
      </c>
      <c r="K16" s="35" t="e">
        <f>GETPIVOTDATA("Sum of X",DynamicParametersPivot!$A$5,"PatientId",$A16,"Title",K$4,"Unit",K$2,"Side",K$3,"Shoes",$A$2,"TrialNo",$A$1,"RepeatNo",K$1)</f>
        <v>#REF!</v>
      </c>
      <c r="L16" s="35" t="e">
        <f>GETPIVOTDATA("Sum of X",DynamicParametersPivot!$A$5,"PatientId",$A16,"Title",L$4,"Unit",L$2,"Side",L$3,"Shoes",$A$2,"TrialNo",$A$1,"RepeatNo",L$1)</f>
        <v>#REF!</v>
      </c>
      <c r="M16" s="35"/>
      <c r="N16" s="35" t="e">
        <f>GETPIVOTDATA("Sum of X",DynamicParametersPivot!$A$5,"PatientId",$A16,"Title",N$4,"Unit",N$2,"Side",N$3,"Shoes",$A$2,"TrialNo",$A$1,"RepeatNo",N$1)</f>
        <v>#REF!</v>
      </c>
      <c r="O16" s="35" t="e">
        <f>GETPIVOTDATA("Sum of X",DynamicParametersPivot!$A$5,"PatientId",$A16,"Title",O$4,"Unit",O$2,"Side",O$3,"Shoes",$A$2,"TrialNo",$A$1,"RepeatNo",O$1)</f>
        <v>#REF!</v>
      </c>
      <c r="P16" s="35" t="e">
        <f>GETPIVOTDATA("Sum of X",DynamicParametersPivot!$A$5,"PatientId",$A16,"Title",P$4,"Unit",P$2,"Side",P$3,"Shoes",$A$2,"TrialNo",$A$1,"RepeatNo",P$1)</f>
        <v>#REF!</v>
      </c>
      <c r="Q16" s="35"/>
      <c r="R16" s="35"/>
      <c r="S16" s="35" t="e">
        <f>GETPIVOTDATA("Sum of X",DynamicParametersPivot!$A$5,"PatientId",$A16,"Title",S$4,"Unit",S$2,"Side",S$3,"Shoes",$A$2,"TrialNo",$A$1,"RepeatNo",S$1)</f>
        <v>#REF!</v>
      </c>
      <c r="T16" s="35" t="e">
        <f>GETPIVOTDATA("Sum of X",DynamicParametersPivot!$A$5,"PatientId",$A16,"Title",T$4,"Unit",T$2,"Side",T$3,"Shoes",$A$2,"TrialNo",$A$1,"RepeatNo",T$1)</f>
        <v>#REF!</v>
      </c>
      <c r="U16" s="35"/>
      <c r="V16" s="35"/>
      <c r="W16" s="35" t="e">
        <f>GETPIVOTDATA("Sum of X",DynamicParametersPivot!$A$5,"PatientId",$A16,"Title",W$4,"Unit",W$2,"Side",W$3,"Shoes",$A$2,"TrialNo",$A$1,"RepeatNo",W$1)</f>
        <v>#REF!</v>
      </c>
      <c r="X16" s="35" t="e">
        <f>GETPIVOTDATA("Sum of X",DynamicParametersPivot!$A$5,"PatientId",$A16,"Title",X$4,"Unit",X$2,"Side",X$3,"Shoes",$A$2,"TrialNo",$A$1,"RepeatNo",X$1)</f>
        <v>#REF!</v>
      </c>
      <c r="Y16" s="35"/>
      <c r="Z16" s="35"/>
      <c r="AA16" s="35" t="e">
        <f>GETPIVOTDATA("Sum of X",DynamicParametersPivot!$A$5,"PatientId",$A16,"Title",AA$4,"Unit",AA$2,"Side",AA$3,"Shoes",$A$2,"TrialNo",$A$1,"RepeatNo",AA$1)</f>
        <v>#REF!</v>
      </c>
      <c r="AB16" s="35" t="e">
        <f>GETPIVOTDATA("Sum of X",DynamicParametersPivot!$A$5,"PatientId",$A16,"Title",AB$4,"Unit",AB$2,"Side",AB$3,"Shoes",$A$2,"TrialNo",$A$1,"RepeatNo",AB$1)</f>
        <v>#REF!</v>
      </c>
      <c r="AC16" s="35"/>
      <c r="AD16" s="35"/>
      <c r="AE16" s="35" t="e">
        <f>GETPIVOTDATA("Sum of X",DynamicParametersPivot!$A$5,"PatientId",$A16,"Title",AE$4,"Unit",AE$2,"Side",AE$3,"Shoes",$A$2,"TrialNo",$A$1,"RepeatNo",AE$1)</f>
        <v>#REF!</v>
      </c>
      <c r="AF16" s="35"/>
      <c r="AG16" s="35" t="e">
        <f>GETPIVOTDATA("Sum of X",DynamicParametersPivot!$A$5,"PatientId",$A16,"Title",AG$4,"Unit",AG$2,"Side",AG$3,"Shoes",$A$2,"TrialNo",$A$1,"RepeatNo",AG$1)</f>
        <v>#REF!</v>
      </c>
      <c r="AH16" s="35" t="e">
        <f>GETPIVOTDATA("Sum of X",DynamicParametersPivot!$A$5,"PatientId",$A16,"Title",AH$4,"Unit",AH$2,"Side",AH$3,"Shoes",$A$2,"TrialNo",$A$1,"RepeatNo",AH$1)</f>
        <v>#REF!</v>
      </c>
      <c r="AI16" s="35" t="e">
        <f>GETPIVOTDATA("Sum of X",DynamicParametersPivot!$A$5,"PatientId",$A16,"Title",AI$4,"Unit",AI$2,"Side",AI$3,"Shoes",$A$2,"TrialNo",$A$1,"RepeatNo",AI$1)</f>
        <v>#REF!</v>
      </c>
      <c r="AJ16" s="35" t="e">
        <f>GETPIVOTDATA("Sum of X",DynamicParametersPivot!$A$5,"PatientId",$A16,"Title",AJ$4,"Unit",AJ$2,"Side",AJ$3,"Shoes",$A$2,"TrialNo",$A$1,"RepeatNo",AJ$1)</f>
        <v>#REF!</v>
      </c>
      <c r="AK16" s="37"/>
      <c r="AL16" s="17"/>
      <c r="AM16" s="17"/>
      <c r="AN16" s="17"/>
      <c r="AO16" s="17"/>
      <c r="AP16" s="17"/>
      <c r="AQ16" s="17"/>
      <c r="AR16" s="17"/>
      <c r="AS16" s="17"/>
      <c r="AT16" s="17"/>
      <c r="AU16" s="40"/>
      <c r="AV16" s="40"/>
      <c r="AW16" s="17"/>
      <c r="AX16" s="17"/>
      <c r="AY16" s="40"/>
      <c r="AZ16" s="40"/>
      <c r="BA16" s="17"/>
      <c r="BB16" s="17"/>
      <c r="BC16" s="40"/>
      <c r="BD16" s="40"/>
      <c r="BE16" s="17"/>
      <c r="BF16" s="17"/>
      <c r="BG16" s="40"/>
      <c r="BH16" s="40"/>
      <c r="BI16" s="17"/>
      <c r="BJ16" s="17"/>
      <c r="BK16" s="40"/>
      <c r="BL16" s="40"/>
      <c r="BM16" s="17"/>
      <c r="BN16" s="40"/>
      <c r="BO16" s="17"/>
      <c r="BP16" s="17"/>
      <c r="BQ16" s="17"/>
      <c r="BR16" s="17"/>
      <c r="BS16" s="38"/>
      <c r="BT16" s="17"/>
      <c r="BU16" s="17"/>
      <c r="BV16" s="17"/>
      <c r="BW16" s="17"/>
      <c r="BX16" s="17"/>
      <c r="BY16" s="17"/>
      <c r="BZ16" s="17"/>
      <c r="CA16" s="17"/>
      <c r="CB16" s="17"/>
      <c r="CC16" s="40"/>
      <c r="CD16" s="40"/>
      <c r="CE16" s="17"/>
      <c r="CF16" s="17"/>
      <c r="CG16" s="40"/>
      <c r="CH16" s="40"/>
      <c r="CI16" s="17"/>
      <c r="CJ16" s="17"/>
      <c r="CK16" s="40"/>
      <c r="CL16" s="40"/>
      <c r="CM16" s="17"/>
      <c r="CN16" s="17"/>
      <c r="CO16" s="40"/>
      <c r="CP16" s="40"/>
      <c r="CQ16" s="17"/>
      <c r="CR16" s="17"/>
      <c r="CS16" s="40"/>
      <c r="CT16" s="40"/>
      <c r="CU16" s="17"/>
      <c r="CV16" s="40"/>
      <c r="CW16" s="17"/>
      <c r="CX16" s="17"/>
      <c r="CY16" s="17"/>
      <c r="CZ16" s="17"/>
      <c r="DA16" s="17" t="e">
        <f t="shared" si="0"/>
        <v>#REF!</v>
      </c>
      <c r="DB16" s="17" t="e">
        <f t="shared" si="0"/>
        <v>#REF!</v>
      </c>
      <c r="DC16" s="17" t="e">
        <f t="shared" si="0"/>
        <v>#REF!</v>
      </c>
      <c r="DD16" s="17" t="e">
        <f t="shared" si="0"/>
        <v>#REF!</v>
      </c>
      <c r="DE16" s="17" t="e">
        <f t="shared" si="0"/>
        <v>#REF!</v>
      </c>
      <c r="DF16" s="17" t="e">
        <f t="shared" si="0"/>
        <v>#REF!</v>
      </c>
      <c r="DG16" s="17" t="e">
        <f t="shared" si="0"/>
        <v>#REF!</v>
      </c>
      <c r="DH16" s="17" t="e">
        <f t="shared" si="0"/>
        <v>#REF!</v>
      </c>
      <c r="DI16" s="17" t="e">
        <f t="shared" si="0"/>
        <v>#REF!</v>
      </c>
      <c r="DJ16" s="17" t="e">
        <f t="shared" si="1"/>
        <v>#REF!</v>
      </c>
      <c r="DK16" s="17" t="e">
        <f t="shared" si="1"/>
        <v>#REF!</v>
      </c>
      <c r="DL16" s="17" t="e">
        <f t="shared" si="2"/>
        <v>#REF!</v>
      </c>
      <c r="DM16" s="17" t="e">
        <f t="shared" si="2"/>
        <v>#REF!</v>
      </c>
      <c r="DN16" s="17" t="e">
        <f t="shared" si="3"/>
        <v>#REF!</v>
      </c>
      <c r="DO16" s="17" t="e">
        <f t="shared" si="3"/>
        <v>#REF!</v>
      </c>
      <c r="DP16" s="17" t="e">
        <f t="shared" si="4"/>
        <v>#REF!</v>
      </c>
      <c r="DQ16" s="17" t="e">
        <f t="shared" si="4"/>
        <v>#REF!</v>
      </c>
      <c r="DR16" s="17" t="e">
        <f t="shared" si="5"/>
        <v>#REF!</v>
      </c>
      <c r="DS16" s="17" t="e">
        <f t="shared" si="6"/>
        <v>#REF!</v>
      </c>
      <c r="DT16" s="17" t="e">
        <f t="shared" si="6"/>
        <v>#REF!</v>
      </c>
      <c r="DU16" s="17" t="e">
        <f t="shared" si="6"/>
        <v>#REF!</v>
      </c>
      <c r="DV16" s="17">
        <f t="shared" si="7"/>
        <v>0</v>
      </c>
      <c r="DW16" s="39"/>
      <c r="DX16" s="39"/>
      <c r="DY16" s="39"/>
    </row>
    <row r="17" spans="1:129" x14ac:dyDescent="0.25">
      <c r="A17" s="7">
        <f>Patients!A14</f>
        <v>0</v>
      </c>
      <c r="B17" s="7" t="str">
        <f>Patients!B14&amp;" "&amp;Patients!C14</f>
        <v xml:space="preserve"> </v>
      </c>
      <c r="C17" s="27"/>
      <c r="D17" s="35" t="e">
        <f>GETPIVOTDATA("Sum of X",DynamicParametersPivot!$A$5,"PatientId",$A17,"Title",D$4,"Unit",D$2,"Side",D$3,"Shoes",$A$2,"TrialNo",$A$1,"RepeatNo",D$1)</f>
        <v>#REF!</v>
      </c>
      <c r="E17" s="35" t="e">
        <f>GETPIVOTDATA("Sum of X",DynamicParametersPivot!$A$5,"PatientId",$A17,"Title",E$4,"Unit",E$2,"Side",E$3,"Shoes",$A$2,"TrialNo",$A$1,"RepeatNo",E$1)</f>
        <v>#REF!</v>
      </c>
      <c r="F17" s="35" t="e">
        <f>GETPIVOTDATA("Sum of X",DynamicParametersPivot!$A$5,"PatientId",$A17,"Title",F$4,"Unit",F$2,"Side",F$3,"Shoes",$A$2,"TrialNo",$A$1,"RepeatNo",F$1)</f>
        <v>#REF!</v>
      </c>
      <c r="G17" s="35" t="e">
        <f>GETPIVOTDATA("Sum of X",DynamicParametersPivot!$A$5,"PatientId",$A17,"Title",G$4,"Unit",G$2,"Side",G$3,"Shoes",$A$2,"TrialNo",$A$1,"RepeatNo",G$1)</f>
        <v>#REF!</v>
      </c>
      <c r="H17" s="35" t="e">
        <f>GETPIVOTDATA("Sum of X",DynamicParametersPivot!$A$5,"PatientId",$A17,"Title",H$4,"Unit",H$2,"Side",H$3,"Shoes",$A$2,"TrialNo",$A$1,"RepeatNo",H$1)</f>
        <v>#REF!</v>
      </c>
      <c r="I17" s="35" t="e">
        <f>GETPIVOTDATA("Sum of X",DynamicParametersPivot!$A$5,"PatientId",$A17,"Title",I$4,"Unit",I$2,"Side",I$3,"Shoes",$A$2,"TrialNo",$A$1,"RepeatNo",I$1)</f>
        <v>#REF!</v>
      </c>
      <c r="J17" s="35" t="e">
        <f>GETPIVOTDATA("Sum of X",DynamicParametersPivot!$A$5,"PatientId",$A17,"Title",J$4,"Unit",J$2,"Side",J$3,"Shoes",$A$2,"TrialNo",$A$1,"RepeatNo",J$1)</f>
        <v>#REF!</v>
      </c>
      <c r="K17" s="35" t="e">
        <f>GETPIVOTDATA("Sum of X",DynamicParametersPivot!$A$5,"PatientId",$A17,"Title",K$4,"Unit",K$2,"Side",K$3,"Shoes",$A$2,"TrialNo",$A$1,"RepeatNo",K$1)</f>
        <v>#REF!</v>
      </c>
      <c r="L17" s="35" t="e">
        <f>GETPIVOTDATA("Sum of X",DynamicParametersPivot!$A$5,"PatientId",$A17,"Title",L$4,"Unit",L$2,"Side",L$3,"Shoes",$A$2,"TrialNo",$A$1,"RepeatNo",L$1)</f>
        <v>#REF!</v>
      </c>
      <c r="M17" s="35"/>
      <c r="N17" s="35" t="e">
        <f>GETPIVOTDATA("Sum of X",DynamicParametersPivot!$A$5,"PatientId",$A17,"Title",N$4,"Unit",N$2,"Side",N$3,"Shoes",$A$2,"TrialNo",$A$1,"RepeatNo",N$1)</f>
        <v>#REF!</v>
      </c>
      <c r="O17" s="35" t="e">
        <f>GETPIVOTDATA("Sum of X",DynamicParametersPivot!$A$5,"PatientId",$A17,"Title",O$4,"Unit",O$2,"Side",O$3,"Shoes",$A$2,"TrialNo",$A$1,"RepeatNo",O$1)</f>
        <v>#REF!</v>
      </c>
      <c r="P17" s="35" t="e">
        <f>GETPIVOTDATA("Sum of X",DynamicParametersPivot!$A$5,"PatientId",$A17,"Title",P$4,"Unit",P$2,"Side",P$3,"Shoes",$A$2,"TrialNo",$A$1,"RepeatNo",P$1)</f>
        <v>#REF!</v>
      </c>
      <c r="Q17" s="35"/>
      <c r="R17" s="35"/>
      <c r="S17" s="35" t="e">
        <f>GETPIVOTDATA("Sum of X",DynamicParametersPivot!$A$5,"PatientId",$A17,"Title",S$4,"Unit",S$2,"Side",S$3,"Shoes",$A$2,"TrialNo",$A$1,"RepeatNo",S$1)</f>
        <v>#REF!</v>
      </c>
      <c r="T17" s="35" t="e">
        <f>GETPIVOTDATA("Sum of X",DynamicParametersPivot!$A$5,"PatientId",$A17,"Title",T$4,"Unit",T$2,"Side",T$3,"Shoes",$A$2,"TrialNo",$A$1,"RepeatNo",T$1)</f>
        <v>#REF!</v>
      </c>
      <c r="U17" s="35"/>
      <c r="V17" s="35"/>
      <c r="W17" s="35" t="e">
        <f>GETPIVOTDATA("Sum of X",DynamicParametersPivot!$A$5,"PatientId",$A17,"Title",W$4,"Unit",W$2,"Side",W$3,"Shoes",$A$2,"TrialNo",$A$1,"RepeatNo",W$1)</f>
        <v>#REF!</v>
      </c>
      <c r="X17" s="35" t="e">
        <f>GETPIVOTDATA("Sum of X",DynamicParametersPivot!$A$5,"PatientId",$A17,"Title",X$4,"Unit",X$2,"Side",X$3,"Shoes",$A$2,"TrialNo",$A$1,"RepeatNo",X$1)</f>
        <v>#REF!</v>
      </c>
      <c r="Y17" s="35"/>
      <c r="Z17" s="35"/>
      <c r="AA17" s="35" t="e">
        <f>GETPIVOTDATA("Sum of X",DynamicParametersPivot!$A$5,"PatientId",$A17,"Title",AA$4,"Unit",AA$2,"Side",AA$3,"Shoes",$A$2,"TrialNo",$A$1,"RepeatNo",AA$1)</f>
        <v>#REF!</v>
      </c>
      <c r="AB17" s="35" t="e">
        <f>GETPIVOTDATA("Sum of X",DynamicParametersPivot!$A$5,"PatientId",$A17,"Title",AB$4,"Unit",AB$2,"Side",AB$3,"Shoes",$A$2,"TrialNo",$A$1,"RepeatNo",AB$1)</f>
        <v>#REF!</v>
      </c>
      <c r="AC17" s="35"/>
      <c r="AD17" s="35"/>
      <c r="AE17" s="35" t="e">
        <f>GETPIVOTDATA("Sum of X",DynamicParametersPivot!$A$5,"PatientId",$A17,"Title",AE$4,"Unit",AE$2,"Side",AE$3,"Shoes",$A$2,"TrialNo",$A$1,"RepeatNo",AE$1)</f>
        <v>#REF!</v>
      </c>
      <c r="AF17" s="35"/>
      <c r="AG17" s="35" t="e">
        <f>GETPIVOTDATA("Sum of X",DynamicParametersPivot!$A$5,"PatientId",$A17,"Title",AG$4,"Unit",AG$2,"Side",AG$3,"Shoes",$A$2,"TrialNo",$A$1,"RepeatNo",AG$1)</f>
        <v>#REF!</v>
      </c>
      <c r="AH17" s="35" t="e">
        <f>GETPIVOTDATA("Sum of X",DynamicParametersPivot!$A$5,"PatientId",$A17,"Title",AH$4,"Unit",AH$2,"Side",AH$3,"Shoes",$A$2,"TrialNo",$A$1,"RepeatNo",AH$1)</f>
        <v>#REF!</v>
      </c>
      <c r="AI17" s="35" t="e">
        <f>GETPIVOTDATA("Sum of X",DynamicParametersPivot!$A$5,"PatientId",$A17,"Title",AI$4,"Unit",AI$2,"Side",AI$3,"Shoes",$A$2,"TrialNo",$A$1,"RepeatNo",AI$1)</f>
        <v>#REF!</v>
      </c>
      <c r="AJ17" s="35" t="e">
        <f>GETPIVOTDATA("Sum of X",DynamicParametersPivot!$A$5,"PatientId",$A17,"Title",AJ$4,"Unit",AJ$2,"Side",AJ$3,"Shoes",$A$2,"TrialNo",$A$1,"RepeatNo",AJ$1)</f>
        <v>#REF!</v>
      </c>
      <c r="AK17" s="37"/>
      <c r="AL17" s="17"/>
      <c r="AM17" s="17"/>
      <c r="AN17" s="17"/>
      <c r="AO17" s="17"/>
      <c r="AP17" s="17"/>
      <c r="AQ17" s="17"/>
      <c r="AR17" s="17"/>
      <c r="AS17" s="17"/>
      <c r="AT17" s="17"/>
      <c r="AU17" s="40"/>
      <c r="AV17" s="40"/>
      <c r="AW17" s="17"/>
      <c r="AX17" s="17"/>
      <c r="AY17" s="40"/>
      <c r="AZ17" s="40"/>
      <c r="BA17" s="17"/>
      <c r="BB17" s="17"/>
      <c r="BC17" s="40"/>
      <c r="BD17" s="40"/>
      <c r="BE17" s="17"/>
      <c r="BF17" s="17"/>
      <c r="BG17" s="40"/>
      <c r="BH17" s="40"/>
      <c r="BI17" s="17"/>
      <c r="BJ17" s="17"/>
      <c r="BK17" s="40"/>
      <c r="BL17" s="40"/>
      <c r="BM17" s="17"/>
      <c r="BN17" s="40"/>
      <c r="BO17" s="17"/>
      <c r="BP17" s="17"/>
      <c r="BQ17" s="17"/>
      <c r="BR17" s="17"/>
      <c r="BS17" s="38"/>
      <c r="BT17" s="17"/>
      <c r="BU17" s="17"/>
      <c r="BV17" s="17"/>
      <c r="BW17" s="17"/>
      <c r="BX17" s="17"/>
      <c r="BY17" s="17"/>
      <c r="BZ17" s="17"/>
      <c r="CA17" s="17"/>
      <c r="CB17" s="17"/>
      <c r="CC17" s="40"/>
      <c r="CD17" s="40"/>
      <c r="CE17" s="17"/>
      <c r="CF17" s="17"/>
      <c r="CG17" s="40"/>
      <c r="CH17" s="40"/>
      <c r="CI17" s="17"/>
      <c r="CJ17" s="17"/>
      <c r="CK17" s="40"/>
      <c r="CL17" s="40"/>
      <c r="CM17" s="17"/>
      <c r="CN17" s="17"/>
      <c r="CO17" s="40"/>
      <c r="CP17" s="40"/>
      <c r="CQ17" s="17"/>
      <c r="CR17" s="17"/>
      <c r="CS17" s="40"/>
      <c r="CT17" s="40"/>
      <c r="CU17" s="17"/>
      <c r="CV17" s="40"/>
      <c r="CW17" s="17"/>
      <c r="CX17" s="17"/>
      <c r="CY17" s="17"/>
      <c r="CZ17" s="17"/>
      <c r="DA17" s="17" t="e">
        <f t="shared" si="0"/>
        <v>#REF!</v>
      </c>
      <c r="DB17" s="17" t="e">
        <f t="shared" si="0"/>
        <v>#REF!</v>
      </c>
      <c r="DC17" s="17" t="e">
        <f t="shared" si="0"/>
        <v>#REF!</v>
      </c>
      <c r="DD17" s="17" t="e">
        <f t="shared" si="0"/>
        <v>#REF!</v>
      </c>
      <c r="DE17" s="17" t="e">
        <f t="shared" si="0"/>
        <v>#REF!</v>
      </c>
      <c r="DF17" s="17" t="e">
        <f t="shared" si="0"/>
        <v>#REF!</v>
      </c>
      <c r="DG17" s="17" t="e">
        <f t="shared" si="0"/>
        <v>#REF!</v>
      </c>
      <c r="DH17" s="17" t="e">
        <f t="shared" si="0"/>
        <v>#REF!</v>
      </c>
      <c r="DI17" s="17" t="e">
        <f t="shared" si="0"/>
        <v>#REF!</v>
      </c>
      <c r="DJ17" s="17" t="e">
        <f t="shared" si="1"/>
        <v>#REF!</v>
      </c>
      <c r="DK17" s="17" t="e">
        <f t="shared" si="1"/>
        <v>#REF!</v>
      </c>
      <c r="DL17" s="17" t="e">
        <f t="shared" si="2"/>
        <v>#REF!</v>
      </c>
      <c r="DM17" s="17" t="e">
        <f t="shared" si="2"/>
        <v>#REF!</v>
      </c>
      <c r="DN17" s="17" t="e">
        <f t="shared" si="3"/>
        <v>#REF!</v>
      </c>
      <c r="DO17" s="17" t="e">
        <f t="shared" si="3"/>
        <v>#REF!</v>
      </c>
      <c r="DP17" s="17" t="e">
        <f t="shared" si="4"/>
        <v>#REF!</v>
      </c>
      <c r="DQ17" s="17" t="e">
        <f t="shared" si="4"/>
        <v>#REF!</v>
      </c>
      <c r="DR17" s="17" t="e">
        <f t="shared" si="5"/>
        <v>#REF!</v>
      </c>
      <c r="DS17" s="17" t="e">
        <f t="shared" si="6"/>
        <v>#REF!</v>
      </c>
      <c r="DT17" s="17" t="e">
        <f t="shared" si="6"/>
        <v>#REF!</v>
      </c>
      <c r="DU17" s="17" t="e">
        <f t="shared" si="6"/>
        <v>#REF!</v>
      </c>
      <c r="DV17" s="17">
        <f t="shared" si="7"/>
        <v>0</v>
      </c>
      <c r="DW17" s="39"/>
      <c r="DX17" s="39"/>
      <c r="DY17" s="39"/>
    </row>
    <row r="18" spans="1:129" x14ac:dyDescent="0.25">
      <c r="A18" s="7">
        <f>Patients!A15</f>
        <v>0</v>
      </c>
      <c r="B18" s="7" t="str">
        <f>Patients!B15&amp;" "&amp;Patients!C15</f>
        <v xml:space="preserve"> </v>
      </c>
      <c r="C18" s="27"/>
      <c r="D18" s="35" t="e">
        <f>GETPIVOTDATA("Sum of X",DynamicParametersPivot!$A$5,"PatientId",$A18,"Title",D$4,"Unit",D$2,"Side",D$3,"Shoes",$A$2,"TrialNo",$A$1,"RepeatNo",D$1)</f>
        <v>#REF!</v>
      </c>
      <c r="E18" s="35" t="e">
        <f>GETPIVOTDATA("Sum of X",DynamicParametersPivot!$A$5,"PatientId",$A18,"Title",E$4,"Unit",E$2,"Side",E$3,"Shoes",$A$2,"TrialNo",$A$1,"RepeatNo",E$1)</f>
        <v>#REF!</v>
      </c>
      <c r="F18" s="35" t="e">
        <f>GETPIVOTDATA("Sum of X",DynamicParametersPivot!$A$5,"PatientId",$A18,"Title",F$4,"Unit",F$2,"Side",F$3,"Shoes",$A$2,"TrialNo",$A$1,"RepeatNo",F$1)</f>
        <v>#REF!</v>
      </c>
      <c r="G18" s="35" t="e">
        <f>GETPIVOTDATA("Sum of X",DynamicParametersPivot!$A$5,"PatientId",$A18,"Title",G$4,"Unit",G$2,"Side",G$3,"Shoes",$A$2,"TrialNo",$A$1,"RepeatNo",G$1)</f>
        <v>#REF!</v>
      </c>
      <c r="H18" s="35" t="e">
        <f>GETPIVOTDATA("Sum of X",DynamicParametersPivot!$A$5,"PatientId",$A18,"Title",H$4,"Unit",H$2,"Side",H$3,"Shoes",$A$2,"TrialNo",$A$1,"RepeatNo",H$1)</f>
        <v>#REF!</v>
      </c>
      <c r="I18" s="35" t="e">
        <f>GETPIVOTDATA("Sum of X",DynamicParametersPivot!$A$5,"PatientId",$A18,"Title",I$4,"Unit",I$2,"Side",I$3,"Shoes",$A$2,"TrialNo",$A$1,"RepeatNo",I$1)</f>
        <v>#REF!</v>
      </c>
      <c r="J18" s="35" t="e">
        <f>GETPIVOTDATA("Sum of X",DynamicParametersPivot!$A$5,"PatientId",$A18,"Title",J$4,"Unit",J$2,"Side",J$3,"Shoes",$A$2,"TrialNo",$A$1,"RepeatNo",J$1)</f>
        <v>#REF!</v>
      </c>
      <c r="K18" s="35" t="e">
        <f>GETPIVOTDATA("Sum of X",DynamicParametersPivot!$A$5,"PatientId",$A18,"Title",K$4,"Unit",K$2,"Side",K$3,"Shoes",$A$2,"TrialNo",$A$1,"RepeatNo",K$1)</f>
        <v>#REF!</v>
      </c>
      <c r="L18" s="35" t="e">
        <f>GETPIVOTDATA("Sum of X",DynamicParametersPivot!$A$5,"PatientId",$A18,"Title",L$4,"Unit",L$2,"Side",L$3,"Shoes",$A$2,"TrialNo",$A$1,"RepeatNo",L$1)</f>
        <v>#REF!</v>
      </c>
      <c r="M18" s="35"/>
      <c r="N18" s="35" t="e">
        <f>GETPIVOTDATA("Sum of X",DynamicParametersPivot!$A$5,"PatientId",$A18,"Title",N$4,"Unit",N$2,"Side",N$3,"Shoes",$A$2,"TrialNo",$A$1,"RepeatNo",N$1)</f>
        <v>#REF!</v>
      </c>
      <c r="O18" s="35" t="e">
        <f>GETPIVOTDATA("Sum of X",DynamicParametersPivot!$A$5,"PatientId",$A18,"Title",O$4,"Unit",O$2,"Side",O$3,"Shoes",$A$2,"TrialNo",$A$1,"RepeatNo",O$1)</f>
        <v>#REF!</v>
      </c>
      <c r="P18" s="35" t="e">
        <f>GETPIVOTDATA("Sum of X",DynamicParametersPivot!$A$5,"PatientId",$A18,"Title",P$4,"Unit",P$2,"Side",P$3,"Shoes",$A$2,"TrialNo",$A$1,"RepeatNo",P$1)</f>
        <v>#REF!</v>
      </c>
      <c r="Q18" s="35"/>
      <c r="R18" s="35"/>
      <c r="S18" s="35" t="e">
        <f>GETPIVOTDATA("Sum of X",DynamicParametersPivot!$A$5,"PatientId",$A18,"Title",S$4,"Unit",S$2,"Side",S$3,"Shoes",$A$2,"TrialNo",$A$1,"RepeatNo",S$1)</f>
        <v>#REF!</v>
      </c>
      <c r="T18" s="35" t="e">
        <f>GETPIVOTDATA("Sum of X",DynamicParametersPivot!$A$5,"PatientId",$A18,"Title",T$4,"Unit",T$2,"Side",T$3,"Shoes",$A$2,"TrialNo",$A$1,"RepeatNo",T$1)</f>
        <v>#REF!</v>
      </c>
      <c r="U18" s="35"/>
      <c r="V18" s="35"/>
      <c r="W18" s="35" t="e">
        <f>GETPIVOTDATA("Sum of X",DynamicParametersPivot!$A$5,"PatientId",$A18,"Title",W$4,"Unit",W$2,"Side",W$3,"Shoes",$A$2,"TrialNo",$A$1,"RepeatNo",W$1)</f>
        <v>#REF!</v>
      </c>
      <c r="X18" s="35" t="e">
        <f>GETPIVOTDATA("Sum of X",DynamicParametersPivot!$A$5,"PatientId",$A18,"Title",X$4,"Unit",X$2,"Side",X$3,"Shoes",$A$2,"TrialNo",$A$1,"RepeatNo",X$1)</f>
        <v>#REF!</v>
      </c>
      <c r="Y18" s="35"/>
      <c r="Z18" s="35"/>
      <c r="AA18" s="35" t="e">
        <f>GETPIVOTDATA("Sum of X",DynamicParametersPivot!$A$5,"PatientId",$A18,"Title",AA$4,"Unit",AA$2,"Side",AA$3,"Shoes",$A$2,"TrialNo",$A$1,"RepeatNo",AA$1)</f>
        <v>#REF!</v>
      </c>
      <c r="AB18" s="35" t="e">
        <f>GETPIVOTDATA("Sum of X",DynamicParametersPivot!$A$5,"PatientId",$A18,"Title",AB$4,"Unit",AB$2,"Side",AB$3,"Shoes",$A$2,"TrialNo",$A$1,"RepeatNo",AB$1)</f>
        <v>#REF!</v>
      </c>
      <c r="AC18" s="35"/>
      <c r="AD18" s="35"/>
      <c r="AE18" s="35" t="e">
        <f>GETPIVOTDATA("Sum of X",DynamicParametersPivot!$A$5,"PatientId",$A18,"Title",AE$4,"Unit",AE$2,"Side",AE$3,"Shoes",$A$2,"TrialNo",$A$1,"RepeatNo",AE$1)</f>
        <v>#REF!</v>
      </c>
      <c r="AF18" s="35"/>
      <c r="AG18" s="35" t="e">
        <f>GETPIVOTDATA("Sum of X",DynamicParametersPivot!$A$5,"PatientId",$A18,"Title",AG$4,"Unit",AG$2,"Side",AG$3,"Shoes",$A$2,"TrialNo",$A$1,"RepeatNo",AG$1)</f>
        <v>#REF!</v>
      </c>
      <c r="AH18" s="35" t="e">
        <f>GETPIVOTDATA("Sum of X",DynamicParametersPivot!$A$5,"PatientId",$A18,"Title",AH$4,"Unit",AH$2,"Side",AH$3,"Shoes",$A$2,"TrialNo",$A$1,"RepeatNo",AH$1)</f>
        <v>#REF!</v>
      </c>
      <c r="AI18" s="35" t="e">
        <f>GETPIVOTDATA("Sum of X",DynamicParametersPivot!$A$5,"PatientId",$A18,"Title",AI$4,"Unit",AI$2,"Side",AI$3,"Shoes",$A$2,"TrialNo",$A$1,"RepeatNo",AI$1)</f>
        <v>#REF!</v>
      </c>
      <c r="AJ18" s="35" t="e">
        <f>GETPIVOTDATA("Sum of X",DynamicParametersPivot!$A$5,"PatientId",$A18,"Title",AJ$4,"Unit",AJ$2,"Side",AJ$3,"Shoes",$A$2,"TrialNo",$A$1,"RepeatNo",AJ$1)</f>
        <v>#REF!</v>
      </c>
      <c r="AK18" s="37"/>
      <c r="AL18" s="17"/>
      <c r="AM18" s="17"/>
      <c r="AN18" s="17"/>
      <c r="AO18" s="17"/>
      <c r="AP18" s="17"/>
      <c r="AQ18" s="17"/>
      <c r="AR18" s="17"/>
      <c r="AS18" s="17"/>
      <c r="AT18" s="17"/>
      <c r="AU18" s="40"/>
      <c r="AV18" s="40"/>
      <c r="AW18" s="17"/>
      <c r="AX18" s="17"/>
      <c r="AY18" s="40"/>
      <c r="AZ18" s="40"/>
      <c r="BA18" s="17"/>
      <c r="BB18" s="17"/>
      <c r="BC18" s="40"/>
      <c r="BD18" s="40"/>
      <c r="BE18" s="17"/>
      <c r="BF18" s="17"/>
      <c r="BG18" s="40"/>
      <c r="BH18" s="40"/>
      <c r="BI18" s="17"/>
      <c r="BJ18" s="17"/>
      <c r="BK18" s="40"/>
      <c r="BL18" s="40"/>
      <c r="BM18" s="17"/>
      <c r="BN18" s="40"/>
      <c r="BO18" s="17"/>
      <c r="BP18" s="17"/>
      <c r="BQ18" s="17"/>
      <c r="BR18" s="17"/>
      <c r="BS18" s="38"/>
      <c r="BT18" s="17"/>
      <c r="BU18" s="17"/>
      <c r="BV18" s="17"/>
      <c r="BW18" s="17"/>
      <c r="BX18" s="17"/>
      <c r="BY18" s="17"/>
      <c r="BZ18" s="17"/>
      <c r="CA18" s="17"/>
      <c r="CB18" s="17"/>
      <c r="CC18" s="40"/>
      <c r="CD18" s="40"/>
      <c r="CE18" s="17"/>
      <c r="CF18" s="17"/>
      <c r="CG18" s="40"/>
      <c r="CH18" s="40"/>
      <c r="CI18" s="17"/>
      <c r="CJ18" s="17"/>
      <c r="CK18" s="40"/>
      <c r="CL18" s="40"/>
      <c r="CM18" s="17"/>
      <c r="CN18" s="17"/>
      <c r="CO18" s="40"/>
      <c r="CP18" s="40"/>
      <c r="CQ18" s="17"/>
      <c r="CR18" s="17"/>
      <c r="CS18" s="40"/>
      <c r="CT18" s="40"/>
      <c r="CU18" s="17"/>
      <c r="CV18" s="40"/>
      <c r="CW18" s="17"/>
      <c r="CX18" s="17"/>
      <c r="CY18" s="17"/>
      <c r="CZ18" s="17"/>
      <c r="DA18" s="17" t="e">
        <f t="shared" si="0"/>
        <v>#REF!</v>
      </c>
      <c r="DB18" s="17" t="e">
        <f t="shared" si="0"/>
        <v>#REF!</v>
      </c>
      <c r="DC18" s="17" t="e">
        <f t="shared" si="0"/>
        <v>#REF!</v>
      </c>
      <c r="DD18" s="17" t="e">
        <f t="shared" si="0"/>
        <v>#REF!</v>
      </c>
      <c r="DE18" s="17" t="e">
        <f t="shared" si="0"/>
        <v>#REF!</v>
      </c>
      <c r="DF18" s="17" t="e">
        <f t="shared" si="0"/>
        <v>#REF!</v>
      </c>
      <c r="DG18" s="17" t="e">
        <f t="shared" si="0"/>
        <v>#REF!</v>
      </c>
      <c r="DH18" s="17" t="e">
        <f t="shared" si="0"/>
        <v>#REF!</v>
      </c>
      <c r="DI18" s="17" t="e">
        <f t="shared" si="0"/>
        <v>#REF!</v>
      </c>
      <c r="DJ18" s="17" t="e">
        <f t="shared" si="1"/>
        <v>#REF!</v>
      </c>
      <c r="DK18" s="17" t="e">
        <f t="shared" si="1"/>
        <v>#REF!</v>
      </c>
      <c r="DL18" s="17" t="e">
        <f t="shared" si="2"/>
        <v>#REF!</v>
      </c>
      <c r="DM18" s="17" t="e">
        <f t="shared" si="2"/>
        <v>#REF!</v>
      </c>
      <c r="DN18" s="17" t="e">
        <f t="shared" si="3"/>
        <v>#REF!</v>
      </c>
      <c r="DO18" s="17" t="e">
        <f t="shared" si="3"/>
        <v>#REF!</v>
      </c>
      <c r="DP18" s="17" t="e">
        <f t="shared" si="4"/>
        <v>#REF!</v>
      </c>
      <c r="DQ18" s="17" t="e">
        <f t="shared" si="4"/>
        <v>#REF!</v>
      </c>
      <c r="DR18" s="17" t="e">
        <f t="shared" si="5"/>
        <v>#REF!</v>
      </c>
      <c r="DS18" s="17" t="e">
        <f t="shared" si="6"/>
        <v>#REF!</v>
      </c>
      <c r="DT18" s="17" t="e">
        <f t="shared" si="6"/>
        <v>#REF!</v>
      </c>
      <c r="DU18" s="17" t="e">
        <f t="shared" si="6"/>
        <v>#REF!</v>
      </c>
      <c r="DV18" s="17">
        <f t="shared" si="7"/>
        <v>0</v>
      </c>
      <c r="DW18" s="39"/>
      <c r="DX18" s="39"/>
      <c r="DY18" s="39"/>
    </row>
    <row r="19" spans="1:129" x14ac:dyDescent="0.25">
      <c r="A19" s="7">
        <f>Patients!A16</f>
        <v>0</v>
      </c>
      <c r="B19" s="7" t="str">
        <f>Patients!B16&amp;" "&amp;Patients!C16</f>
        <v xml:space="preserve"> </v>
      </c>
      <c r="C19" s="27"/>
      <c r="D19" s="35" t="e">
        <f>GETPIVOTDATA("Sum of X",DynamicParametersPivot!$A$5,"PatientId",$A19,"Title",D$4,"Unit",D$2,"Side",D$3,"Shoes",$A$2,"TrialNo",$A$1,"RepeatNo",D$1)</f>
        <v>#REF!</v>
      </c>
      <c r="E19" s="35" t="e">
        <f>GETPIVOTDATA("Sum of X",DynamicParametersPivot!$A$5,"PatientId",$A19,"Title",E$4,"Unit",E$2,"Side",E$3,"Shoes",$A$2,"TrialNo",$A$1,"RepeatNo",E$1)</f>
        <v>#REF!</v>
      </c>
      <c r="F19" s="35" t="e">
        <f>GETPIVOTDATA("Sum of X",DynamicParametersPivot!$A$5,"PatientId",$A19,"Title",F$4,"Unit",F$2,"Side",F$3,"Shoes",$A$2,"TrialNo",$A$1,"RepeatNo",F$1)</f>
        <v>#REF!</v>
      </c>
      <c r="G19" s="35" t="e">
        <f>GETPIVOTDATA("Sum of X",DynamicParametersPivot!$A$5,"PatientId",$A19,"Title",G$4,"Unit",G$2,"Side",G$3,"Shoes",$A$2,"TrialNo",$A$1,"RepeatNo",G$1)</f>
        <v>#REF!</v>
      </c>
      <c r="H19" s="35" t="e">
        <f>GETPIVOTDATA("Sum of X",DynamicParametersPivot!$A$5,"PatientId",$A19,"Title",H$4,"Unit",H$2,"Side",H$3,"Shoes",$A$2,"TrialNo",$A$1,"RepeatNo",H$1)</f>
        <v>#REF!</v>
      </c>
      <c r="I19" s="35" t="e">
        <f>GETPIVOTDATA("Sum of X",DynamicParametersPivot!$A$5,"PatientId",$A19,"Title",I$4,"Unit",I$2,"Side",I$3,"Shoes",$A$2,"TrialNo",$A$1,"RepeatNo",I$1)</f>
        <v>#REF!</v>
      </c>
      <c r="J19" s="35" t="e">
        <f>GETPIVOTDATA("Sum of X",DynamicParametersPivot!$A$5,"PatientId",$A19,"Title",J$4,"Unit",J$2,"Side",J$3,"Shoes",$A$2,"TrialNo",$A$1,"RepeatNo",J$1)</f>
        <v>#REF!</v>
      </c>
      <c r="K19" s="35" t="e">
        <f>GETPIVOTDATA("Sum of X",DynamicParametersPivot!$A$5,"PatientId",$A19,"Title",K$4,"Unit",K$2,"Side",K$3,"Shoes",$A$2,"TrialNo",$A$1,"RepeatNo",K$1)</f>
        <v>#REF!</v>
      </c>
      <c r="L19" s="35" t="e">
        <f>GETPIVOTDATA("Sum of X",DynamicParametersPivot!$A$5,"PatientId",$A19,"Title",L$4,"Unit",L$2,"Side",L$3,"Shoes",$A$2,"TrialNo",$A$1,"RepeatNo",L$1)</f>
        <v>#REF!</v>
      </c>
      <c r="M19" s="35"/>
      <c r="N19" s="35" t="e">
        <f>GETPIVOTDATA("Sum of X",DynamicParametersPivot!$A$5,"PatientId",$A19,"Title",N$4,"Unit",N$2,"Side",N$3,"Shoes",$A$2,"TrialNo",$A$1,"RepeatNo",N$1)</f>
        <v>#REF!</v>
      </c>
      <c r="O19" s="35" t="e">
        <f>GETPIVOTDATA("Sum of X",DynamicParametersPivot!$A$5,"PatientId",$A19,"Title",O$4,"Unit",O$2,"Side",O$3,"Shoes",$A$2,"TrialNo",$A$1,"RepeatNo",O$1)</f>
        <v>#REF!</v>
      </c>
      <c r="P19" s="35" t="e">
        <f>GETPIVOTDATA("Sum of X",DynamicParametersPivot!$A$5,"PatientId",$A19,"Title",P$4,"Unit",P$2,"Side",P$3,"Shoes",$A$2,"TrialNo",$A$1,"RepeatNo",P$1)</f>
        <v>#REF!</v>
      </c>
      <c r="Q19" s="35"/>
      <c r="R19" s="35"/>
      <c r="S19" s="35" t="e">
        <f>GETPIVOTDATA("Sum of X",DynamicParametersPivot!$A$5,"PatientId",$A19,"Title",S$4,"Unit",S$2,"Side",S$3,"Shoes",$A$2,"TrialNo",$A$1,"RepeatNo",S$1)</f>
        <v>#REF!</v>
      </c>
      <c r="T19" s="35" t="e">
        <f>GETPIVOTDATA("Sum of X",DynamicParametersPivot!$A$5,"PatientId",$A19,"Title",T$4,"Unit",T$2,"Side",T$3,"Shoes",$A$2,"TrialNo",$A$1,"RepeatNo",T$1)</f>
        <v>#REF!</v>
      </c>
      <c r="U19" s="35"/>
      <c r="V19" s="35"/>
      <c r="W19" s="35" t="e">
        <f>GETPIVOTDATA("Sum of X",DynamicParametersPivot!$A$5,"PatientId",$A19,"Title",W$4,"Unit",W$2,"Side",W$3,"Shoes",$A$2,"TrialNo",$A$1,"RepeatNo",W$1)</f>
        <v>#REF!</v>
      </c>
      <c r="X19" s="35" t="e">
        <f>GETPIVOTDATA("Sum of X",DynamicParametersPivot!$A$5,"PatientId",$A19,"Title",X$4,"Unit",X$2,"Side",X$3,"Shoes",$A$2,"TrialNo",$A$1,"RepeatNo",X$1)</f>
        <v>#REF!</v>
      </c>
      <c r="Y19" s="35"/>
      <c r="Z19" s="35"/>
      <c r="AA19" s="35" t="e">
        <f>GETPIVOTDATA("Sum of X",DynamicParametersPivot!$A$5,"PatientId",$A19,"Title",AA$4,"Unit",AA$2,"Side",AA$3,"Shoes",$A$2,"TrialNo",$A$1,"RepeatNo",AA$1)</f>
        <v>#REF!</v>
      </c>
      <c r="AB19" s="35" t="e">
        <f>GETPIVOTDATA("Sum of X",DynamicParametersPivot!$A$5,"PatientId",$A19,"Title",AB$4,"Unit",AB$2,"Side",AB$3,"Shoes",$A$2,"TrialNo",$A$1,"RepeatNo",AB$1)</f>
        <v>#REF!</v>
      </c>
      <c r="AC19" s="35"/>
      <c r="AD19" s="35"/>
      <c r="AE19" s="35" t="e">
        <f>GETPIVOTDATA("Sum of X",DynamicParametersPivot!$A$5,"PatientId",$A19,"Title",AE$4,"Unit",AE$2,"Side",AE$3,"Shoes",$A$2,"TrialNo",$A$1,"RepeatNo",AE$1)</f>
        <v>#REF!</v>
      </c>
      <c r="AF19" s="35"/>
      <c r="AG19" s="35" t="e">
        <f>GETPIVOTDATA("Sum of X",DynamicParametersPivot!$A$5,"PatientId",$A19,"Title",AG$4,"Unit",AG$2,"Side",AG$3,"Shoes",$A$2,"TrialNo",$A$1,"RepeatNo",AG$1)</f>
        <v>#REF!</v>
      </c>
      <c r="AH19" s="35" t="e">
        <f>GETPIVOTDATA("Sum of X",DynamicParametersPivot!$A$5,"PatientId",$A19,"Title",AH$4,"Unit",AH$2,"Side",AH$3,"Shoes",$A$2,"TrialNo",$A$1,"RepeatNo",AH$1)</f>
        <v>#REF!</v>
      </c>
      <c r="AI19" s="35" t="e">
        <f>GETPIVOTDATA("Sum of X",DynamicParametersPivot!$A$5,"PatientId",$A19,"Title",AI$4,"Unit",AI$2,"Side",AI$3,"Shoes",$A$2,"TrialNo",$A$1,"RepeatNo",AI$1)</f>
        <v>#REF!</v>
      </c>
      <c r="AJ19" s="35" t="e">
        <f>GETPIVOTDATA("Sum of X",DynamicParametersPivot!$A$5,"PatientId",$A19,"Title",AJ$4,"Unit",AJ$2,"Side",AJ$3,"Shoes",$A$2,"TrialNo",$A$1,"RepeatNo",AJ$1)</f>
        <v>#REF!</v>
      </c>
      <c r="AK19" s="37"/>
      <c r="AL19" s="17"/>
      <c r="AM19" s="17"/>
      <c r="AN19" s="17"/>
      <c r="AO19" s="17"/>
      <c r="AP19" s="17"/>
      <c r="AQ19" s="17"/>
      <c r="AR19" s="17"/>
      <c r="AS19" s="17"/>
      <c r="AT19" s="17"/>
      <c r="AU19" s="40"/>
      <c r="AV19" s="40"/>
      <c r="AW19" s="17"/>
      <c r="AX19" s="17"/>
      <c r="AY19" s="40"/>
      <c r="AZ19" s="40"/>
      <c r="BA19" s="17"/>
      <c r="BB19" s="17"/>
      <c r="BC19" s="40"/>
      <c r="BD19" s="40"/>
      <c r="BE19" s="17"/>
      <c r="BF19" s="17"/>
      <c r="BG19" s="40"/>
      <c r="BH19" s="40"/>
      <c r="BI19" s="17"/>
      <c r="BJ19" s="17"/>
      <c r="BK19" s="40"/>
      <c r="BL19" s="40"/>
      <c r="BM19" s="17"/>
      <c r="BN19" s="40"/>
      <c r="BO19" s="17"/>
      <c r="BP19" s="17"/>
      <c r="BQ19" s="17"/>
      <c r="BR19" s="17"/>
      <c r="BS19" s="38"/>
      <c r="BT19" s="17"/>
      <c r="BU19" s="17"/>
      <c r="BV19" s="17"/>
      <c r="BW19" s="17"/>
      <c r="BX19" s="17"/>
      <c r="BY19" s="17"/>
      <c r="BZ19" s="17"/>
      <c r="CA19" s="17"/>
      <c r="CB19" s="17"/>
      <c r="CC19" s="40"/>
      <c r="CD19" s="40"/>
      <c r="CE19" s="17"/>
      <c r="CF19" s="17"/>
      <c r="CG19" s="40"/>
      <c r="CH19" s="40"/>
      <c r="CI19" s="17"/>
      <c r="CJ19" s="17"/>
      <c r="CK19" s="40"/>
      <c r="CL19" s="40"/>
      <c r="CM19" s="17"/>
      <c r="CN19" s="17"/>
      <c r="CO19" s="40"/>
      <c r="CP19" s="40"/>
      <c r="CQ19" s="17"/>
      <c r="CR19" s="17"/>
      <c r="CS19" s="40"/>
      <c r="CT19" s="40"/>
      <c r="CU19" s="17"/>
      <c r="CV19" s="40"/>
      <c r="CW19" s="17"/>
      <c r="CX19" s="17"/>
      <c r="CY19" s="17"/>
      <c r="CZ19" s="17"/>
      <c r="DA19" s="17" t="e">
        <f t="shared" si="0"/>
        <v>#REF!</v>
      </c>
      <c r="DB19" s="17" t="e">
        <f t="shared" si="0"/>
        <v>#REF!</v>
      </c>
      <c r="DC19" s="17" t="e">
        <f t="shared" si="0"/>
        <v>#REF!</v>
      </c>
      <c r="DD19" s="17" t="e">
        <f t="shared" si="0"/>
        <v>#REF!</v>
      </c>
      <c r="DE19" s="17" t="e">
        <f t="shared" si="0"/>
        <v>#REF!</v>
      </c>
      <c r="DF19" s="17" t="e">
        <f t="shared" si="0"/>
        <v>#REF!</v>
      </c>
      <c r="DG19" s="17" t="e">
        <f t="shared" si="0"/>
        <v>#REF!</v>
      </c>
      <c r="DH19" s="17" t="e">
        <f t="shared" si="0"/>
        <v>#REF!</v>
      </c>
      <c r="DI19" s="17" t="e">
        <f t="shared" si="0"/>
        <v>#REF!</v>
      </c>
      <c r="DJ19" s="17" t="e">
        <f t="shared" si="1"/>
        <v>#REF!</v>
      </c>
      <c r="DK19" s="17" t="e">
        <f t="shared" si="1"/>
        <v>#REF!</v>
      </c>
      <c r="DL19" s="17" t="e">
        <f t="shared" si="2"/>
        <v>#REF!</v>
      </c>
      <c r="DM19" s="17" t="e">
        <f t="shared" si="2"/>
        <v>#REF!</v>
      </c>
      <c r="DN19" s="17" t="e">
        <f t="shared" si="3"/>
        <v>#REF!</v>
      </c>
      <c r="DO19" s="17" t="e">
        <f t="shared" si="3"/>
        <v>#REF!</v>
      </c>
      <c r="DP19" s="17" t="e">
        <f t="shared" si="4"/>
        <v>#REF!</v>
      </c>
      <c r="DQ19" s="17" t="e">
        <f t="shared" si="4"/>
        <v>#REF!</v>
      </c>
      <c r="DR19" s="17" t="e">
        <f t="shared" si="5"/>
        <v>#REF!</v>
      </c>
      <c r="DS19" s="17" t="e">
        <f t="shared" si="6"/>
        <v>#REF!</v>
      </c>
      <c r="DT19" s="17" t="e">
        <f t="shared" si="6"/>
        <v>#REF!</v>
      </c>
      <c r="DU19" s="17" t="e">
        <f t="shared" si="6"/>
        <v>#REF!</v>
      </c>
      <c r="DV19" s="17">
        <f t="shared" si="7"/>
        <v>0</v>
      </c>
      <c r="DW19" s="39"/>
      <c r="DX19" s="39"/>
      <c r="DY19" s="39"/>
    </row>
    <row r="20" spans="1:129" x14ac:dyDescent="0.25">
      <c r="A20" s="7">
        <f>Patients!A17</f>
        <v>0</v>
      </c>
      <c r="B20" s="7" t="str">
        <f>Patients!B17&amp;" "&amp;Patients!C17</f>
        <v xml:space="preserve"> </v>
      </c>
      <c r="C20" s="27"/>
      <c r="D20" s="35" t="e">
        <f>GETPIVOTDATA("Sum of X",DynamicParametersPivot!$A$5,"PatientId",$A20,"Title",D$4,"Unit",D$2,"Side",D$3,"Shoes",$A$2,"TrialNo",$A$1,"RepeatNo",D$1)</f>
        <v>#REF!</v>
      </c>
      <c r="E20" s="35" t="e">
        <f>GETPIVOTDATA("Sum of X",DynamicParametersPivot!$A$5,"PatientId",$A20,"Title",E$4,"Unit",E$2,"Side",E$3,"Shoes",$A$2,"TrialNo",$A$1,"RepeatNo",E$1)</f>
        <v>#REF!</v>
      </c>
      <c r="F20" s="35" t="e">
        <f>GETPIVOTDATA("Sum of X",DynamicParametersPivot!$A$5,"PatientId",$A20,"Title",F$4,"Unit",F$2,"Side",F$3,"Shoes",$A$2,"TrialNo",$A$1,"RepeatNo",F$1)</f>
        <v>#REF!</v>
      </c>
      <c r="G20" s="35" t="e">
        <f>GETPIVOTDATA("Sum of X",DynamicParametersPivot!$A$5,"PatientId",$A20,"Title",G$4,"Unit",G$2,"Side",G$3,"Shoes",$A$2,"TrialNo",$A$1,"RepeatNo",G$1)</f>
        <v>#REF!</v>
      </c>
      <c r="H20" s="35" t="e">
        <f>GETPIVOTDATA("Sum of X",DynamicParametersPivot!$A$5,"PatientId",$A20,"Title",H$4,"Unit",H$2,"Side",H$3,"Shoes",$A$2,"TrialNo",$A$1,"RepeatNo",H$1)</f>
        <v>#REF!</v>
      </c>
      <c r="I20" s="35" t="e">
        <f>GETPIVOTDATA("Sum of X",DynamicParametersPivot!$A$5,"PatientId",$A20,"Title",I$4,"Unit",I$2,"Side",I$3,"Shoes",$A$2,"TrialNo",$A$1,"RepeatNo",I$1)</f>
        <v>#REF!</v>
      </c>
      <c r="J20" s="35" t="e">
        <f>GETPIVOTDATA("Sum of X",DynamicParametersPivot!$A$5,"PatientId",$A20,"Title",J$4,"Unit",J$2,"Side",J$3,"Shoes",$A$2,"TrialNo",$A$1,"RepeatNo",J$1)</f>
        <v>#REF!</v>
      </c>
      <c r="K20" s="35" t="e">
        <f>GETPIVOTDATA("Sum of X",DynamicParametersPivot!$A$5,"PatientId",$A20,"Title",K$4,"Unit",K$2,"Side",K$3,"Shoes",$A$2,"TrialNo",$A$1,"RepeatNo",K$1)</f>
        <v>#REF!</v>
      </c>
      <c r="L20" s="35" t="e">
        <f>GETPIVOTDATA("Sum of X",DynamicParametersPivot!$A$5,"PatientId",$A20,"Title",L$4,"Unit",L$2,"Side",L$3,"Shoes",$A$2,"TrialNo",$A$1,"RepeatNo",L$1)</f>
        <v>#REF!</v>
      </c>
      <c r="M20" s="35"/>
      <c r="N20" s="35" t="e">
        <f>GETPIVOTDATA("Sum of X",DynamicParametersPivot!$A$5,"PatientId",$A20,"Title",N$4,"Unit",N$2,"Side",N$3,"Shoes",$A$2,"TrialNo",$A$1,"RepeatNo",N$1)</f>
        <v>#REF!</v>
      </c>
      <c r="O20" s="35" t="e">
        <f>GETPIVOTDATA("Sum of X",DynamicParametersPivot!$A$5,"PatientId",$A20,"Title",O$4,"Unit",O$2,"Side",O$3,"Shoes",$A$2,"TrialNo",$A$1,"RepeatNo",O$1)</f>
        <v>#REF!</v>
      </c>
      <c r="P20" s="35" t="e">
        <f>GETPIVOTDATA("Sum of X",DynamicParametersPivot!$A$5,"PatientId",$A20,"Title",P$4,"Unit",P$2,"Side",P$3,"Shoes",$A$2,"TrialNo",$A$1,"RepeatNo",P$1)</f>
        <v>#REF!</v>
      </c>
      <c r="Q20" s="35"/>
      <c r="R20" s="35"/>
      <c r="S20" s="35" t="e">
        <f>GETPIVOTDATA("Sum of X",DynamicParametersPivot!$A$5,"PatientId",$A20,"Title",S$4,"Unit",S$2,"Side",S$3,"Shoes",$A$2,"TrialNo",$A$1,"RepeatNo",S$1)</f>
        <v>#REF!</v>
      </c>
      <c r="T20" s="35" t="e">
        <f>GETPIVOTDATA("Sum of X",DynamicParametersPivot!$A$5,"PatientId",$A20,"Title",T$4,"Unit",T$2,"Side",T$3,"Shoes",$A$2,"TrialNo",$A$1,"RepeatNo",T$1)</f>
        <v>#REF!</v>
      </c>
      <c r="U20" s="35"/>
      <c r="V20" s="35"/>
      <c r="W20" s="35" t="e">
        <f>GETPIVOTDATA("Sum of X",DynamicParametersPivot!$A$5,"PatientId",$A20,"Title",W$4,"Unit",W$2,"Side",W$3,"Shoes",$A$2,"TrialNo",$A$1,"RepeatNo",W$1)</f>
        <v>#REF!</v>
      </c>
      <c r="X20" s="35" t="e">
        <f>GETPIVOTDATA("Sum of X",DynamicParametersPivot!$A$5,"PatientId",$A20,"Title",X$4,"Unit",X$2,"Side",X$3,"Shoes",$A$2,"TrialNo",$A$1,"RepeatNo",X$1)</f>
        <v>#REF!</v>
      </c>
      <c r="Y20" s="35"/>
      <c r="Z20" s="35"/>
      <c r="AA20" s="35" t="e">
        <f>GETPIVOTDATA("Sum of X",DynamicParametersPivot!$A$5,"PatientId",$A20,"Title",AA$4,"Unit",AA$2,"Side",AA$3,"Shoes",$A$2,"TrialNo",$A$1,"RepeatNo",AA$1)</f>
        <v>#REF!</v>
      </c>
      <c r="AB20" s="35" t="e">
        <f>GETPIVOTDATA("Sum of X",DynamicParametersPivot!$A$5,"PatientId",$A20,"Title",AB$4,"Unit",AB$2,"Side",AB$3,"Shoes",$A$2,"TrialNo",$A$1,"RepeatNo",AB$1)</f>
        <v>#REF!</v>
      </c>
      <c r="AC20" s="35"/>
      <c r="AD20" s="35"/>
      <c r="AE20" s="35" t="e">
        <f>GETPIVOTDATA("Sum of X",DynamicParametersPivot!$A$5,"PatientId",$A20,"Title",AE$4,"Unit",AE$2,"Side",AE$3,"Shoes",$A$2,"TrialNo",$A$1,"RepeatNo",AE$1)</f>
        <v>#REF!</v>
      </c>
      <c r="AF20" s="35"/>
      <c r="AG20" s="35" t="e">
        <f>GETPIVOTDATA("Sum of X",DynamicParametersPivot!$A$5,"PatientId",$A20,"Title",AG$4,"Unit",AG$2,"Side",AG$3,"Shoes",$A$2,"TrialNo",$A$1,"RepeatNo",AG$1)</f>
        <v>#REF!</v>
      </c>
      <c r="AH20" s="35" t="e">
        <f>GETPIVOTDATA("Sum of X",DynamicParametersPivot!$A$5,"PatientId",$A20,"Title",AH$4,"Unit",AH$2,"Side",AH$3,"Shoes",$A$2,"TrialNo",$A$1,"RepeatNo",AH$1)</f>
        <v>#REF!</v>
      </c>
      <c r="AI20" s="35" t="e">
        <f>GETPIVOTDATA("Sum of X",DynamicParametersPivot!$A$5,"PatientId",$A20,"Title",AI$4,"Unit",AI$2,"Side",AI$3,"Shoes",$A$2,"TrialNo",$A$1,"RepeatNo",AI$1)</f>
        <v>#REF!</v>
      </c>
      <c r="AJ20" s="35" t="e">
        <f>GETPIVOTDATA("Sum of X",DynamicParametersPivot!$A$5,"PatientId",$A20,"Title",AJ$4,"Unit",AJ$2,"Side",AJ$3,"Shoes",$A$2,"TrialNo",$A$1,"RepeatNo",AJ$1)</f>
        <v>#REF!</v>
      </c>
      <c r="AK20" s="37"/>
      <c r="AL20" s="17"/>
      <c r="AM20" s="17"/>
      <c r="AN20" s="17"/>
      <c r="AO20" s="17"/>
      <c r="AP20" s="17"/>
      <c r="AQ20" s="17"/>
      <c r="AR20" s="17"/>
      <c r="AS20" s="17"/>
      <c r="AT20" s="17"/>
      <c r="AU20" s="40"/>
      <c r="AV20" s="40"/>
      <c r="AW20" s="17"/>
      <c r="AX20" s="17"/>
      <c r="AY20" s="40"/>
      <c r="AZ20" s="40"/>
      <c r="BA20" s="17"/>
      <c r="BB20" s="17"/>
      <c r="BC20" s="40"/>
      <c r="BD20" s="40"/>
      <c r="BE20" s="17"/>
      <c r="BF20" s="17"/>
      <c r="BG20" s="40"/>
      <c r="BH20" s="40"/>
      <c r="BI20" s="17"/>
      <c r="BJ20" s="17"/>
      <c r="BK20" s="40"/>
      <c r="BL20" s="40"/>
      <c r="BM20" s="17"/>
      <c r="BN20" s="40"/>
      <c r="BO20" s="17"/>
      <c r="BP20" s="17"/>
      <c r="BQ20" s="17"/>
      <c r="BR20" s="17"/>
      <c r="BS20" s="38"/>
      <c r="BT20" s="17"/>
      <c r="BU20" s="17"/>
      <c r="BV20" s="17"/>
      <c r="BW20" s="17"/>
      <c r="BX20" s="17"/>
      <c r="BY20" s="17"/>
      <c r="BZ20" s="17"/>
      <c r="CA20" s="17"/>
      <c r="CB20" s="17"/>
      <c r="CC20" s="40"/>
      <c r="CD20" s="40"/>
      <c r="CE20" s="17"/>
      <c r="CF20" s="17"/>
      <c r="CG20" s="40"/>
      <c r="CH20" s="40"/>
      <c r="CI20" s="17"/>
      <c r="CJ20" s="17"/>
      <c r="CK20" s="40"/>
      <c r="CL20" s="40"/>
      <c r="CM20" s="17"/>
      <c r="CN20" s="17"/>
      <c r="CO20" s="40"/>
      <c r="CP20" s="40"/>
      <c r="CQ20" s="17"/>
      <c r="CR20" s="17"/>
      <c r="CS20" s="40"/>
      <c r="CT20" s="40"/>
      <c r="CU20" s="17"/>
      <c r="CV20" s="40"/>
      <c r="CW20" s="17"/>
      <c r="CX20" s="17"/>
      <c r="CY20" s="17"/>
      <c r="CZ20" s="17"/>
      <c r="DA20" s="17" t="e">
        <f t="shared" si="0"/>
        <v>#REF!</v>
      </c>
      <c r="DB20" s="17" t="e">
        <f t="shared" si="0"/>
        <v>#REF!</v>
      </c>
      <c r="DC20" s="17" t="e">
        <f t="shared" si="0"/>
        <v>#REF!</v>
      </c>
      <c r="DD20" s="17" t="e">
        <f t="shared" si="0"/>
        <v>#REF!</v>
      </c>
      <c r="DE20" s="17" t="e">
        <f t="shared" si="0"/>
        <v>#REF!</v>
      </c>
      <c r="DF20" s="17" t="e">
        <f t="shared" si="0"/>
        <v>#REF!</v>
      </c>
      <c r="DG20" s="17" t="e">
        <f t="shared" si="0"/>
        <v>#REF!</v>
      </c>
      <c r="DH20" s="17" t="e">
        <f t="shared" si="0"/>
        <v>#REF!</v>
      </c>
      <c r="DI20" s="17" t="e">
        <f t="shared" si="0"/>
        <v>#REF!</v>
      </c>
      <c r="DJ20" s="17" t="e">
        <f t="shared" si="1"/>
        <v>#REF!</v>
      </c>
      <c r="DK20" s="17" t="e">
        <f t="shared" si="1"/>
        <v>#REF!</v>
      </c>
      <c r="DL20" s="17" t="e">
        <f t="shared" si="2"/>
        <v>#REF!</v>
      </c>
      <c r="DM20" s="17" t="e">
        <f t="shared" si="2"/>
        <v>#REF!</v>
      </c>
      <c r="DN20" s="17" t="e">
        <f t="shared" si="3"/>
        <v>#REF!</v>
      </c>
      <c r="DO20" s="17" t="e">
        <f t="shared" si="3"/>
        <v>#REF!</v>
      </c>
      <c r="DP20" s="17" t="e">
        <f t="shared" si="4"/>
        <v>#REF!</v>
      </c>
      <c r="DQ20" s="17" t="e">
        <f t="shared" si="4"/>
        <v>#REF!</v>
      </c>
      <c r="DR20" s="17" t="e">
        <f t="shared" si="5"/>
        <v>#REF!</v>
      </c>
      <c r="DS20" s="17" t="e">
        <f t="shared" si="6"/>
        <v>#REF!</v>
      </c>
      <c r="DT20" s="17" t="e">
        <f t="shared" si="6"/>
        <v>#REF!</v>
      </c>
      <c r="DU20" s="17" t="e">
        <f t="shared" si="6"/>
        <v>#REF!</v>
      </c>
      <c r="DV20" s="17">
        <f t="shared" si="7"/>
        <v>0</v>
      </c>
      <c r="DW20" s="39"/>
      <c r="DX20" s="39"/>
      <c r="DY20" s="39"/>
    </row>
    <row r="21" spans="1:129" x14ac:dyDescent="0.25">
      <c r="A21" s="7">
        <f>Patients!A18</f>
        <v>0</v>
      </c>
      <c r="B21" s="7" t="str">
        <f>Patients!B18&amp;" "&amp;Patients!C18</f>
        <v xml:space="preserve"> </v>
      </c>
      <c r="C21" s="27"/>
      <c r="D21" s="35" t="e">
        <f>GETPIVOTDATA("Sum of X",DynamicParametersPivot!$A$5,"PatientId",$A21,"Title",D$4,"Unit",D$2,"Side",D$3,"Shoes",$A$2,"TrialNo",$A$1,"RepeatNo",D$1)</f>
        <v>#REF!</v>
      </c>
      <c r="E21" s="35" t="e">
        <f>GETPIVOTDATA("Sum of X",DynamicParametersPivot!$A$5,"PatientId",$A21,"Title",E$4,"Unit",E$2,"Side",E$3,"Shoes",$A$2,"TrialNo",$A$1,"RepeatNo",E$1)</f>
        <v>#REF!</v>
      </c>
      <c r="F21" s="35" t="e">
        <f>GETPIVOTDATA("Sum of X",DynamicParametersPivot!$A$5,"PatientId",$A21,"Title",F$4,"Unit",F$2,"Side",F$3,"Shoes",$A$2,"TrialNo",$A$1,"RepeatNo",F$1)</f>
        <v>#REF!</v>
      </c>
      <c r="G21" s="35" t="e">
        <f>GETPIVOTDATA("Sum of X",DynamicParametersPivot!$A$5,"PatientId",$A21,"Title",G$4,"Unit",G$2,"Side",G$3,"Shoes",$A$2,"TrialNo",$A$1,"RepeatNo",G$1)</f>
        <v>#REF!</v>
      </c>
      <c r="H21" s="35" t="e">
        <f>GETPIVOTDATA("Sum of X",DynamicParametersPivot!$A$5,"PatientId",$A21,"Title",H$4,"Unit",H$2,"Side",H$3,"Shoes",$A$2,"TrialNo",$A$1,"RepeatNo",H$1)</f>
        <v>#REF!</v>
      </c>
      <c r="I21" s="35" t="e">
        <f>GETPIVOTDATA("Sum of X",DynamicParametersPivot!$A$5,"PatientId",$A21,"Title",I$4,"Unit",I$2,"Side",I$3,"Shoes",$A$2,"TrialNo",$A$1,"RepeatNo",I$1)</f>
        <v>#REF!</v>
      </c>
      <c r="J21" s="35" t="e">
        <f>GETPIVOTDATA("Sum of X",DynamicParametersPivot!$A$5,"PatientId",$A21,"Title",J$4,"Unit",J$2,"Side",J$3,"Shoes",$A$2,"TrialNo",$A$1,"RepeatNo",J$1)</f>
        <v>#REF!</v>
      </c>
      <c r="K21" s="35" t="e">
        <f>GETPIVOTDATA("Sum of X",DynamicParametersPivot!$A$5,"PatientId",$A21,"Title",K$4,"Unit",K$2,"Side",K$3,"Shoes",$A$2,"TrialNo",$A$1,"RepeatNo",K$1)</f>
        <v>#REF!</v>
      </c>
      <c r="L21" s="35" t="e">
        <f>GETPIVOTDATA("Sum of X",DynamicParametersPivot!$A$5,"PatientId",$A21,"Title",L$4,"Unit",L$2,"Side",L$3,"Shoes",$A$2,"TrialNo",$A$1,"RepeatNo",L$1)</f>
        <v>#REF!</v>
      </c>
      <c r="M21" s="35"/>
      <c r="N21" s="35" t="e">
        <f>GETPIVOTDATA("Sum of X",DynamicParametersPivot!$A$5,"PatientId",$A21,"Title",N$4,"Unit",N$2,"Side",N$3,"Shoes",$A$2,"TrialNo",$A$1,"RepeatNo",N$1)</f>
        <v>#REF!</v>
      </c>
      <c r="O21" s="35" t="e">
        <f>GETPIVOTDATA("Sum of X",DynamicParametersPivot!$A$5,"PatientId",$A21,"Title",O$4,"Unit",O$2,"Side",O$3,"Shoes",$A$2,"TrialNo",$A$1,"RepeatNo",O$1)</f>
        <v>#REF!</v>
      </c>
      <c r="P21" s="35" t="e">
        <f>GETPIVOTDATA("Sum of X",DynamicParametersPivot!$A$5,"PatientId",$A21,"Title",P$4,"Unit",P$2,"Side",P$3,"Shoes",$A$2,"TrialNo",$A$1,"RepeatNo",P$1)</f>
        <v>#REF!</v>
      </c>
      <c r="Q21" s="35"/>
      <c r="R21" s="35"/>
      <c r="S21" s="35" t="e">
        <f>GETPIVOTDATA("Sum of X",DynamicParametersPivot!$A$5,"PatientId",$A21,"Title",S$4,"Unit",S$2,"Side",S$3,"Shoes",$A$2,"TrialNo",$A$1,"RepeatNo",S$1)</f>
        <v>#REF!</v>
      </c>
      <c r="T21" s="35" t="e">
        <f>GETPIVOTDATA("Sum of X",DynamicParametersPivot!$A$5,"PatientId",$A21,"Title",T$4,"Unit",T$2,"Side",T$3,"Shoes",$A$2,"TrialNo",$A$1,"RepeatNo",T$1)</f>
        <v>#REF!</v>
      </c>
      <c r="U21" s="35"/>
      <c r="V21" s="35"/>
      <c r="W21" s="35" t="e">
        <f>GETPIVOTDATA("Sum of X",DynamicParametersPivot!$A$5,"PatientId",$A21,"Title",W$4,"Unit",W$2,"Side",W$3,"Shoes",$A$2,"TrialNo",$A$1,"RepeatNo",W$1)</f>
        <v>#REF!</v>
      </c>
      <c r="X21" s="35" t="e">
        <f>GETPIVOTDATA("Sum of X",DynamicParametersPivot!$A$5,"PatientId",$A21,"Title",X$4,"Unit",X$2,"Side",X$3,"Shoes",$A$2,"TrialNo",$A$1,"RepeatNo",X$1)</f>
        <v>#REF!</v>
      </c>
      <c r="Y21" s="35"/>
      <c r="Z21" s="35"/>
      <c r="AA21" s="35" t="e">
        <f>GETPIVOTDATA("Sum of X",DynamicParametersPivot!$A$5,"PatientId",$A21,"Title",AA$4,"Unit",AA$2,"Side",AA$3,"Shoes",$A$2,"TrialNo",$A$1,"RepeatNo",AA$1)</f>
        <v>#REF!</v>
      </c>
      <c r="AB21" s="35" t="e">
        <f>GETPIVOTDATA("Sum of X",DynamicParametersPivot!$A$5,"PatientId",$A21,"Title",AB$4,"Unit",AB$2,"Side",AB$3,"Shoes",$A$2,"TrialNo",$A$1,"RepeatNo",AB$1)</f>
        <v>#REF!</v>
      </c>
      <c r="AC21" s="35"/>
      <c r="AD21" s="35"/>
      <c r="AE21" s="35" t="e">
        <f>GETPIVOTDATA("Sum of X",DynamicParametersPivot!$A$5,"PatientId",$A21,"Title",AE$4,"Unit",AE$2,"Side",AE$3,"Shoes",$A$2,"TrialNo",$A$1,"RepeatNo",AE$1)</f>
        <v>#REF!</v>
      </c>
      <c r="AF21" s="35"/>
      <c r="AG21" s="35" t="e">
        <f>GETPIVOTDATA("Sum of X",DynamicParametersPivot!$A$5,"PatientId",$A21,"Title",AG$4,"Unit",AG$2,"Side",AG$3,"Shoes",$A$2,"TrialNo",$A$1,"RepeatNo",AG$1)</f>
        <v>#REF!</v>
      </c>
      <c r="AH21" s="35" t="e">
        <f>GETPIVOTDATA("Sum of X",DynamicParametersPivot!$A$5,"PatientId",$A21,"Title",AH$4,"Unit",AH$2,"Side",AH$3,"Shoes",$A$2,"TrialNo",$A$1,"RepeatNo",AH$1)</f>
        <v>#REF!</v>
      </c>
      <c r="AI21" s="35" t="e">
        <f>GETPIVOTDATA("Sum of X",DynamicParametersPivot!$A$5,"PatientId",$A21,"Title",AI$4,"Unit",AI$2,"Side",AI$3,"Shoes",$A$2,"TrialNo",$A$1,"RepeatNo",AI$1)</f>
        <v>#REF!</v>
      </c>
      <c r="AJ21" s="35" t="e">
        <f>GETPIVOTDATA("Sum of X",DynamicParametersPivot!$A$5,"PatientId",$A21,"Title",AJ$4,"Unit",AJ$2,"Side",AJ$3,"Shoes",$A$2,"TrialNo",$A$1,"RepeatNo",AJ$1)</f>
        <v>#REF!</v>
      </c>
      <c r="AK21" s="37"/>
      <c r="AL21" s="17"/>
      <c r="AM21" s="17"/>
      <c r="AN21" s="17"/>
      <c r="AO21" s="17"/>
      <c r="AP21" s="17"/>
      <c r="AQ21" s="17"/>
      <c r="AR21" s="17"/>
      <c r="AS21" s="17"/>
      <c r="AT21" s="17"/>
      <c r="AU21" s="40"/>
      <c r="AV21" s="40"/>
      <c r="AW21" s="17"/>
      <c r="AX21" s="17"/>
      <c r="AY21" s="40"/>
      <c r="AZ21" s="40"/>
      <c r="BA21" s="17"/>
      <c r="BB21" s="17"/>
      <c r="BC21" s="40"/>
      <c r="BD21" s="40"/>
      <c r="BE21" s="17"/>
      <c r="BF21" s="17"/>
      <c r="BG21" s="40"/>
      <c r="BH21" s="40"/>
      <c r="BI21" s="17"/>
      <c r="BJ21" s="17"/>
      <c r="BK21" s="40"/>
      <c r="BL21" s="40"/>
      <c r="BM21" s="17"/>
      <c r="BN21" s="40"/>
      <c r="BO21" s="17"/>
      <c r="BP21" s="17"/>
      <c r="BQ21" s="17"/>
      <c r="BR21" s="17"/>
      <c r="BS21" s="38"/>
      <c r="BT21" s="17"/>
      <c r="BU21" s="17"/>
      <c r="BV21" s="17"/>
      <c r="BW21" s="17"/>
      <c r="BX21" s="17"/>
      <c r="BY21" s="17"/>
      <c r="BZ21" s="17"/>
      <c r="CA21" s="17"/>
      <c r="CB21" s="17"/>
      <c r="CC21" s="40"/>
      <c r="CD21" s="40"/>
      <c r="CE21" s="17"/>
      <c r="CF21" s="17"/>
      <c r="CG21" s="40"/>
      <c r="CH21" s="40"/>
      <c r="CI21" s="17"/>
      <c r="CJ21" s="17"/>
      <c r="CK21" s="40"/>
      <c r="CL21" s="40"/>
      <c r="CM21" s="17"/>
      <c r="CN21" s="17"/>
      <c r="CO21" s="40"/>
      <c r="CP21" s="40"/>
      <c r="CQ21" s="17"/>
      <c r="CR21" s="17"/>
      <c r="CS21" s="40"/>
      <c r="CT21" s="40"/>
      <c r="CU21" s="17"/>
      <c r="CV21" s="40"/>
      <c r="CW21" s="17"/>
      <c r="CX21" s="17"/>
      <c r="CY21" s="17"/>
      <c r="CZ21" s="17"/>
      <c r="DA21" s="17" t="e">
        <f t="shared" si="0"/>
        <v>#REF!</v>
      </c>
      <c r="DB21" s="17" t="e">
        <f t="shared" si="0"/>
        <v>#REF!</v>
      </c>
      <c r="DC21" s="17" t="e">
        <f t="shared" si="0"/>
        <v>#REF!</v>
      </c>
      <c r="DD21" s="17" t="e">
        <f t="shared" si="0"/>
        <v>#REF!</v>
      </c>
      <c r="DE21" s="17" t="e">
        <f t="shared" si="0"/>
        <v>#REF!</v>
      </c>
      <c r="DF21" s="17" t="e">
        <f t="shared" si="0"/>
        <v>#REF!</v>
      </c>
      <c r="DG21" s="17" t="e">
        <f t="shared" si="0"/>
        <v>#REF!</v>
      </c>
      <c r="DH21" s="17" t="e">
        <f t="shared" si="0"/>
        <v>#REF!</v>
      </c>
      <c r="DI21" s="17" t="e">
        <f t="shared" si="0"/>
        <v>#REF!</v>
      </c>
      <c r="DJ21" s="17" t="e">
        <f t="shared" si="1"/>
        <v>#REF!</v>
      </c>
      <c r="DK21" s="17" t="e">
        <f t="shared" si="1"/>
        <v>#REF!</v>
      </c>
      <c r="DL21" s="17" t="e">
        <f t="shared" si="2"/>
        <v>#REF!</v>
      </c>
      <c r="DM21" s="17" t="e">
        <f t="shared" si="2"/>
        <v>#REF!</v>
      </c>
      <c r="DN21" s="17" t="e">
        <f t="shared" si="3"/>
        <v>#REF!</v>
      </c>
      <c r="DO21" s="17" t="e">
        <f t="shared" si="3"/>
        <v>#REF!</v>
      </c>
      <c r="DP21" s="17" t="e">
        <f t="shared" si="4"/>
        <v>#REF!</v>
      </c>
      <c r="DQ21" s="17" t="e">
        <f t="shared" si="4"/>
        <v>#REF!</v>
      </c>
      <c r="DR21" s="17" t="e">
        <f t="shared" si="5"/>
        <v>#REF!</v>
      </c>
      <c r="DS21" s="17" t="e">
        <f t="shared" si="6"/>
        <v>#REF!</v>
      </c>
      <c r="DT21" s="17" t="e">
        <f t="shared" si="6"/>
        <v>#REF!</v>
      </c>
      <c r="DU21" s="17" t="e">
        <f t="shared" si="6"/>
        <v>#REF!</v>
      </c>
      <c r="DV21" s="17">
        <f t="shared" si="7"/>
        <v>0</v>
      </c>
      <c r="DW21" s="39"/>
      <c r="DX21" s="39"/>
      <c r="DY21" s="39"/>
    </row>
    <row r="22" spans="1:129" x14ac:dyDescent="0.25">
      <c r="A22" s="7">
        <f>Patients!A19</f>
        <v>0</v>
      </c>
      <c r="B22" s="7" t="str">
        <f>Patients!B19&amp;" "&amp;Patients!C19</f>
        <v xml:space="preserve"> </v>
      </c>
      <c r="C22" s="27"/>
      <c r="D22" s="35" t="e">
        <f>GETPIVOTDATA("Sum of X",DynamicParametersPivot!$A$5,"PatientId",$A22,"Title",D$4,"Unit",D$2,"Side",D$3,"Shoes",$A$2,"TrialNo",$A$1,"RepeatNo",D$1)</f>
        <v>#REF!</v>
      </c>
      <c r="E22" s="35" t="e">
        <f>GETPIVOTDATA("Sum of X",DynamicParametersPivot!$A$5,"PatientId",$A22,"Title",E$4,"Unit",E$2,"Side",E$3,"Shoes",$A$2,"TrialNo",$A$1,"RepeatNo",E$1)</f>
        <v>#REF!</v>
      </c>
      <c r="F22" s="35" t="e">
        <f>GETPIVOTDATA("Sum of X",DynamicParametersPivot!$A$5,"PatientId",$A22,"Title",F$4,"Unit",F$2,"Side",F$3,"Shoes",$A$2,"TrialNo",$A$1,"RepeatNo",F$1)</f>
        <v>#REF!</v>
      </c>
      <c r="G22" s="35" t="e">
        <f>GETPIVOTDATA("Sum of X",DynamicParametersPivot!$A$5,"PatientId",$A22,"Title",G$4,"Unit",G$2,"Side",G$3,"Shoes",$A$2,"TrialNo",$A$1,"RepeatNo",G$1)</f>
        <v>#REF!</v>
      </c>
      <c r="H22" s="35" t="e">
        <f>GETPIVOTDATA("Sum of X",DynamicParametersPivot!$A$5,"PatientId",$A22,"Title",H$4,"Unit",H$2,"Side",H$3,"Shoes",$A$2,"TrialNo",$A$1,"RepeatNo",H$1)</f>
        <v>#REF!</v>
      </c>
      <c r="I22" s="35" t="e">
        <f>GETPIVOTDATA("Sum of X",DynamicParametersPivot!$A$5,"PatientId",$A22,"Title",I$4,"Unit",I$2,"Side",I$3,"Shoes",$A$2,"TrialNo",$A$1,"RepeatNo",I$1)</f>
        <v>#REF!</v>
      </c>
      <c r="J22" s="35" t="e">
        <f>GETPIVOTDATA("Sum of X",DynamicParametersPivot!$A$5,"PatientId",$A22,"Title",J$4,"Unit",J$2,"Side",J$3,"Shoes",$A$2,"TrialNo",$A$1,"RepeatNo",J$1)</f>
        <v>#REF!</v>
      </c>
      <c r="K22" s="35" t="e">
        <f>GETPIVOTDATA("Sum of X",DynamicParametersPivot!$A$5,"PatientId",$A22,"Title",K$4,"Unit",K$2,"Side",K$3,"Shoes",$A$2,"TrialNo",$A$1,"RepeatNo",K$1)</f>
        <v>#REF!</v>
      </c>
      <c r="L22" s="35" t="e">
        <f>GETPIVOTDATA("Sum of X",DynamicParametersPivot!$A$5,"PatientId",$A22,"Title",L$4,"Unit",L$2,"Side",L$3,"Shoes",$A$2,"TrialNo",$A$1,"RepeatNo",L$1)</f>
        <v>#REF!</v>
      </c>
      <c r="M22" s="35"/>
      <c r="N22" s="35" t="e">
        <f>GETPIVOTDATA("Sum of X",DynamicParametersPivot!$A$5,"PatientId",$A22,"Title",N$4,"Unit",N$2,"Side",N$3,"Shoes",$A$2,"TrialNo",$A$1,"RepeatNo",N$1)</f>
        <v>#REF!</v>
      </c>
      <c r="O22" s="35" t="e">
        <f>GETPIVOTDATA("Sum of X",DynamicParametersPivot!$A$5,"PatientId",$A22,"Title",O$4,"Unit",O$2,"Side",O$3,"Shoes",$A$2,"TrialNo",$A$1,"RepeatNo",O$1)</f>
        <v>#REF!</v>
      </c>
      <c r="P22" s="35" t="e">
        <f>GETPIVOTDATA("Sum of X",DynamicParametersPivot!$A$5,"PatientId",$A22,"Title",P$4,"Unit",P$2,"Side",P$3,"Shoes",$A$2,"TrialNo",$A$1,"RepeatNo",P$1)</f>
        <v>#REF!</v>
      </c>
      <c r="Q22" s="35"/>
      <c r="R22" s="35"/>
      <c r="S22" s="35" t="e">
        <f>GETPIVOTDATA("Sum of X",DynamicParametersPivot!$A$5,"PatientId",$A22,"Title",S$4,"Unit",S$2,"Side",S$3,"Shoes",$A$2,"TrialNo",$A$1,"RepeatNo",S$1)</f>
        <v>#REF!</v>
      </c>
      <c r="T22" s="35" t="e">
        <f>GETPIVOTDATA("Sum of X",DynamicParametersPivot!$A$5,"PatientId",$A22,"Title",T$4,"Unit",T$2,"Side",T$3,"Shoes",$A$2,"TrialNo",$A$1,"RepeatNo",T$1)</f>
        <v>#REF!</v>
      </c>
      <c r="U22" s="35"/>
      <c r="V22" s="35"/>
      <c r="W22" s="35" t="e">
        <f>GETPIVOTDATA("Sum of X",DynamicParametersPivot!$A$5,"PatientId",$A22,"Title",W$4,"Unit",W$2,"Side",W$3,"Shoes",$A$2,"TrialNo",$A$1,"RepeatNo",W$1)</f>
        <v>#REF!</v>
      </c>
      <c r="X22" s="35" t="e">
        <f>GETPIVOTDATA("Sum of X",DynamicParametersPivot!$A$5,"PatientId",$A22,"Title",X$4,"Unit",X$2,"Side",X$3,"Shoes",$A$2,"TrialNo",$A$1,"RepeatNo",X$1)</f>
        <v>#REF!</v>
      </c>
      <c r="Y22" s="35"/>
      <c r="Z22" s="35"/>
      <c r="AA22" s="35" t="e">
        <f>GETPIVOTDATA("Sum of X",DynamicParametersPivot!$A$5,"PatientId",$A22,"Title",AA$4,"Unit",AA$2,"Side",AA$3,"Shoes",$A$2,"TrialNo",$A$1,"RepeatNo",AA$1)</f>
        <v>#REF!</v>
      </c>
      <c r="AB22" s="35" t="e">
        <f>GETPIVOTDATA("Sum of X",DynamicParametersPivot!$A$5,"PatientId",$A22,"Title",AB$4,"Unit",AB$2,"Side",AB$3,"Shoes",$A$2,"TrialNo",$A$1,"RepeatNo",AB$1)</f>
        <v>#REF!</v>
      </c>
      <c r="AC22" s="35"/>
      <c r="AD22" s="35"/>
      <c r="AE22" s="35" t="e">
        <f>GETPIVOTDATA("Sum of X",DynamicParametersPivot!$A$5,"PatientId",$A22,"Title",AE$4,"Unit",AE$2,"Side",AE$3,"Shoes",$A$2,"TrialNo",$A$1,"RepeatNo",AE$1)</f>
        <v>#REF!</v>
      </c>
      <c r="AF22" s="35"/>
      <c r="AG22" s="35" t="e">
        <f>GETPIVOTDATA("Sum of X",DynamicParametersPivot!$A$5,"PatientId",$A22,"Title",AG$4,"Unit",AG$2,"Side",AG$3,"Shoes",$A$2,"TrialNo",$A$1,"RepeatNo",AG$1)</f>
        <v>#REF!</v>
      </c>
      <c r="AH22" s="35" t="e">
        <f>GETPIVOTDATA("Sum of X",DynamicParametersPivot!$A$5,"PatientId",$A22,"Title",AH$4,"Unit",AH$2,"Side",AH$3,"Shoes",$A$2,"TrialNo",$A$1,"RepeatNo",AH$1)</f>
        <v>#REF!</v>
      </c>
      <c r="AI22" s="35" t="e">
        <f>GETPIVOTDATA("Sum of X",DynamicParametersPivot!$A$5,"PatientId",$A22,"Title",AI$4,"Unit",AI$2,"Side",AI$3,"Shoes",$A$2,"TrialNo",$A$1,"RepeatNo",AI$1)</f>
        <v>#REF!</v>
      </c>
      <c r="AJ22" s="35" t="e">
        <f>GETPIVOTDATA("Sum of X",DynamicParametersPivot!$A$5,"PatientId",$A22,"Title",AJ$4,"Unit",AJ$2,"Side",AJ$3,"Shoes",$A$2,"TrialNo",$A$1,"RepeatNo",AJ$1)</f>
        <v>#REF!</v>
      </c>
      <c r="AK22" s="37"/>
      <c r="AL22" s="35"/>
      <c r="AM22" s="35"/>
      <c r="AN22" s="35"/>
      <c r="AO22" s="35"/>
      <c r="AP22" s="35"/>
      <c r="AQ22" s="35"/>
      <c r="AR22" s="35"/>
      <c r="AS22" s="35"/>
      <c r="AT22" s="35"/>
      <c r="AU22" s="36"/>
      <c r="AV22" s="36"/>
      <c r="AW22" s="35"/>
      <c r="AX22" s="35"/>
      <c r="AY22" s="36"/>
      <c r="AZ22" s="36"/>
      <c r="BA22" s="35"/>
      <c r="BB22" s="35"/>
      <c r="BC22" s="36"/>
      <c r="BD22" s="36"/>
      <c r="BE22" s="35"/>
      <c r="BF22" s="35"/>
      <c r="BG22" s="36"/>
      <c r="BH22" s="36"/>
      <c r="BI22" s="35"/>
      <c r="BJ22" s="35"/>
      <c r="BK22" s="36"/>
      <c r="BL22" s="36"/>
      <c r="BM22" s="35"/>
      <c r="BN22" s="36"/>
      <c r="BO22" s="35"/>
      <c r="BP22" s="35"/>
      <c r="BQ22" s="35"/>
      <c r="BR22" s="35"/>
      <c r="BS22" s="38"/>
      <c r="BT22" s="35"/>
      <c r="BU22" s="35"/>
      <c r="BV22" s="35"/>
      <c r="BW22" s="35"/>
      <c r="BX22" s="35"/>
      <c r="BY22" s="35"/>
      <c r="BZ22" s="35"/>
      <c r="CA22" s="35"/>
      <c r="CB22" s="35"/>
      <c r="CC22" s="36"/>
      <c r="CD22" s="36"/>
      <c r="CE22" s="35"/>
      <c r="CF22" s="35"/>
      <c r="CG22" s="36"/>
      <c r="CH22" s="36"/>
      <c r="CI22" s="35"/>
      <c r="CJ22" s="35"/>
      <c r="CK22" s="36"/>
      <c r="CL22" s="36"/>
      <c r="CM22" s="35"/>
      <c r="CN22" s="35"/>
      <c r="CO22" s="36"/>
      <c r="CP22" s="36"/>
      <c r="CQ22" s="35"/>
      <c r="CR22" s="35"/>
      <c r="CS22" s="36"/>
      <c r="CT22" s="36"/>
      <c r="CU22" s="35"/>
      <c r="CV22" s="36"/>
      <c r="CW22" s="35"/>
      <c r="CX22" s="35"/>
      <c r="CY22" s="35"/>
      <c r="CZ22" s="35"/>
      <c r="DA22" s="17" t="e">
        <f t="shared" si="0"/>
        <v>#REF!</v>
      </c>
      <c r="DB22" s="17" t="e">
        <f t="shared" si="0"/>
        <v>#REF!</v>
      </c>
      <c r="DC22" s="17" t="e">
        <f t="shared" si="0"/>
        <v>#REF!</v>
      </c>
      <c r="DD22" s="17" t="e">
        <f t="shared" si="0"/>
        <v>#REF!</v>
      </c>
      <c r="DE22" s="17" t="e">
        <f t="shared" si="0"/>
        <v>#REF!</v>
      </c>
      <c r="DF22" s="17" t="e">
        <f t="shared" si="0"/>
        <v>#REF!</v>
      </c>
      <c r="DG22" s="17" t="e">
        <f t="shared" si="0"/>
        <v>#REF!</v>
      </c>
      <c r="DH22" s="17" t="e">
        <f t="shared" si="0"/>
        <v>#REF!</v>
      </c>
      <c r="DI22" s="17" t="e">
        <f t="shared" si="0"/>
        <v>#REF!</v>
      </c>
      <c r="DJ22" s="17" t="e">
        <f t="shared" si="1"/>
        <v>#REF!</v>
      </c>
      <c r="DK22" s="17" t="e">
        <f t="shared" si="1"/>
        <v>#REF!</v>
      </c>
      <c r="DL22" s="17" t="e">
        <f t="shared" si="2"/>
        <v>#REF!</v>
      </c>
      <c r="DM22" s="17" t="e">
        <f t="shared" si="2"/>
        <v>#REF!</v>
      </c>
      <c r="DN22" s="17" t="e">
        <f t="shared" si="3"/>
        <v>#REF!</v>
      </c>
      <c r="DO22" s="17" t="e">
        <f t="shared" si="3"/>
        <v>#REF!</v>
      </c>
      <c r="DP22" s="17" t="e">
        <f t="shared" si="4"/>
        <v>#REF!</v>
      </c>
      <c r="DQ22" s="17" t="e">
        <f t="shared" si="4"/>
        <v>#REF!</v>
      </c>
      <c r="DR22" s="17" t="e">
        <f t="shared" si="5"/>
        <v>#REF!</v>
      </c>
      <c r="DS22" s="17" t="e">
        <f t="shared" si="6"/>
        <v>#REF!</v>
      </c>
      <c r="DT22" s="17" t="e">
        <f t="shared" si="6"/>
        <v>#REF!</v>
      </c>
      <c r="DU22" s="17" t="e">
        <f t="shared" si="6"/>
        <v>#REF!</v>
      </c>
      <c r="DV22" s="17">
        <f t="shared" si="7"/>
        <v>0</v>
      </c>
      <c r="DW22" s="39"/>
      <c r="DX22" s="39"/>
      <c r="DY22" s="39"/>
    </row>
    <row r="23" spans="1:129" x14ac:dyDescent="0.25">
      <c r="A23" s="7">
        <f>Patients!A20</f>
        <v>0</v>
      </c>
      <c r="B23" s="7" t="str">
        <f>Patients!B20&amp;" "&amp;Patients!C20</f>
        <v xml:space="preserve"> </v>
      </c>
      <c r="C23" s="27"/>
      <c r="D23" s="35" t="e">
        <f>GETPIVOTDATA("Sum of X",DynamicParametersPivot!$A$5,"PatientId",$A23,"Title",D$4,"Unit",D$2,"Side",D$3,"Shoes",$A$2,"TrialNo",$A$1,"RepeatNo",D$1)</f>
        <v>#REF!</v>
      </c>
      <c r="E23" s="35" t="e">
        <f>GETPIVOTDATA("Sum of X",DynamicParametersPivot!$A$5,"PatientId",$A23,"Title",E$4,"Unit",E$2,"Side",E$3,"Shoes",$A$2,"TrialNo",$A$1,"RepeatNo",E$1)</f>
        <v>#REF!</v>
      </c>
      <c r="F23" s="35" t="e">
        <f>GETPIVOTDATA("Sum of X",DynamicParametersPivot!$A$5,"PatientId",$A23,"Title",F$4,"Unit",F$2,"Side",F$3,"Shoes",$A$2,"TrialNo",$A$1,"RepeatNo",F$1)</f>
        <v>#REF!</v>
      </c>
      <c r="G23" s="35" t="e">
        <f>GETPIVOTDATA("Sum of X",DynamicParametersPivot!$A$5,"PatientId",$A23,"Title",G$4,"Unit",G$2,"Side",G$3,"Shoes",$A$2,"TrialNo",$A$1,"RepeatNo",G$1)</f>
        <v>#REF!</v>
      </c>
      <c r="H23" s="35" t="e">
        <f>GETPIVOTDATA("Sum of X",DynamicParametersPivot!$A$5,"PatientId",$A23,"Title",H$4,"Unit",H$2,"Side",H$3,"Shoes",$A$2,"TrialNo",$A$1,"RepeatNo",H$1)</f>
        <v>#REF!</v>
      </c>
      <c r="I23" s="35" t="e">
        <f>GETPIVOTDATA("Sum of X",DynamicParametersPivot!$A$5,"PatientId",$A23,"Title",I$4,"Unit",I$2,"Side",I$3,"Shoes",$A$2,"TrialNo",$A$1,"RepeatNo",I$1)</f>
        <v>#REF!</v>
      </c>
      <c r="J23" s="35" t="e">
        <f>GETPIVOTDATA("Sum of X",DynamicParametersPivot!$A$5,"PatientId",$A23,"Title",J$4,"Unit",J$2,"Side",J$3,"Shoes",$A$2,"TrialNo",$A$1,"RepeatNo",J$1)</f>
        <v>#REF!</v>
      </c>
      <c r="K23" s="35" t="e">
        <f>GETPIVOTDATA("Sum of X",DynamicParametersPivot!$A$5,"PatientId",$A23,"Title",K$4,"Unit",K$2,"Side",K$3,"Shoes",$A$2,"TrialNo",$A$1,"RepeatNo",K$1)</f>
        <v>#REF!</v>
      </c>
      <c r="L23" s="35" t="e">
        <f>GETPIVOTDATA("Sum of X",DynamicParametersPivot!$A$5,"PatientId",$A23,"Title",L$4,"Unit",L$2,"Side",L$3,"Shoes",$A$2,"TrialNo",$A$1,"RepeatNo",L$1)</f>
        <v>#REF!</v>
      </c>
      <c r="M23" s="35"/>
      <c r="N23" s="35" t="e">
        <f>GETPIVOTDATA("Sum of X",DynamicParametersPivot!$A$5,"PatientId",$A23,"Title",N$4,"Unit",N$2,"Side",N$3,"Shoes",$A$2,"TrialNo",$A$1,"RepeatNo",N$1)</f>
        <v>#REF!</v>
      </c>
      <c r="O23" s="35" t="e">
        <f>GETPIVOTDATA("Sum of X",DynamicParametersPivot!$A$5,"PatientId",$A23,"Title",O$4,"Unit",O$2,"Side",O$3,"Shoes",$A$2,"TrialNo",$A$1,"RepeatNo",O$1)</f>
        <v>#REF!</v>
      </c>
      <c r="P23" s="35" t="e">
        <f>GETPIVOTDATA("Sum of X",DynamicParametersPivot!$A$5,"PatientId",$A23,"Title",P$4,"Unit",P$2,"Side",P$3,"Shoes",$A$2,"TrialNo",$A$1,"RepeatNo",P$1)</f>
        <v>#REF!</v>
      </c>
      <c r="Q23" s="35"/>
      <c r="R23" s="35"/>
      <c r="S23" s="35" t="e">
        <f>GETPIVOTDATA("Sum of X",DynamicParametersPivot!$A$5,"PatientId",$A23,"Title",S$4,"Unit",S$2,"Side",S$3,"Shoes",$A$2,"TrialNo",$A$1,"RepeatNo",S$1)</f>
        <v>#REF!</v>
      </c>
      <c r="T23" s="35" t="e">
        <f>GETPIVOTDATA("Sum of X",DynamicParametersPivot!$A$5,"PatientId",$A23,"Title",T$4,"Unit",T$2,"Side",T$3,"Shoes",$A$2,"TrialNo",$A$1,"RepeatNo",T$1)</f>
        <v>#REF!</v>
      </c>
      <c r="U23" s="35"/>
      <c r="V23" s="35"/>
      <c r="W23" s="35" t="e">
        <f>GETPIVOTDATA("Sum of X",DynamicParametersPivot!$A$5,"PatientId",$A23,"Title",W$4,"Unit",W$2,"Side",W$3,"Shoes",$A$2,"TrialNo",$A$1,"RepeatNo",W$1)</f>
        <v>#REF!</v>
      </c>
      <c r="X23" s="35" t="e">
        <f>GETPIVOTDATA("Sum of X",DynamicParametersPivot!$A$5,"PatientId",$A23,"Title",X$4,"Unit",X$2,"Side",X$3,"Shoes",$A$2,"TrialNo",$A$1,"RepeatNo",X$1)</f>
        <v>#REF!</v>
      </c>
      <c r="Y23" s="35"/>
      <c r="Z23" s="35"/>
      <c r="AA23" s="35" t="e">
        <f>GETPIVOTDATA("Sum of X",DynamicParametersPivot!$A$5,"PatientId",$A23,"Title",AA$4,"Unit",AA$2,"Side",AA$3,"Shoes",$A$2,"TrialNo",$A$1,"RepeatNo",AA$1)</f>
        <v>#REF!</v>
      </c>
      <c r="AB23" s="35" t="e">
        <f>GETPIVOTDATA("Sum of X",DynamicParametersPivot!$A$5,"PatientId",$A23,"Title",AB$4,"Unit",AB$2,"Side",AB$3,"Shoes",$A$2,"TrialNo",$A$1,"RepeatNo",AB$1)</f>
        <v>#REF!</v>
      </c>
      <c r="AC23" s="35"/>
      <c r="AD23" s="35"/>
      <c r="AE23" s="35" t="e">
        <f>GETPIVOTDATA("Sum of X",DynamicParametersPivot!$A$5,"PatientId",$A23,"Title",AE$4,"Unit",AE$2,"Side",AE$3,"Shoes",$A$2,"TrialNo",$A$1,"RepeatNo",AE$1)</f>
        <v>#REF!</v>
      </c>
      <c r="AF23" s="35"/>
      <c r="AG23" s="35" t="e">
        <f>GETPIVOTDATA("Sum of X",DynamicParametersPivot!$A$5,"PatientId",$A23,"Title",AG$4,"Unit",AG$2,"Side",AG$3,"Shoes",$A$2,"TrialNo",$A$1,"RepeatNo",AG$1)</f>
        <v>#REF!</v>
      </c>
      <c r="AH23" s="35" t="e">
        <f>GETPIVOTDATA("Sum of X",DynamicParametersPivot!$A$5,"PatientId",$A23,"Title",AH$4,"Unit",AH$2,"Side",AH$3,"Shoes",$A$2,"TrialNo",$A$1,"RepeatNo",AH$1)</f>
        <v>#REF!</v>
      </c>
      <c r="AI23" s="35" t="e">
        <f>GETPIVOTDATA("Sum of X",DynamicParametersPivot!$A$5,"PatientId",$A23,"Title",AI$4,"Unit",AI$2,"Side",AI$3,"Shoes",$A$2,"TrialNo",$A$1,"RepeatNo",AI$1)</f>
        <v>#REF!</v>
      </c>
      <c r="AJ23" s="35" t="e">
        <f>GETPIVOTDATA("Sum of X",DynamicParametersPivot!$A$5,"PatientId",$A23,"Title",AJ$4,"Unit",AJ$2,"Side",AJ$3,"Shoes",$A$2,"TrialNo",$A$1,"RepeatNo",AJ$1)</f>
        <v>#REF!</v>
      </c>
      <c r="AK23" s="37"/>
      <c r="AL23" s="17"/>
      <c r="AM23" s="17"/>
      <c r="AN23" s="17"/>
      <c r="AO23" s="17"/>
      <c r="AP23" s="17"/>
      <c r="AQ23" s="17"/>
      <c r="AR23" s="17"/>
      <c r="AS23" s="17"/>
      <c r="AT23" s="17"/>
      <c r="AU23" s="40"/>
      <c r="AV23" s="40"/>
      <c r="AW23" s="17"/>
      <c r="AX23" s="17"/>
      <c r="AY23" s="40"/>
      <c r="AZ23" s="40"/>
      <c r="BA23" s="17"/>
      <c r="BB23" s="17"/>
      <c r="BC23" s="40"/>
      <c r="BD23" s="40"/>
      <c r="BE23" s="17"/>
      <c r="BF23" s="17"/>
      <c r="BG23" s="40"/>
      <c r="BH23" s="40"/>
      <c r="BI23" s="17"/>
      <c r="BJ23" s="17"/>
      <c r="BK23" s="40"/>
      <c r="BL23" s="40"/>
      <c r="BM23" s="17"/>
      <c r="BN23" s="40"/>
      <c r="BO23" s="17"/>
      <c r="BP23" s="17"/>
      <c r="BQ23" s="17"/>
      <c r="BR23" s="17"/>
      <c r="BS23" s="38"/>
      <c r="BT23" s="17"/>
      <c r="BU23" s="17"/>
      <c r="BV23" s="17"/>
      <c r="BW23" s="17"/>
      <c r="BX23" s="17"/>
      <c r="BY23" s="17"/>
      <c r="BZ23" s="17"/>
      <c r="CA23" s="17"/>
      <c r="CB23" s="17"/>
      <c r="CC23" s="40"/>
      <c r="CD23" s="40"/>
      <c r="CE23" s="17"/>
      <c r="CF23" s="17"/>
      <c r="CG23" s="40"/>
      <c r="CH23" s="40"/>
      <c r="CI23" s="17"/>
      <c r="CJ23" s="17"/>
      <c r="CK23" s="40"/>
      <c r="CL23" s="40"/>
      <c r="CM23" s="17"/>
      <c r="CN23" s="17"/>
      <c r="CO23" s="40"/>
      <c r="CP23" s="40"/>
      <c r="CQ23" s="17"/>
      <c r="CR23" s="17"/>
      <c r="CS23" s="40"/>
      <c r="CT23" s="40"/>
      <c r="CU23" s="17"/>
      <c r="CV23" s="40"/>
      <c r="CW23" s="17"/>
      <c r="CX23" s="17"/>
      <c r="CY23" s="17"/>
      <c r="CZ23" s="17"/>
      <c r="DA23" s="17" t="e">
        <f t="shared" si="0"/>
        <v>#REF!</v>
      </c>
      <c r="DB23" s="17" t="e">
        <f t="shared" si="0"/>
        <v>#REF!</v>
      </c>
      <c r="DC23" s="17" t="e">
        <f t="shared" si="0"/>
        <v>#REF!</v>
      </c>
      <c r="DD23" s="17" t="e">
        <f t="shared" si="0"/>
        <v>#REF!</v>
      </c>
      <c r="DE23" s="17" t="e">
        <f t="shared" si="0"/>
        <v>#REF!</v>
      </c>
      <c r="DF23" s="17" t="e">
        <f t="shared" si="0"/>
        <v>#REF!</v>
      </c>
      <c r="DG23" s="17" t="e">
        <f t="shared" si="0"/>
        <v>#REF!</v>
      </c>
      <c r="DH23" s="17" t="e">
        <f t="shared" si="0"/>
        <v>#REF!</v>
      </c>
      <c r="DI23" s="17" t="e">
        <f t="shared" si="0"/>
        <v>#REF!</v>
      </c>
      <c r="DJ23" s="17" t="e">
        <f t="shared" si="1"/>
        <v>#REF!</v>
      </c>
      <c r="DK23" s="17" t="e">
        <f t="shared" si="1"/>
        <v>#REF!</v>
      </c>
      <c r="DL23" s="17" t="e">
        <f t="shared" si="2"/>
        <v>#REF!</v>
      </c>
      <c r="DM23" s="17" t="e">
        <f t="shared" si="2"/>
        <v>#REF!</v>
      </c>
      <c r="DN23" s="17" t="e">
        <f t="shared" si="3"/>
        <v>#REF!</v>
      </c>
      <c r="DO23" s="17" t="e">
        <f t="shared" si="3"/>
        <v>#REF!</v>
      </c>
      <c r="DP23" s="17" t="e">
        <f t="shared" si="4"/>
        <v>#REF!</v>
      </c>
      <c r="DQ23" s="17" t="e">
        <f t="shared" si="4"/>
        <v>#REF!</v>
      </c>
      <c r="DR23" s="17" t="e">
        <f t="shared" si="5"/>
        <v>#REF!</v>
      </c>
      <c r="DS23" s="17" t="e">
        <f t="shared" si="6"/>
        <v>#REF!</v>
      </c>
      <c r="DT23" s="17" t="e">
        <f t="shared" si="6"/>
        <v>#REF!</v>
      </c>
      <c r="DU23" s="17" t="e">
        <f t="shared" si="6"/>
        <v>#REF!</v>
      </c>
      <c r="DV23" s="17">
        <f t="shared" si="7"/>
        <v>0</v>
      </c>
      <c r="DW23" s="39"/>
      <c r="DX23" s="39"/>
      <c r="DY23" s="39"/>
    </row>
    <row r="24" spans="1:129" x14ac:dyDescent="0.25">
      <c r="A24" s="7">
        <f>Patients!A21</f>
        <v>0</v>
      </c>
      <c r="B24" s="7" t="str">
        <f>Patients!B21&amp;" "&amp;Patients!C21</f>
        <v xml:space="preserve"> </v>
      </c>
      <c r="C24" s="27"/>
      <c r="D24" s="35" t="e">
        <f>GETPIVOTDATA("Sum of X",DynamicParametersPivot!$A$5,"PatientId",$A24,"Title",D$4,"Unit",D$2,"Side",D$3,"Shoes",$A$2,"TrialNo",$A$1,"RepeatNo",D$1)</f>
        <v>#REF!</v>
      </c>
      <c r="E24" s="35" t="e">
        <f>GETPIVOTDATA("Sum of X",DynamicParametersPivot!$A$5,"PatientId",$A24,"Title",E$4,"Unit",E$2,"Side",E$3,"Shoes",$A$2,"TrialNo",$A$1,"RepeatNo",E$1)</f>
        <v>#REF!</v>
      </c>
      <c r="F24" s="35" t="e">
        <f>GETPIVOTDATA("Sum of X",DynamicParametersPivot!$A$5,"PatientId",$A24,"Title",F$4,"Unit",F$2,"Side",F$3,"Shoes",$A$2,"TrialNo",$A$1,"RepeatNo",F$1)</f>
        <v>#REF!</v>
      </c>
      <c r="G24" s="35" t="e">
        <f>GETPIVOTDATA("Sum of X",DynamicParametersPivot!$A$5,"PatientId",$A24,"Title",G$4,"Unit",G$2,"Side",G$3,"Shoes",$A$2,"TrialNo",$A$1,"RepeatNo",G$1)</f>
        <v>#REF!</v>
      </c>
      <c r="H24" s="35" t="e">
        <f>GETPIVOTDATA("Sum of X",DynamicParametersPivot!$A$5,"PatientId",$A24,"Title",H$4,"Unit",H$2,"Side",H$3,"Shoes",$A$2,"TrialNo",$A$1,"RepeatNo",H$1)</f>
        <v>#REF!</v>
      </c>
      <c r="I24" s="35" t="e">
        <f>GETPIVOTDATA("Sum of X",DynamicParametersPivot!$A$5,"PatientId",$A24,"Title",I$4,"Unit",I$2,"Side",I$3,"Shoes",$A$2,"TrialNo",$A$1,"RepeatNo",I$1)</f>
        <v>#REF!</v>
      </c>
      <c r="J24" s="35" t="e">
        <f>GETPIVOTDATA("Sum of X",DynamicParametersPivot!$A$5,"PatientId",$A24,"Title",J$4,"Unit",J$2,"Side",J$3,"Shoes",$A$2,"TrialNo",$A$1,"RepeatNo",J$1)</f>
        <v>#REF!</v>
      </c>
      <c r="K24" s="35" t="e">
        <f>GETPIVOTDATA("Sum of X",DynamicParametersPivot!$A$5,"PatientId",$A24,"Title",K$4,"Unit",K$2,"Side",K$3,"Shoes",$A$2,"TrialNo",$A$1,"RepeatNo",K$1)</f>
        <v>#REF!</v>
      </c>
      <c r="L24" s="35" t="e">
        <f>GETPIVOTDATA("Sum of X",DynamicParametersPivot!$A$5,"PatientId",$A24,"Title",L$4,"Unit",L$2,"Side",L$3,"Shoes",$A$2,"TrialNo",$A$1,"RepeatNo",L$1)</f>
        <v>#REF!</v>
      </c>
      <c r="M24" s="35"/>
      <c r="N24" s="35" t="e">
        <f>GETPIVOTDATA("Sum of X",DynamicParametersPivot!$A$5,"PatientId",$A24,"Title",N$4,"Unit",N$2,"Side",N$3,"Shoes",$A$2,"TrialNo",$A$1,"RepeatNo",N$1)</f>
        <v>#REF!</v>
      </c>
      <c r="O24" s="35" t="e">
        <f>GETPIVOTDATA("Sum of X",DynamicParametersPivot!$A$5,"PatientId",$A24,"Title",O$4,"Unit",O$2,"Side",O$3,"Shoes",$A$2,"TrialNo",$A$1,"RepeatNo",O$1)</f>
        <v>#REF!</v>
      </c>
      <c r="P24" s="35" t="e">
        <f>GETPIVOTDATA("Sum of X",DynamicParametersPivot!$A$5,"PatientId",$A24,"Title",P$4,"Unit",P$2,"Side",P$3,"Shoes",$A$2,"TrialNo",$A$1,"RepeatNo",P$1)</f>
        <v>#REF!</v>
      </c>
      <c r="Q24" s="35"/>
      <c r="R24" s="35"/>
      <c r="S24" s="35" t="e">
        <f>GETPIVOTDATA("Sum of X",DynamicParametersPivot!$A$5,"PatientId",$A24,"Title",S$4,"Unit",S$2,"Side",S$3,"Shoes",$A$2,"TrialNo",$A$1,"RepeatNo",S$1)</f>
        <v>#REF!</v>
      </c>
      <c r="T24" s="35" t="e">
        <f>GETPIVOTDATA("Sum of X",DynamicParametersPivot!$A$5,"PatientId",$A24,"Title",T$4,"Unit",T$2,"Side",T$3,"Shoes",$A$2,"TrialNo",$A$1,"RepeatNo",T$1)</f>
        <v>#REF!</v>
      </c>
      <c r="U24" s="35"/>
      <c r="V24" s="35"/>
      <c r="W24" s="35" t="e">
        <f>GETPIVOTDATA("Sum of X",DynamicParametersPivot!$A$5,"PatientId",$A24,"Title",W$4,"Unit",W$2,"Side",W$3,"Shoes",$A$2,"TrialNo",$A$1,"RepeatNo",W$1)</f>
        <v>#REF!</v>
      </c>
      <c r="X24" s="35" t="e">
        <f>GETPIVOTDATA("Sum of X",DynamicParametersPivot!$A$5,"PatientId",$A24,"Title",X$4,"Unit",X$2,"Side",X$3,"Shoes",$A$2,"TrialNo",$A$1,"RepeatNo",X$1)</f>
        <v>#REF!</v>
      </c>
      <c r="Y24" s="35"/>
      <c r="Z24" s="35"/>
      <c r="AA24" s="35" t="e">
        <f>GETPIVOTDATA("Sum of X",DynamicParametersPivot!$A$5,"PatientId",$A24,"Title",AA$4,"Unit",AA$2,"Side",AA$3,"Shoes",$A$2,"TrialNo",$A$1,"RepeatNo",AA$1)</f>
        <v>#REF!</v>
      </c>
      <c r="AB24" s="35" t="e">
        <f>GETPIVOTDATA("Sum of X",DynamicParametersPivot!$A$5,"PatientId",$A24,"Title",AB$4,"Unit",AB$2,"Side",AB$3,"Shoes",$A$2,"TrialNo",$A$1,"RepeatNo",AB$1)</f>
        <v>#REF!</v>
      </c>
      <c r="AC24" s="35"/>
      <c r="AD24" s="35"/>
      <c r="AE24" s="35" t="e">
        <f>GETPIVOTDATA("Sum of X",DynamicParametersPivot!$A$5,"PatientId",$A24,"Title",AE$4,"Unit",AE$2,"Side",AE$3,"Shoes",$A$2,"TrialNo",$A$1,"RepeatNo",AE$1)</f>
        <v>#REF!</v>
      </c>
      <c r="AF24" s="35"/>
      <c r="AG24" s="35" t="e">
        <f>GETPIVOTDATA("Sum of X",DynamicParametersPivot!$A$5,"PatientId",$A24,"Title",AG$4,"Unit",AG$2,"Side",AG$3,"Shoes",$A$2,"TrialNo",$A$1,"RepeatNo",AG$1)</f>
        <v>#REF!</v>
      </c>
      <c r="AH24" s="35" t="e">
        <f>GETPIVOTDATA("Sum of X",DynamicParametersPivot!$A$5,"PatientId",$A24,"Title",AH$4,"Unit",AH$2,"Side",AH$3,"Shoes",$A$2,"TrialNo",$A$1,"RepeatNo",AH$1)</f>
        <v>#REF!</v>
      </c>
      <c r="AI24" s="35" t="e">
        <f>GETPIVOTDATA("Sum of X",DynamicParametersPivot!$A$5,"PatientId",$A24,"Title",AI$4,"Unit",AI$2,"Side",AI$3,"Shoes",$A$2,"TrialNo",$A$1,"RepeatNo",AI$1)</f>
        <v>#REF!</v>
      </c>
      <c r="AJ24" s="35" t="e">
        <f>GETPIVOTDATA("Sum of X",DynamicParametersPivot!$A$5,"PatientId",$A24,"Title",AJ$4,"Unit",AJ$2,"Side",AJ$3,"Shoes",$A$2,"TrialNo",$A$1,"RepeatNo",AJ$1)</f>
        <v>#REF!</v>
      </c>
      <c r="AK24" s="37"/>
      <c r="AL24" s="17"/>
      <c r="AM24" s="17"/>
      <c r="AN24" s="17"/>
      <c r="AO24" s="17"/>
      <c r="AP24" s="17"/>
      <c r="AQ24" s="17"/>
      <c r="AR24" s="17"/>
      <c r="AS24" s="17"/>
      <c r="AT24" s="17"/>
      <c r="AU24" s="40"/>
      <c r="AV24" s="40"/>
      <c r="AW24" s="17"/>
      <c r="AX24" s="17"/>
      <c r="AY24" s="40"/>
      <c r="AZ24" s="40"/>
      <c r="BA24" s="17"/>
      <c r="BB24" s="17"/>
      <c r="BC24" s="40"/>
      <c r="BD24" s="40"/>
      <c r="BE24" s="17"/>
      <c r="BF24" s="17"/>
      <c r="BG24" s="40"/>
      <c r="BH24" s="40"/>
      <c r="BI24" s="17"/>
      <c r="BJ24" s="17"/>
      <c r="BK24" s="40"/>
      <c r="BL24" s="40"/>
      <c r="BM24" s="17"/>
      <c r="BN24" s="40"/>
      <c r="BO24" s="17"/>
      <c r="BP24" s="17"/>
      <c r="BQ24" s="17"/>
      <c r="BR24" s="17"/>
      <c r="BS24" s="38"/>
      <c r="BT24" s="17"/>
      <c r="BU24" s="17"/>
      <c r="BV24" s="17"/>
      <c r="BW24" s="17"/>
      <c r="BX24" s="17"/>
      <c r="BY24" s="17"/>
      <c r="BZ24" s="17"/>
      <c r="CA24" s="17"/>
      <c r="CB24" s="17"/>
      <c r="CC24" s="40"/>
      <c r="CD24" s="40"/>
      <c r="CE24" s="17"/>
      <c r="CF24" s="17"/>
      <c r="CG24" s="40"/>
      <c r="CH24" s="40"/>
      <c r="CI24" s="17"/>
      <c r="CJ24" s="17"/>
      <c r="CK24" s="40"/>
      <c r="CL24" s="40"/>
      <c r="CM24" s="17"/>
      <c r="CN24" s="17"/>
      <c r="CO24" s="40"/>
      <c r="CP24" s="40"/>
      <c r="CQ24" s="17"/>
      <c r="CR24" s="17"/>
      <c r="CS24" s="40"/>
      <c r="CT24" s="40"/>
      <c r="CU24" s="17"/>
      <c r="CV24" s="40"/>
      <c r="CW24" s="17"/>
      <c r="CX24" s="17"/>
      <c r="CY24" s="17"/>
      <c r="CZ24" s="17"/>
      <c r="DA24" s="17" t="e">
        <f t="shared" si="0"/>
        <v>#REF!</v>
      </c>
      <c r="DB24" s="17" t="e">
        <f t="shared" si="0"/>
        <v>#REF!</v>
      </c>
      <c r="DC24" s="17" t="e">
        <f t="shared" si="0"/>
        <v>#REF!</v>
      </c>
      <c r="DD24" s="17" t="e">
        <f t="shared" si="0"/>
        <v>#REF!</v>
      </c>
      <c r="DE24" s="17" t="e">
        <f t="shared" si="0"/>
        <v>#REF!</v>
      </c>
      <c r="DF24" s="17" t="e">
        <f t="shared" si="0"/>
        <v>#REF!</v>
      </c>
      <c r="DG24" s="17" t="e">
        <f t="shared" si="0"/>
        <v>#REF!</v>
      </c>
      <c r="DH24" s="17" t="e">
        <f t="shared" si="0"/>
        <v>#REF!</v>
      </c>
      <c r="DI24" s="17" t="e">
        <f t="shared" si="0"/>
        <v>#REF!</v>
      </c>
      <c r="DJ24" s="17" t="e">
        <f t="shared" si="1"/>
        <v>#REF!</v>
      </c>
      <c r="DK24" s="17" t="e">
        <f t="shared" si="1"/>
        <v>#REF!</v>
      </c>
      <c r="DL24" s="17" t="e">
        <f t="shared" si="2"/>
        <v>#REF!</v>
      </c>
      <c r="DM24" s="17" t="e">
        <f t="shared" si="2"/>
        <v>#REF!</v>
      </c>
      <c r="DN24" s="17" t="e">
        <f t="shared" si="3"/>
        <v>#REF!</v>
      </c>
      <c r="DO24" s="17" t="e">
        <f t="shared" si="3"/>
        <v>#REF!</v>
      </c>
      <c r="DP24" s="17" t="e">
        <f t="shared" si="4"/>
        <v>#REF!</v>
      </c>
      <c r="DQ24" s="17" t="e">
        <f t="shared" si="4"/>
        <v>#REF!</v>
      </c>
      <c r="DR24" s="17" t="e">
        <f t="shared" si="5"/>
        <v>#REF!</v>
      </c>
      <c r="DS24" s="17" t="e">
        <f t="shared" si="6"/>
        <v>#REF!</v>
      </c>
      <c r="DT24" s="17" t="e">
        <f t="shared" si="6"/>
        <v>#REF!</v>
      </c>
      <c r="DU24" s="17" t="e">
        <f t="shared" si="6"/>
        <v>#REF!</v>
      </c>
      <c r="DV24" s="17">
        <f t="shared" si="7"/>
        <v>0</v>
      </c>
      <c r="DW24" s="39"/>
      <c r="DX24" s="39"/>
      <c r="DY24" s="39"/>
    </row>
    <row r="25" spans="1:129" x14ac:dyDescent="0.25">
      <c r="A25" s="7">
        <f>Patients!A22</f>
        <v>0</v>
      </c>
      <c r="B25" s="7" t="str">
        <f>Patients!B22&amp;" "&amp;Patients!C22</f>
        <v xml:space="preserve"> </v>
      </c>
      <c r="D25" s="35" t="e">
        <f>GETPIVOTDATA("Sum of X",DynamicParametersPivot!$A$5,"PatientId",$A25,"Title",D$4,"Unit",D$2,"Side",D$3,"Shoes",$A$2,"TrialNo",$A$1,"RepeatNo",D$1)</f>
        <v>#REF!</v>
      </c>
      <c r="E25" s="35" t="e">
        <f>GETPIVOTDATA("Sum of X",DynamicParametersPivot!$A$5,"PatientId",$A25,"Title",E$4,"Unit",E$2,"Side",E$3,"Shoes",$A$2,"TrialNo",$A$1,"RepeatNo",E$1)</f>
        <v>#REF!</v>
      </c>
      <c r="F25" s="35" t="e">
        <f>GETPIVOTDATA("Sum of X",DynamicParametersPivot!$A$5,"PatientId",$A25,"Title",F$4,"Unit",F$2,"Side",F$3,"Shoes",$A$2,"TrialNo",$A$1,"RepeatNo",F$1)</f>
        <v>#REF!</v>
      </c>
      <c r="G25" s="35" t="e">
        <f>GETPIVOTDATA("Sum of X",DynamicParametersPivot!$A$5,"PatientId",$A25,"Title",G$4,"Unit",G$2,"Side",G$3,"Shoes",$A$2,"TrialNo",$A$1,"RepeatNo",G$1)</f>
        <v>#REF!</v>
      </c>
      <c r="H25" s="35" t="e">
        <f>GETPIVOTDATA("Sum of X",DynamicParametersPivot!$A$5,"PatientId",$A25,"Title",H$4,"Unit",H$2,"Side",H$3,"Shoes",$A$2,"TrialNo",$A$1,"RepeatNo",H$1)</f>
        <v>#REF!</v>
      </c>
      <c r="I25" s="35" t="e">
        <f>GETPIVOTDATA("Sum of X",DynamicParametersPivot!$A$5,"PatientId",$A25,"Title",I$4,"Unit",I$2,"Side",I$3,"Shoes",$A$2,"TrialNo",$A$1,"RepeatNo",I$1)</f>
        <v>#REF!</v>
      </c>
      <c r="J25" s="35" t="e">
        <f>GETPIVOTDATA("Sum of X",DynamicParametersPivot!$A$5,"PatientId",$A25,"Title",J$4,"Unit",J$2,"Side",J$3,"Shoes",$A$2,"TrialNo",$A$1,"RepeatNo",J$1)</f>
        <v>#REF!</v>
      </c>
      <c r="K25" s="35" t="e">
        <f>GETPIVOTDATA("Sum of X",DynamicParametersPivot!$A$5,"PatientId",$A25,"Title",K$4,"Unit",K$2,"Side",K$3,"Shoes",$A$2,"TrialNo",$A$1,"RepeatNo",K$1)</f>
        <v>#REF!</v>
      </c>
      <c r="L25" s="35" t="e">
        <f>GETPIVOTDATA("Sum of X",DynamicParametersPivot!$A$5,"PatientId",$A25,"Title",L$4,"Unit",L$2,"Side",L$3,"Shoes",$A$2,"TrialNo",$A$1,"RepeatNo",L$1)</f>
        <v>#REF!</v>
      </c>
      <c r="M25" s="35"/>
      <c r="N25" s="35" t="e">
        <f>GETPIVOTDATA("Sum of X",DynamicParametersPivot!$A$5,"PatientId",$A25,"Title",N$4,"Unit",N$2,"Side",N$3,"Shoes",$A$2,"TrialNo",$A$1,"RepeatNo",N$1)</f>
        <v>#REF!</v>
      </c>
      <c r="O25" s="35" t="e">
        <f>GETPIVOTDATA("Sum of X",DynamicParametersPivot!$A$5,"PatientId",$A25,"Title",O$4,"Unit",O$2,"Side",O$3,"Shoes",$A$2,"TrialNo",$A$1,"RepeatNo",O$1)</f>
        <v>#REF!</v>
      </c>
      <c r="P25" s="35" t="e">
        <f>GETPIVOTDATA("Sum of X",DynamicParametersPivot!$A$5,"PatientId",$A25,"Title",P$4,"Unit",P$2,"Side",P$3,"Shoes",$A$2,"TrialNo",$A$1,"RepeatNo",P$1)</f>
        <v>#REF!</v>
      </c>
      <c r="Q25" s="35"/>
      <c r="R25" s="35"/>
      <c r="S25" s="35" t="e">
        <f>GETPIVOTDATA("Sum of X",DynamicParametersPivot!$A$5,"PatientId",$A25,"Title",S$4,"Unit",S$2,"Side",S$3,"Shoes",$A$2,"TrialNo",$A$1,"RepeatNo",S$1)</f>
        <v>#REF!</v>
      </c>
      <c r="T25" s="35" t="e">
        <f>GETPIVOTDATA("Sum of X",DynamicParametersPivot!$A$5,"PatientId",$A25,"Title",T$4,"Unit",T$2,"Side",T$3,"Shoes",$A$2,"TrialNo",$A$1,"RepeatNo",T$1)</f>
        <v>#REF!</v>
      </c>
      <c r="U25" s="35"/>
      <c r="V25" s="35"/>
      <c r="W25" s="35" t="e">
        <f>GETPIVOTDATA("Sum of X",DynamicParametersPivot!$A$5,"PatientId",$A25,"Title",W$4,"Unit",W$2,"Side",W$3,"Shoes",$A$2,"TrialNo",$A$1,"RepeatNo",W$1)</f>
        <v>#REF!</v>
      </c>
      <c r="X25" s="35" t="e">
        <f>GETPIVOTDATA("Sum of X",DynamicParametersPivot!$A$5,"PatientId",$A25,"Title",X$4,"Unit",X$2,"Side",X$3,"Shoes",$A$2,"TrialNo",$A$1,"RepeatNo",X$1)</f>
        <v>#REF!</v>
      </c>
      <c r="Y25" s="35"/>
      <c r="Z25" s="35"/>
      <c r="AA25" s="35" t="e">
        <f>GETPIVOTDATA("Sum of X",DynamicParametersPivot!$A$5,"PatientId",$A25,"Title",AA$4,"Unit",AA$2,"Side",AA$3,"Shoes",$A$2,"TrialNo",$A$1,"RepeatNo",AA$1)</f>
        <v>#REF!</v>
      </c>
      <c r="AB25" s="35" t="e">
        <f>GETPIVOTDATA("Sum of X",DynamicParametersPivot!$A$5,"PatientId",$A25,"Title",AB$4,"Unit",AB$2,"Side",AB$3,"Shoes",$A$2,"TrialNo",$A$1,"RepeatNo",AB$1)</f>
        <v>#REF!</v>
      </c>
      <c r="AC25" s="35"/>
      <c r="AD25" s="35"/>
      <c r="AE25" s="35" t="e">
        <f>GETPIVOTDATA("Sum of X",DynamicParametersPivot!$A$5,"PatientId",$A25,"Title",AE$4,"Unit",AE$2,"Side",AE$3,"Shoes",$A$2,"TrialNo",$A$1,"RepeatNo",AE$1)</f>
        <v>#REF!</v>
      </c>
      <c r="AF25" s="35"/>
      <c r="AG25" s="35" t="e">
        <f>GETPIVOTDATA("Sum of X",DynamicParametersPivot!$A$5,"PatientId",$A25,"Title",AG$4,"Unit",AG$2,"Side",AG$3,"Shoes",$A$2,"TrialNo",$A$1,"RepeatNo",AG$1)</f>
        <v>#REF!</v>
      </c>
      <c r="AH25" s="35" t="e">
        <f>GETPIVOTDATA("Sum of X",DynamicParametersPivot!$A$5,"PatientId",$A25,"Title",AH$4,"Unit",AH$2,"Side",AH$3,"Shoes",$A$2,"TrialNo",$A$1,"RepeatNo",AH$1)</f>
        <v>#REF!</v>
      </c>
      <c r="AI25" s="35" t="e">
        <f>GETPIVOTDATA("Sum of X",DynamicParametersPivot!$A$5,"PatientId",$A25,"Title",AI$4,"Unit",AI$2,"Side",AI$3,"Shoes",$A$2,"TrialNo",$A$1,"RepeatNo",AI$1)</f>
        <v>#REF!</v>
      </c>
      <c r="AJ25" s="35" t="e">
        <f>GETPIVOTDATA("Sum of X",DynamicParametersPivot!$A$5,"PatientId",$A25,"Title",AJ$4,"Unit",AJ$2,"Side",AJ$3,"Shoes",$A$2,"TrialNo",$A$1,"RepeatNo",AJ$1)</f>
        <v>#REF!</v>
      </c>
      <c r="AK25" s="42"/>
      <c r="AL25" s="22"/>
      <c r="AM25" s="22"/>
      <c r="AN25" s="22"/>
      <c r="AO25" s="22"/>
      <c r="AP25" s="22"/>
      <c r="AQ25" s="22"/>
      <c r="AR25" s="22"/>
      <c r="AS25" s="22"/>
      <c r="AT25" s="22"/>
      <c r="AW25" s="22"/>
      <c r="AX25" s="22"/>
      <c r="BA25" s="22"/>
      <c r="BB25" s="22"/>
      <c r="BE25" s="22"/>
      <c r="BF25" s="22"/>
      <c r="BI25" s="22"/>
      <c r="BJ25" s="22"/>
      <c r="BM25" s="22"/>
      <c r="BO25" s="22"/>
      <c r="BP25" s="22"/>
      <c r="BQ25" s="22"/>
      <c r="BR25" s="22"/>
      <c r="BS25" s="43"/>
      <c r="BT25" s="22"/>
      <c r="BU25" s="22"/>
      <c r="BV25" s="22"/>
      <c r="BW25" s="22"/>
      <c r="BX25" s="22"/>
      <c r="BY25" s="22"/>
      <c r="BZ25" s="22"/>
      <c r="CA25" s="22"/>
      <c r="CB25" s="22"/>
      <c r="CE25" s="22"/>
      <c r="CF25" s="22"/>
      <c r="CI25" s="22"/>
      <c r="CJ25" s="22"/>
      <c r="CM25" s="22"/>
      <c r="CN25" s="22"/>
      <c r="CQ25" s="22"/>
      <c r="CR25" s="22"/>
      <c r="CU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39"/>
      <c r="DX25" s="39"/>
      <c r="DY25" s="39"/>
    </row>
    <row r="26" spans="1:129" x14ac:dyDescent="0.25">
      <c r="A26" s="7">
        <f>Patients!A23</f>
        <v>0</v>
      </c>
      <c r="B26" s="7" t="str">
        <f>Patients!B23&amp;" "&amp;Patients!C23</f>
        <v xml:space="preserve"> </v>
      </c>
      <c r="D26" s="35" t="e">
        <f>GETPIVOTDATA("Sum of X",DynamicParametersPivot!$A$5,"PatientId",$A26,"Title",D$4,"Unit",D$2,"Side",D$3,"Shoes",$A$2,"TrialNo",$A$1,"RepeatNo",D$1)</f>
        <v>#REF!</v>
      </c>
      <c r="E26" s="35" t="e">
        <f>GETPIVOTDATA("Sum of X",DynamicParametersPivot!$A$5,"PatientId",$A26,"Title",E$4,"Unit",E$2,"Side",E$3,"Shoes",$A$2,"TrialNo",$A$1,"RepeatNo",E$1)</f>
        <v>#REF!</v>
      </c>
      <c r="F26" s="35" t="e">
        <f>GETPIVOTDATA("Sum of X",DynamicParametersPivot!$A$5,"PatientId",$A26,"Title",F$4,"Unit",F$2,"Side",F$3,"Shoes",$A$2,"TrialNo",$A$1,"RepeatNo",F$1)</f>
        <v>#REF!</v>
      </c>
      <c r="G26" s="35" t="e">
        <f>GETPIVOTDATA("Sum of X",DynamicParametersPivot!$A$5,"PatientId",$A26,"Title",G$4,"Unit",G$2,"Side",G$3,"Shoes",$A$2,"TrialNo",$A$1,"RepeatNo",G$1)</f>
        <v>#REF!</v>
      </c>
      <c r="H26" s="35" t="e">
        <f>GETPIVOTDATA("Sum of X",DynamicParametersPivot!$A$5,"PatientId",$A26,"Title",H$4,"Unit",H$2,"Side",H$3,"Shoes",$A$2,"TrialNo",$A$1,"RepeatNo",H$1)</f>
        <v>#REF!</v>
      </c>
      <c r="I26" s="35" t="e">
        <f>GETPIVOTDATA("Sum of X",DynamicParametersPivot!$A$5,"PatientId",$A26,"Title",I$4,"Unit",I$2,"Side",I$3,"Shoes",$A$2,"TrialNo",$A$1,"RepeatNo",I$1)</f>
        <v>#REF!</v>
      </c>
      <c r="J26" s="35" t="e">
        <f>GETPIVOTDATA("Sum of X",DynamicParametersPivot!$A$5,"PatientId",$A26,"Title",J$4,"Unit",J$2,"Side",J$3,"Shoes",$A$2,"TrialNo",$A$1,"RepeatNo",J$1)</f>
        <v>#REF!</v>
      </c>
      <c r="K26" s="35" t="e">
        <f>GETPIVOTDATA("Sum of X",DynamicParametersPivot!$A$5,"PatientId",$A26,"Title",K$4,"Unit",K$2,"Side",K$3,"Shoes",$A$2,"TrialNo",$A$1,"RepeatNo",K$1)</f>
        <v>#REF!</v>
      </c>
      <c r="L26" s="35" t="e">
        <f>GETPIVOTDATA("Sum of X",DynamicParametersPivot!$A$5,"PatientId",$A26,"Title",L$4,"Unit",L$2,"Side",L$3,"Shoes",$A$2,"TrialNo",$A$1,"RepeatNo",L$1)</f>
        <v>#REF!</v>
      </c>
      <c r="M26" s="35"/>
      <c r="N26" s="35" t="e">
        <f>GETPIVOTDATA("Sum of X",DynamicParametersPivot!$A$5,"PatientId",$A26,"Title",N$4,"Unit",N$2,"Side",N$3,"Shoes",$A$2,"TrialNo",$A$1,"RepeatNo",N$1)</f>
        <v>#REF!</v>
      </c>
      <c r="O26" s="35" t="e">
        <f>GETPIVOTDATA("Sum of X",DynamicParametersPivot!$A$5,"PatientId",$A26,"Title",O$4,"Unit",O$2,"Side",O$3,"Shoes",$A$2,"TrialNo",$A$1,"RepeatNo",O$1)</f>
        <v>#REF!</v>
      </c>
      <c r="P26" s="35" t="e">
        <f>GETPIVOTDATA("Sum of X",DynamicParametersPivot!$A$5,"PatientId",$A26,"Title",P$4,"Unit",P$2,"Side",P$3,"Shoes",$A$2,"TrialNo",$A$1,"RepeatNo",P$1)</f>
        <v>#REF!</v>
      </c>
      <c r="Q26" s="35"/>
      <c r="R26" s="35"/>
      <c r="S26" s="35" t="e">
        <f>GETPIVOTDATA("Sum of X",DynamicParametersPivot!$A$5,"PatientId",$A26,"Title",S$4,"Unit",S$2,"Side",S$3,"Shoes",$A$2,"TrialNo",$A$1,"RepeatNo",S$1)</f>
        <v>#REF!</v>
      </c>
      <c r="T26" s="35" t="e">
        <f>GETPIVOTDATA("Sum of X",DynamicParametersPivot!$A$5,"PatientId",$A26,"Title",T$4,"Unit",T$2,"Side",T$3,"Shoes",$A$2,"TrialNo",$A$1,"RepeatNo",T$1)</f>
        <v>#REF!</v>
      </c>
      <c r="U26" s="35"/>
      <c r="V26" s="35"/>
      <c r="W26" s="35" t="e">
        <f>GETPIVOTDATA("Sum of X",DynamicParametersPivot!$A$5,"PatientId",$A26,"Title",W$4,"Unit",W$2,"Side",W$3,"Shoes",$A$2,"TrialNo",$A$1,"RepeatNo",W$1)</f>
        <v>#REF!</v>
      </c>
      <c r="X26" s="35" t="e">
        <f>GETPIVOTDATA("Sum of X",DynamicParametersPivot!$A$5,"PatientId",$A26,"Title",X$4,"Unit",X$2,"Side",X$3,"Shoes",$A$2,"TrialNo",$A$1,"RepeatNo",X$1)</f>
        <v>#REF!</v>
      </c>
      <c r="Y26" s="35"/>
      <c r="Z26" s="35"/>
      <c r="AA26" s="35" t="e">
        <f>GETPIVOTDATA("Sum of X",DynamicParametersPivot!$A$5,"PatientId",$A26,"Title",AA$4,"Unit",AA$2,"Side",AA$3,"Shoes",$A$2,"TrialNo",$A$1,"RepeatNo",AA$1)</f>
        <v>#REF!</v>
      </c>
      <c r="AB26" s="35" t="e">
        <f>GETPIVOTDATA("Sum of X",DynamicParametersPivot!$A$5,"PatientId",$A26,"Title",AB$4,"Unit",AB$2,"Side",AB$3,"Shoes",$A$2,"TrialNo",$A$1,"RepeatNo",AB$1)</f>
        <v>#REF!</v>
      </c>
      <c r="AC26" s="35"/>
      <c r="AD26" s="35"/>
      <c r="AE26" s="35" t="e">
        <f>GETPIVOTDATA("Sum of X",DynamicParametersPivot!$A$5,"PatientId",$A26,"Title",AE$4,"Unit",AE$2,"Side",AE$3,"Shoes",$A$2,"TrialNo",$A$1,"RepeatNo",AE$1)</f>
        <v>#REF!</v>
      </c>
      <c r="AF26" s="35"/>
      <c r="AG26" s="35" t="e">
        <f>GETPIVOTDATA("Sum of X",DynamicParametersPivot!$A$5,"PatientId",$A26,"Title",AG$4,"Unit",AG$2,"Side",AG$3,"Shoes",$A$2,"TrialNo",$A$1,"RepeatNo",AG$1)</f>
        <v>#REF!</v>
      </c>
      <c r="AH26" s="35" t="e">
        <f>GETPIVOTDATA("Sum of X",DynamicParametersPivot!$A$5,"PatientId",$A26,"Title",AH$4,"Unit",AH$2,"Side",AH$3,"Shoes",$A$2,"TrialNo",$A$1,"RepeatNo",AH$1)</f>
        <v>#REF!</v>
      </c>
      <c r="AI26" s="35" t="e">
        <f>GETPIVOTDATA("Sum of X",DynamicParametersPivot!$A$5,"PatientId",$A26,"Title",AI$4,"Unit",AI$2,"Side",AI$3,"Shoes",$A$2,"TrialNo",$A$1,"RepeatNo",AI$1)</f>
        <v>#REF!</v>
      </c>
      <c r="AJ26" s="35" t="e">
        <f>GETPIVOTDATA("Sum of X",DynamicParametersPivot!$A$5,"PatientId",$A26,"Title",AJ$4,"Unit",AJ$2,"Side",AJ$3,"Shoes",$A$2,"TrialNo",$A$1,"RepeatNo",AJ$1)</f>
        <v>#REF!</v>
      </c>
      <c r="AK26" s="42"/>
      <c r="AL26" s="22"/>
      <c r="AM26" s="22"/>
      <c r="AN26" s="22"/>
      <c r="AO26" s="22"/>
      <c r="AP26" s="22"/>
      <c r="AQ26" s="22"/>
      <c r="AR26" s="22"/>
      <c r="AS26" s="22"/>
      <c r="AT26" s="22"/>
      <c r="AW26" s="22"/>
      <c r="AX26" s="22"/>
      <c r="BA26" s="22"/>
      <c r="BB26" s="22"/>
      <c r="BE26" s="22"/>
      <c r="BF26" s="22"/>
      <c r="BI26" s="22"/>
      <c r="BJ26" s="22"/>
      <c r="BM26" s="22"/>
      <c r="BO26" s="22"/>
      <c r="BP26" s="22"/>
      <c r="BQ26" s="22"/>
      <c r="BR26" s="22"/>
      <c r="BS26" s="43"/>
      <c r="BT26" s="22"/>
      <c r="BU26" s="22"/>
      <c r="BV26" s="22"/>
      <c r="BW26" s="22"/>
      <c r="BX26" s="22"/>
      <c r="BY26" s="22"/>
      <c r="BZ26" s="22"/>
      <c r="CA26" s="22"/>
      <c r="CB26" s="22"/>
      <c r="CE26" s="22"/>
      <c r="CF26" s="22"/>
      <c r="CI26" s="22"/>
      <c r="CJ26" s="22"/>
      <c r="CM26" s="22"/>
      <c r="CN26" s="22"/>
      <c r="CQ26" s="22"/>
      <c r="CR26" s="22"/>
      <c r="CU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39"/>
      <c r="DX26" s="39"/>
      <c r="DY26" s="39"/>
    </row>
    <row r="27" spans="1:129" x14ac:dyDescent="0.25">
      <c r="A27" s="7">
        <f>Patients!A24</f>
        <v>0</v>
      </c>
      <c r="B27" s="7" t="str">
        <f>Patients!B24&amp;" "&amp;Patients!C24</f>
        <v xml:space="preserve"> </v>
      </c>
      <c r="D27" s="35" t="e">
        <f>GETPIVOTDATA("Sum of X",DynamicParametersPivot!$A$5,"PatientId",$A27,"Title",D$4,"Unit",D$2,"Side",D$3,"Shoes",$A$2,"TrialNo",$A$1,"RepeatNo",D$1)</f>
        <v>#REF!</v>
      </c>
      <c r="E27" s="35" t="e">
        <f>GETPIVOTDATA("Sum of X",DynamicParametersPivot!$A$5,"PatientId",$A27,"Title",E$4,"Unit",E$2,"Side",E$3,"Shoes",$A$2,"TrialNo",$A$1,"RepeatNo",E$1)</f>
        <v>#REF!</v>
      </c>
      <c r="F27" s="35" t="e">
        <f>GETPIVOTDATA("Sum of X",DynamicParametersPivot!$A$5,"PatientId",$A27,"Title",F$4,"Unit",F$2,"Side",F$3,"Shoes",$A$2,"TrialNo",$A$1,"RepeatNo",F$1)</f>
        <v>#REF!</v>
      </c>
      <c r="G27" s="35" t="e">
        <f>GETPIVOTDATA("Sum of X",DynamicParametersPivot!$A$5,"PatientId",$A27,"Title",G$4,"Unit",G$2,"Side",G$3,"Shoes",$A$2,"TrialNo",$A$1,"RepeatNo",G$1)</f>
        <v>#REF!</v>
      </c>
      <c r="H27" s="35" t="e">
        <f>GETPIVOTDATA("Sum of X",DynamicParametersPivot!$A$5,"PatientId",$A27,"Title",H$4,"Unit",H$2,"Side",H$3,"Shoes",$A$2,"TrialNo",$A$1,"RepeatNo",H$1)</f>
        <v>#REF!</v>
      </c>
      <c r="I27" s="35" t="e">
        <f>GETPIVOTDATA("Sum of X",DynamicParametersPivot!$A$5,"PatientId",$A27,"Title",I$4,"Unit",I$2,"Side",I$3,"Shoes",$A$2,"TrialNo",$A$1,"RepeatNo",I$1)</f>
        <v>#REF!</v>
      </c>
      <c r="J27" s="35" t="e">
        <f>GETPIVOTDATA("Sum of X",DynamicParametersPivot!$A$5,"PatientId",$A27,"Title",J$4,"Unit",J$2,"Side",J$3,"Shoes",$A$2,"TrialNo",$A$1,"RepeatNo",J$1)</f>
        <v>#REF!</v>
      </c>
      <c r="K27" s="35" t="e">
        <f>GETPIVOTDATA("Sum of X",DynamicParametersPivot!$A$5,"PatientId",$A27,"Title",K$4,"Unit",K$2,"Side",K$3,"Shoes",$A$2,"TrialNo",$A$1,"RepeatNo",K$1)</f>
        <v>#REF!</v>
      </c>
      <c r="L27" s="35" t="e">
        <f>GETPIVOTDATA("Sum of X",DynamicParametersPivot!$A$5,"PatientId",$A27,"Title",L$4,"Unit",L$2,"Side",L$3,"Shoes",$A$2,"TrialNo",$A$1,"RepeatNo",L$1)</f>
        <v>#REF!</v>
      </c>
      <c r="M27" s="35"/>
      <c r="N27" s="35" t="e">
        <f>GETPIVOTDATA("Sum of X",DynamicParametersPivot!$A$5,"PatientId",$A27,"Title",N$4,"Unit",N$2,"Side",N$3,"Shoes",$A$2,"TrialNo",$A$1,"RepeatNo",N$1)</f>
        <v>#REF!</v>
      </c>
      <c r="O27" s="35" t="e">
        <f>GETPIVOTDATA("Sum of X",DynamicParametersPivot!$A$5,"PatientId",$A27,"Title",O$4,"Unit",O$2,"Side",O$3,"Shoes",$A$2,"TrialNo",$A$1,"RepeatNo",O$1)</f>
        <v>#REF!</v>
      </c>
      <c r="P27" s="35" t="e">
        <f>GETPIVOTDATA("Sum of X",DynamicParametersPivot!$A$5,"PatientId",$A27,"Title",P$4,"Unit",P$2,"Side",P$3,"Shoes",$A$2,"TrialNo",$A$1,"RepeatNo",P$1)</f>
        <v>#REF!</v>
      </c>
      <c r="Q27" s="35"/>
      <c r="R27" s="35"/>
      <c r="S27" s="35" t="e">
        <f>GETPIVOTDATA("Sum of X",DynamicParametersPivot!$A$5,"PatientId",$A27,"Title",S$4,"Unit",S$2,"Side",S$3,"Shoes",$A$2,"TrialNo",$A$1,"RepeatNo",S$1)</f>
        <v>#REF!</v>
      </c>
      <c r="T27" s="35" t="e">
        <f>GETPIVOTDATA("Sum of X",DynamicParametersPivot!$A$5,"PatientId",$A27,"Title",T$4,"Unit",T$2,"Side",T$3,"Shoes",$A$2,"TrialNo",$A$1,"RepeatNo",T$1)</f>
        <v>#REF!</v>
      </c>
      <c r="U27" s="35"/>
      <c r="V27" s="35"/>
      <c r="W27" s="35" t="e">
        <f>GETPIVOTDATA("Sum of X",DynamicParametersPivot!$A$5,"PatientId",$A27,"Title",W$4,"Unit",W$2,"Side",W$3,"Shoes",$A$2,"TrialNo",$A$1,"RepeatNo",W$1)</f>
        <v>#REF!</v>
      </c>
      <c r="X27" s="35" t="e">
        <f>GETPIVOTDATA("Sum of X",DynamicParametersPivot!$A$5,"PatientId",$A27,"Title",X$4,"Unit",X$2,"Side",X$3,"Shoes",$A$2,"TrialNo",$A$1,"RepeatNo",X$1)</f>
        <v>#REF!</v>
      </c>
      <c r="Y27" s="35"/>
      <c r="Z27" s="35"/>
      <c r="AA27" s="35" t="e">
        <f>GETPIVOTDATA("Sum of X",DynamicParametersPivot!$A$5,"PatientId",$A27,"Title",AA$4,"Unit",AA$2,"Side",AA$3,"Shoes",$A$2,"TrialNo",$A$1,"RepeatNo",AA$1)</f>
        <v>#REF!</v>
      </c>
      <c r="AB27" s="35" t="e">
        <f>GETPIVOTDATA("Sum of X",DynamicParametersPivot!$A$5,"PatientId",$A27,"Title",AB$4,"Unit",AB$2,"Side",AB$3,"Shoes",$A$2,"TrialNo",$A$1,"RepeatNo",AB$1)</f>
        <v>#REF!</v>
      </c>
      <c r="AC27" s="35"/>
      <c r="AD27" s="35"/>
      <c r="AE27" s="35" t="e">
        <f>GETPIVOTDATA("Sum of X",DynamicParametersPivot!$A$5,"PatientId",$A27,"Title",AE$4,"Unit",AE$2,"Side",AE$3,"Shoes",$A$2,"TrialNo",$A$1,"RepeatNo",AE$1)</f>
        <v>#REF!</v>
      </c>
      <c r="AF27" s="35"/>
      <c r="AG27" s="35" t="e">
        <f>GETPIVOTDATA("Sum of X",DynamicParametersPivot!$A$5,"PatientId",$A27,"Title",AG$4,"Unit",AG$2,"Side",AG$3,"Shoes",$A$2,"TrialNo",$A$1,"RepeatNo",AG$1)</f>
        <v>#REF!</v>
      </c>
      <c r="AH27" s="35" t="e">
        <f>GETPIVOTDATA("Sum of X",DynamicParametersPivot!$A$5,"PatientId",$A27,"Title",AH$4,"Unit",AH$2,"Side",AH$3,"Shoes",$A$2,"TrialNo",$A$1,"RepeatNo",AH$1)</f>
        <v>#REF!</v>
      </c>
      <c r="AI27" s="35" t="e">
        <f>GETPIVOTDATA("Sum of X",DynamicParametersPivot!$A$5,"PatientId",$A27,"Title",AI$4,"Unit",AI$2,"Side",AI$3,"Shoes",$A$2,"TrialNo",$A$1,"RepeatNo",AI$1)</f>
        <v>#REF!</v>
      </c>
      <c r="AJ27" s="35" t="e">
        <f>GETPIVOTDATA("Sum of X",DynamicParametersPivot!$A$5,"PatientId",$A27,"Title",AJ$4,"Unit",AJ$2,"Side",AJ$3,"Shoes",$A$2,"TrialNo",$A$1,"RepeatNo",AJ$1)</f>
        <v>#REF!</v>
      </c>
      <c r="AK27" s="42"/>
      <c r="AL27" s="22"/>
      <c r="AM27" s="22"/>
      <c r="AN27" s="22"/>
      <c r="AO27" s="22"/>
      <c r="AP27" s="22"/>
      <c r="AQ27" s="22"/>
      <c r="AR27" s="22"/>
      <c r="AS27" s="22"/>
      <c r="AT27" s="22"/>
      <c r="AW27" s="22"/>
      <c r="AX27" s="22"/>
      <c r="BA27" s="22"/>
      <c r="BB27" s="22"/>
      <c r="BE27" s="22"/>
      <c r="BF27" s="22"/>
      <c r="BI27" s="22"/>
      <c r="BJ27" s="22"/>
      <c r="BM27" s="22"/>
      <c r="BO27" s="22"/>
      <c r="BP27" s="22"/>
      <c r="BQ27" s="22"/>
      <c r="BR27" s="22"/>
      <c r="BS27" s="43"/>
      <c r="BT27" s="22"/>
      <c r="BU27" s="22"/>
      <c r="BV27" s="22"/>
      <c r="BW27" s="22"/>
      <c r="BX27" s="22"/>
      <c r="BY27" s="22"/>
      <c r="BZ27" s="22"/>
      <c r="CA27" s="22"/>
      <c r="CB27" s="22"/>
      <c r="CE27" s="22"/>
      <c r="CF27" s="22"/>
      <c r="CI27" s="22"/>
      <c r="CJ27" s="22"/>
      <c r="CM27" s="22"/>
      <c r="CN27" s="22"/>
      <c r="CQ27" s="22"/>
      <c r="CR27" s="22"/>
      <c r="CU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39"/>
      <c r="DX27" s="39"/>
      <c r="DY27" s="39"/>
    </row>
    <row r="28" spans="1:129" x14ac:dyDescent="0.25">
      <c r="A28" s="7">
        <f>Patients!A25</f>
        <v>0</v>
      </c>
      <c r="B28" s="7" t="str">
        <f>Patients!B25&amp;" "&amp;Patients!C25</f>
        <v xml:space="preserve"> </v>
      </c>
      <c r="D28" s="35" t="e">
        <f>GETPIVOTDATA("Sum of X",DynamicParametersPivot!$A$5,"PatientId",$A28,"Title",D$4,"Unit",D$2,"Side",D$3,"Shoes",$A$2,"TrialNo",$A$1,"RepeatNo",D$1)</f>
        <v>#REF!</v>
      </c>
      <c r="E28" s="35" t="e">
        <f>GETPIVOTDATA("Sum of X",DynamicParametersPivot!$A$5,"PatientId",$A28,"Title",E$4,"Unit",E$2,"Side",E$3,"Shoes",$A$2,"TrialNo",$A$1,"RepeatNo",E$1)</f>
        <v>#REF!</v>
      </c>
      <c r="F28" s="35" t="e">
        <f>GETPIVOTDATA("Sum of X",DynamicParametersPivot!$A$5,"PatientId",$A28,"Title",F$4,"Unit",F$2,"Side",F$3,"Shoes",$A$2,"TrialNo",$A$1,"RepeatNo",F$1)</f>
        <v>#REF!</v>
      </c>
      <c r="G28" s="35" t="e">
        <f>GETPIVOTDATA("Sum of X",DynamicParametersPivot!$A$5,"PatientId",$A28,"Title",G$4,"Unit",G$2,"Side",G$3,"Shoes",$A$2,"TrialNo",$A$1,"RepeatNo",G$1)</f>
        <v>#REF!</v>
      </c>
      <c r="H28" s="35" t="e">
        <f>GETPIVOTDATA("Sum of X",DynamicParametersPivot!$A$5,"PatientId",$A28,"Title",H$4,"Unit",H$2,"Side",H$3,"Shoes",$A$2,"TrialNo",$A$1,"RepeatNo",H$1)</f>
        <v>#REF!</v>
      </c>
      <c r="I28" s="35" t="e">
        <f>GETPIVOTDATA("Sum of X",DynamicParametersPivot!$A$5,"PatientId",$A28,"Title",I$4,"Unit",I$2,"Side",I$3,"Shoes",$A$2,"TrialNo",$A$1,"RepeatNo",I$1)</f>
        <v>#REF!</v>
      </c>
      <c r="J28" s="35" t="e">
        <f>GETPIVOTDATA("Sum of X",DynamicParametersPivot!$A$5,"PatientId",$A28,"Title",J$4,"Unit",J$2,"Side",J$3,"Shoes",$A$2,"TrialNo",$A$1,"RepeatNo",J$1)</f>
        <v>#REF!</v>
      </c>
      <c r="K28" s="35" t="e">
        <f>GETPIVOTDATA("Sum of X",DynamicParametersPivot!$A$5,"PatientId",$A28,"Title",K$4,"Unit",K$2,"Side",K$3,"Shoes",$A$2,"TrialNo",$A$1,"RepeatNo",K$1)</f>
        <v>#REF!</v>
      </c>
      <c r="L28" s="35" t="e">
        <f>GETPIVOTDATA("Sum of X",DynamicParametersPivot!$A$5,"PatientId",$A28,"Title",L$4,"Unit",L$2,"Side",L$3,"Shoes",$A$2,"TrialNo",$A$1,"RepeatNo",L$1)</f>
        <v>#REF!</v>
      </c>
      <c r="M28" s="35"/>
      <c r="N28" s="35" t="e">
        <f>GETPIVOTDATA("Sum of X",DynamicParametersPivot!$A$5,"PatientId",$A28,"Title",N$4,"Unit",N$2,"Side",N$3,"Shoes",$A$2,"TrialNo",$A$1,"RepeatNo",N$1)</f>
        <v>#REF!</v>
      </c>
      <c r="O28" s="35" t="e">
        <f>GETPIVOTDATA("Sum of X",DynamicParametersPivot!$A$5,"PatientId",$A28,"Title",O$4,"Unit",O$2,"Side",O$3,"Shoes",$A$2,"TrialNo",$A$1,"RepeatNo",O$1)</f>
        <v>#REF!</v>
      </c>
      <c r="P28" s="35" t="e">
        <f>GETPIVOTDATA("Sum of X",DynamicParametersPivot!$A$5,"PatientId",$A28,"Title",P$4,"Unit",P$2,"Side",P$3,"Shoes",$A$2,"TrialNo",$A$1,"RepeatNo",P$1)</f>
        <v>#REF!</v>
      </c>
      <c r="Q28" s="35"/>
      <c r="R28" s="35"/>
      <c r="S28" s="35" t="e">
        <f>GETPIVOTDATA("Sum of X",DynamicParametersPivot!$A$5,"PatientId",$A28,"Title",S$4,"Unit",S$2,"Side",S$3,"Shoes",$A$2,"TrialNo",$A$1,"RepeatNo",S$1)</f>
        <v>#REF!</v>
      </c>
      <c r="T28" s="35" t="e">
        <f>GETPIVOTDATA("Sum of X",DynamicParametersPivot!$A$5,"PatientId",$A28,"Title",T$4,"Unit",T$2,"Side",T$3,"Shoes",$A$2,"TrialNo",$A$1,"RepeatNo",T$1)</f>
        <v>#REF!</v>
      </c>
      <c r="U28" s="35"/>
      <c r="V28" s="35"/>
      <c r="W28" s="35" t="e">
        <f>GETPIVOTDATA("Sum of X",DynamicParametersPivot!$A$5,"PatientId",$A28,"Title",W$4,"Unit",W$2,"Side",W$3,"Shoes",$A$2,"TrialNo",$A$1,"RepeatNo",W$1)</f>
        <v>#REF!</v>
      </c>
      <c r="X28" s="35" t="e">
        <f>GETPIVOTDATA("Sum of X",DynamicParametersPivot!$A$5,"PatientId",$A28,"Title",X$4,"Unit",X$2,"Side",X$3,"Shoes",$A$2,"TrialNo",$A$1,"RepeatNo",X$1)</f>
        <v>#REF!</v>
      </c>
      <c r="Y28" s="35"/>
      <c r="Z28" s="35"/>
      <c r="AA28" s="35" t="e">
        <f>GETPIVOTDATA("Sum of X",DynamicParametersPivot!$A$5,"PatientId",$A28,"Title",AA$4,"Unit",AA$2,"Side",AA$3,"Shoes",$A$2,"TrialNo",$A$1,"RepeatNo",AA$1)</f>
        <v>#REF!</v>
      </c>
      <c r="AB28" s="35" t="e">
        <f>GETPIVOTDATA("Sum of X",DynamicParametersPivot!$A$5,"PatientId",$A28,"Title",AB$4,"Unit",AB$2,"Side",AB$3,"Shoes",$A$2,"TrialNo",$A$1,"RepeatNo",AB$1)</f>
        <v>#REF!</v>
      </c>
      <c r="AC28" s="35"/>
      <c r="AD28" s="35"/>
      <c r="AE28" s="35" t="e">
        <f>GETPIVOTDATA("Sum of X",DynamicParametersPivot!$A$5,"PatientId",$A28,"Title",AE$4,"Unit",AE$2,"Side",AE$3,"Shoes",$A$2,"TrialNo",$A$1,"RepeatNo",AE$1)</f>
        <v>#REF!</v>
      </c>
      <c r="AF28" s="35"/>
      <c r="AG28" s="35" t="e">
        <f>GETPIVOTDATA("Sum of X",DynamicParametersPivot!$A$5,"PatientId",$A28,"Title",AG$4,"Unit",AG$2,"Side",AG$3,"Shoes",$A$2,"TrialNo",$A$1,"RepeatNo",AG$1)</f>
        <v>#REF!</v>
      </c>
      <c r="AH28" s="35" t="e">
        <f>GETPIVOTDATA("Sum of X",DynamicParametersPivot!$A$5,"PatientId",$A28,"Title",AH$4,"Unit",AH$2,"Side",AH$3,"Shoes",$A$2,"TrialNo",$A$1,"RepeatNo",AH$1)</f>
        <v>#REF!</v>
      </c>
      <c r="AI28" s="35" t="e">
        <f>GETPIVOTDATA("Sum of X",DynamicParametersPivot!$A$5,"PatientId",$A28,"Title",AI$4,"Unit",AI$2,"Side",AI$3,"Shoes",$A$2,"TrialNo",$A$1,"RepeatNo",AI$1)</f>
        <v>#REF!</v>
      </c>
      <c r="AJ28" s="35" t="e">
        <f>GETPIVOTDATA("Sum of X",DynamicParametersPivot!$A$5,"PatientId",$A28,"Title",AJ$4,"Unit",AJ$2,"Side",AJ$3,"Shoes",$A$2,"TrialNo",$A$1,"RepeatNo",AJ$1)</f>
        <v>#REF!</v>
      </c>
      <c r="AK28" s="42"/>
      <c r="AL28" s="22"/>
      <c r="AM28" s="22"/>
      <c r="AN28" s="22"/>
      <c r="AO28" s="22"/>
      <c r="AP28" s="22"/>
      <c r="AQ28" s="22"/>
      <c r="AR28" s="22"/>
      <c r="AS28" s="22"/>
      <c r="AT28" s="22"/>
      <c r="AW28" s="22"/>
      <c r="AX28" s="22"/>
      <c r="BA28" s="22"/>
      <c r="BB28" s="22"/>
      <c r="BE28" s="22"/>
      <c r="BF28" s="22"/>
      <c r="BI28" s="22"/>
      <c r="BJ28" s="22"/>
      <c r="BM28" s="22"/>
      <c r="BO28" s="22"/>
      <c r="BP28" s="22"/>
      <c r="BQ28" s="22"/>
      <c r="BR28" s="22"/>
      <c r="BS28" s="43"/>
      <c r="BT28" s="22"/>
      <c r="BU28" s="22"/>
      <c r="BV28" s="22"/>
      <c r="BW28" s="22"/>
      <c r="BX28" s="22"/>
      <c r="BY28" s="22"/>
      <c r="BZ28" s="22"/>
      <c r="CA28" s="22"/>
      <c r="CB28" s="22"/>
      <c r="CE28" s="22"/>
      <c r="CF28" s="22"/>
      <c r="CI28" s="22"/>
      <c r="CJ28" s="22"/>
      <c r="CM28" s="22"/>
      <c r="CN28" s="22"/>
      <c r="CQ28" s="22"/>
      <c r="CR28" s="22"/>
      <c r="CU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39"/>
      <c r="DX28" s="39"/>
      <c r="DY28" s="39"/>
    </row>
    <row r="29" spans="1:129" x14ac:dyDescent="0.25">
      <c r="A29" s="7">
        <f>Patients!A26</f>
        <v>0</v>
      </c>
      <c r="B29" s="7" t="str">
        <f>Patients!B26&amp;" "&amp;Patients!C26</f>
        <v xml:space="preserve"> </v>
      </c>
      <c r="D29" s="35" t="e">
        <f>GETPIVOTDATA("Sum of X",DynamicParametersPivot!$A$5,"PatientId",$A29,"Title",D$4,"Unit",D$2,"Side",D$3,"Shoes",$A$2,"TrialNo",$A$1,"RepeatNo",D$1)</f>
        <v>#REF!</v>
      </c>
      <c r="E29" s="35" t="e">
        <f>GETPIVOTDATA("Sum of X",DynamicParametersPivot!$A$5,"PatientId",$A29,"Title",E$4,"Unit",E$2,"Side",E$3,"Shoes",$A$2,"TrialNo",$A$1,"RepeatNo",E$1)</f>
        <v>#REF!</v>
      </c>
      <c r="F29" s="35" t="e">
        <f>GETPIVOTDATA("Sum of X",DynamicParametersPivot!$A$5,"PatientId",$A29,"Title",F$4,"Unit",F$2,"Side",F$3,"Shoes",$A$2,"TrialNo",$A$1,"RepeatNo",F$1)</f>
        <v>#REF!</v>
      </c>
      <c r="G29" s="35" t="e">
        <f>GETPIVOTDATA("Sum of X",DynamicParametersPivot!$A$5,"PatientId",$A29,"Title",G$4,"Unit",G$2,"Side",G$3,"Shoes",$A$2,"TrialNo",$A$1,"RepeatNo",G$1)</f>
        <v>#REF!</v>
      </c>
      <c r="H29" s="35" t="e">
        <f>GETPIVOTDATA("Sum of X",DynamicParametersPivot!$A$5,"PatientId",$A29,"Title",H$4,"Unit",H$2,"Side",H$3,"Shoes",$A$2,"TrialNo",$A$1,"RepeatNo",H$1)</f>
        <v>#REF!</v>
      </c>
      <c r="I29" s="35" t="e">
        <f>GETPIVOTDATA("Sum of X",DynamicParametersPivot!$A$5,"PatientId",$A29,"Title",I$4,"Unit",I$2,"Side",I$3,"Shoes",$A$2,"TrialNo",$A$1,"RepeatNo",I$1)</f>
        <v>#REF!</v>
      </c>
      <c r="J29" s="35" t="e">
        <f>GETPIVOTDATA("Sum of X",DynamicParametersPivot!$A$5,"PatientId",$A29,"Title",J$4,"Unit",J$2,"Side",J$3,"Shoes",$A$2,"TrialNo",$A$1,"RepeatNo",J$1)</f>
        <v>#REF!</v>
      </c>
      <c r="K29" s="35" t="e">
        <f>GETPIVOTDATA("Sum of X",DynamicParametersPivot!$A$5,"PatientId",$A29,"Title",K$4,"Unit",K$2,"Side",K$3,"Shoes",$A$2,"TrialNo",$A$1,"RepeatNo",K$1)</f>
        <v>#REF!</v>
      </c>
      <c r="L29" s="35" t="e">
        <f>GETPIVOTDATA("Sum of X",DynamicParametersPivot!$A$5,"PatientId",$A29,"Title",L$4,"Unit",L$2,"Side",L$3,"Shoes",$A$2,"TrialNo",$A$1,"RepeatNo",L$1)</f>
        <v>#REF!</v>
      </c>
      <c r="M29" s="35"/>
      <c r="N29" s="35" t="e">
        <f>GETPIVOTDATA("Sum of X",DynamicParametersPivot!$A$5,"PatientId",$A29,"Title",N$4,"Unit",N$2,"Side",N$3,"Shoes",$A$2,"TrialNo",$A$1,"RepeatNo",N$1)</f>
        <v>#REF!</v>
      </c>
      <c r="O29" s="35" t="e">
        <f>GETPIVOTDATA("Sum of X",DynamicParametersPivot!$A$5,"PatientId",$A29,"Title",O$4,"Unit",O$2,"Side",O$3,"Shoes",$A$2,"TrialNo",$A$1,"RepeatNo",O$1)</f>
        <v>#REF!</v>
      </c>
      <c r="P29" s="35" t="e">
        <f>GETPIVOTDATA("Sum of X",DynamicParametersPivot!$A$5,"PatientId",$A29,"Title",P$4,"Unit",P$2,"Side",P$3,"Shoes",$A$2,"TrialNo",$A$1,"RepeatNo",P$1)</f>
        <v>#REF!</v>
      </c>
      <c r="Q29" s="35"/>
      <c r="R29" s="35"/>
      <c r="S29" s="35" t="e">
        <f>GETPIVOTDATA("Sum of X",DynamicParametersPivot!$A$5,"PatientId",$A29,"Title",S$4,"Unit",S$2,"Side",S$3,"Shoes",$A$2,"TrialNo",$A$1,"RepeatNo",S$1)</f>
        <v>#REF!</v>
      </c>
      <c r="T29" s="35" t="e">
        <f>GETPIVOTDATA("Sum of X",DynamicParametersPivot!$A$5,"PatientId",$A29,"Title",T$4,"Unit",T$2,"Side",T$3,"Shoes",$A$2,"TrialNo",$A$1,"RepeatNo",T$1)</f>
        <v>#REF!</v>
      </c>
      <c r="U29" s="35"/>
      <c r="V29" s="35"/>
      <c r="W29" s="35" t="e">
        <f>GETPIVOTDATA("Sum of X",DynamicParametersPivot!$A$5,"PatientId",$A29,"Title",W$4,"Unit",W$2,"Side",W$3,"Shoes",$A$2,"TrialNo",$A$1,"RepeatNo",W$1)</f>
        <v>#REF!</v>
      </c>
      <c r="X29" s="35" t="e">
        <f>GETPIVOTDATA("Sum of X",DynamicParametersPivot!$A$5,"PatientId",$A29,"Title",X$4,"Unit",X$2,"Side",X$3,"Shoes",$A$2,"TrialNo",$A$1,"RepeatNo",X$1)</f>
        <v>#REF!</v>
      </c>
      <c r="Y29" s="35"/>
      <c r="Z29" s="35"/>
      <c r="AA29" s="35" t="e">
        <f>GETPIVOTDATA("Sum of X",DynamicParametersPivot!$A$5,"PatientId",$A29,"Title",AA$4,"Unit",AA$2,"Side",AA$3,"Shoes",$A$2,"TrialNo",$A$1,"RepeatNo",AA$1)</f>
        <v>#REF!</v>
      </c>
      <c r="AB29" s="35" t="e">
        <f>GETPIVOTDATA("Sum of X",DynamicParametersPivot!$A$5,"PatientId",$A29,"Title",AB$4,"Unit",AB$2,"Side",AB$3,"Shoes",$A$2,"TrialNo",$A$1,"RepeatNo",AB$1)</f>
        <v>#REF!</v>
      </c>
      <c r="AC29" s="35"/>
      <c r="AD29" s="35"/>
      <c r="AE29" s="35" t="e">
        <f>GETPIVOTDATA("Sum of X",DynamicParametersPivot!$A$5,"PatientId",$A29,"Title",AE$4,"Unit",AE$2,"Side",AE$3,"Shoes",$A$2,"TrialNo",$A$1,"RepeatNo",AE$1)</f>
        <v>#REF!</v>
      </c>
      <c r="AF29" s="35"/>
      <c r="AG29" s="35" t="e">
        <f>GETPIVOTDATA("Sum of X",DynamicParametersPivot!$A$5,"PatientId",$A29,"Title",AG$4,"Unit",AG$2,"Side",AG$3,"Shoes",$A$2,"TrialNo",$A$1,"RepeatNo",AG$1)</f>
        <v>#REF!</v>
      </c>
      <c r="AH29" s="35" t="e">
        <f>GETPIVOTDATA("Sum of X",DynamicParametersPivot!$A$5,"PatientId",$A29,"Title",AH$4,"Unit",AH$2,"Side",AH$3,"Shoes",$A$2,"TrialNo",$A$1,"RepeatNo",AH$1)</f>
        <v>#REF!</v>
      </c>
      <c r="AI29" s="35" t="e">
        <f>GETPIVOTDATA("Sum of X",DynamicParametersPivot!$A$5,"PatientId",$A29,"Title",AI$4,"Unit",AI$2,"Side",AI$3,"Shoes",$A$2,"TrialNo",$A$1,"RepeatNo",AI$1)</f>
        <v>#REF!</v>
      </c>
      <c r="AJ29" s="35" t="e">
        <f>GETPIVOTDATA("Sum of X",DynamicParametersPivot!$A$5,"PatientId",$A29,"Title",AJ$4,"Unit",AJ$2,"Side",AJ$3,"Shoes",$A$2,"TrialNo",$A$1,"RepeatNo",AJ$1)</f>
        <v>#REF!</v>
      </c>
      <c r="AK29" s="42"/>
      <c r="AL29" s="22"/>
      <c r="AM29" s="22"/>
      <c r="AN29" s="22"/>
      <c r="AO29" s="22"/>
      <c r="AP29" s="22"/>
      <c r="AQ29" s="22"/>
      <c r="AR29" s="22"/>
      <c r="AS29" s="22"/>
      <c r="AT29" s="22"/>
      <c r="AW29" s="22"/>
      <c r="AX29" s="22"/>
      <c r="BA29" s="22"/>
      <c r="BB29" s="22"/>
      <c r="BE29" s="22"/>
      <c r="BF29" s="22"/>
      <c r="BI29" s="22"/>
      <c r="BJ29" s="22"/>
      <c r="BM29" s="22"/>
      <c r="BO29" s="22"/>
      <c r="BP29" s="22"/>
      <c r="BQ29" s="22"/>
      <c r="BR29" s="22"/>
      <c r="BS29" s="43"/>
      <c r="BT29" s="22"/>
      <c r="BU29" s="22"/>
      <c r="BV29" s="22"/>
      <c r="BW29" s="22"/>
      <c r="BX29" s="22"/>
      <c r="BY29" s="22"/>
      <c r="BZ29" s="22"/>
      <c r="CA29" s="22"/>
      <c r="CB29" s="22"/>
      <c r="CE29" s="22"/>
      <c r="CF29" s="22"/>
      <c r="CI29" s="22"/>
      <c r="CJ29" s="22"/>
      <c r="CM29" s="22"/>
      <c r="CN29" s="22"/>
      <c r="CQ29" s="22"/>
      <c r="CR29" s="22"/>
      <c r="CU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39"/>
      <c r="DX29" s="39"/>
      <c r="DY29" s="39"/>
    </row>
    <row r="30" spans="1:129" x14ac:dyDescent="0.25">
      <c r="A30" s="7">
        <f>Patients!A27</f>
        <v>0</v>
      </c>
      <c r="B30" s="7" t="str">
        <f>Patients!B27&amp;" "&amp;Patients!C27</f>
        <v xml:space="preserve"> </v>
      </c>
      <c r="D30" s="35" t="e">
        <f>GETPIVOTDATA("Sum of X",DynamicParametersPivot!$A$5,"PatientId",$A30,"Title",D$4,"Unit",D$2,"Side",D$3,"Shoes",$A$2,"TrialNo",$A$1,"RepeatNo",D$1)</f>
        <v>#REF!</v>
      </c>
      <c r="E30" s="35" t="e">
        <f>GETPIVOTDATA("Sum of X",DynamicParametersPivot!$A$5,"PatientId",$A30,"Title",E$4,"Unit",E$2,"Side",E$3,"Shoes",$A$2,"TrialNo",$A$1,"RepeatNo",E$1)</f>
        <v>#REF!</v>
      </c>
      <c r="F30" s="35" t="e">
        <f>GETPIVOTDATA("Sum of X",DynamicParametersPivot!$A$5,"PatientId",$A30,"Title",F$4,"Unit",F$2,"Side",F$3,"Shoes",$A$2,"TrialNo",$A$1,"RepeatNo",F$1)</f>
        <v>#REF!</v>
      </c>
      <c r="G30" s="35" t="e">
        <f>GETPIVOTDATA("Sum of X",DynamicParametersPivot!$A$5,"PatientId",$A30,"Title",G$4,"Unit",G$2,"Side",G$3,"Shoes",$A$2,"TrialNo",$A$1,"RepeatNo",G$1)</f>
        <v>#REF!</v>
      </c>
      <c r="H30" s="35" t="e">
        <f>GETPIVOTDATA("Sum of X",DynamicParametersPivot!$A$5,"PatientId",$A30,"Title",H$4,"Unit",H$2,"Side",H$3,"Shoes",$A$2,"TrialNo",$A$1,"RepeatNo",H$1)</f>
        <v>#REF!</v>
      </c>
      <c r="I30" s="35" t="e">
        <f>GETPIVOTDATA("Sum of X",DynamicParametersPivot!$A$5,"PatientId",$A30,"Title",I$4,"Unit",I$2,"Side",I$3,"Shoes",$A$2,"TrialNo",$A$1,"RepeatNo",I$1)</f>
        <v>#REF!</v>
      </c>
      <c r="J30" s="35" t="e">
        <f>GETPIVOTDATA("Sum of X",DynamicParametersPivot!$A$5,"PatientId",$A30,"Title",J$4,"Unit",J$2,"Side",J$3,"Shoes",$A$2,"TrialNo",$A$1,"RepeatNo",J$1)</f>
        <v>#REF!</v>
      </c>
      <c r="K30" s="35" t="e">
        <f>GETPIVOTDATA("Sum of X",DynamicParametersPivot!$A$5,"PatientId",$A30,"Title",K$4,"Unit",K$2,"Side",K$3,"Shoes",$A$2,"TrialNo",$A$1,"RepeatNo",K$1)</f>
        <v>#REF!</v>
      </c>
      <c r="L30" s="35" t="e">
        <f>GETPIVOTDATA("Sum of X",DynamicParametersPivot!$A$5,"PatientId",$A30,"Title",L$4,"Unit",L$2,"Side",L$3,"Shoes",$A$2,"TrialNo",$A$1,"RepeatNo",L$1)</f>
        <v>#REF!</v>
      </c>
      <c r="M30" s="35"/>
      <c r="N30" s="35" t="e">
        <f>GETPIVOTDATA("Sum of X",DynamicParametersPivot!$A$5,"PatientId",$A30,"Title",N$4,"Unit",N$2,"Side",N$3,"Shoes",$A$2,"TrialNo",$A$1,"RepeatNo",N$1)</f>
        <v>#REF!</v>
      </c>
      <c r="O30" s="35" t="e">
        <f>GETPIVOTDATA("Sum of X",DynamicParametersPivot!$A$5,"PatientId",$A30,"Title",O$4,"Unit",O$2,"Side",O$3,"Shoes",$A$2,"TrialNo",$A$1,"RepeatNo",O$1)</f>
        <v>#REF!</v>
      </c>
      <c r="P30" s="35" t="e">
        <f>GETPIVOTDATA("Sum of X",DynamicParametersPivot!$A$5,"PatientId",$A30,"Title",P$4,"Unit",P$2,"Side",P$3,"Shoes",$A$2,"TrialNo",$A$1,"RepeatNo",P$1)</f>
        <v>#REF!</v>
      </c>
      <c r="Q30" s="35"/>
      <c r="R30" s="35"/>
      <c r="S30" s="35" t="e">
        <f>GETPIVOTDATA("Sum of X",DynamicParametersPivot!$A$5,"PatientId",$A30,"Title",S$4,"Unit",S$2,"Side",S$3,"Shoes",$A$2,"TrialNo",$A$1,"RepeatNo",S$1)</f>
        <v>#REF!</v>
      </c>
      <c r="T30" s="35" t="e">
        <f>GETPIVOTDATA("Sum of X",DynamicParametersPivot!$A$5,"PatientId",$A30,"Title",T$4,"Unit",T$2,"Side",T$3,"Shoes",$A$2,"TrialNo",$A$1,"RepeatNo",T$1)</f>
        <v>#REF!</v>
      </c>
      <c r="U30" s="35"/>
      <c r="V30" s="35"/>
      <c r="W30" s="35" t="e">
        <f>GETPIVOTDATA("Sum of X",DynamicParametersPivot!$A$5,"PatientId",$A30,"Title",W$4,"Unit",W$2,"Side",W$3,"Shoes",$A$2,"TrialNo",$A$1,"RepeatNo",W$1)</f>
        <v>#REF!</v>
      </c>
      <c r="X30" s="35" t="e">
        <f>GETPIVOTDATA("Sum of X",DynamicParametersPivot!$A$5,"PatientId",$A30,"Title",X$4,"Unit",X$2,"Side",X$3,"Shoes",$A$2,"TrialNo",$A$1,"RepeatNo",X$1)</f>
        <v>#REF!</v>
      </c>
      <c r="Y30" s="35"/>
      <c r="Z30" s="35"/>
      <c r="AA30" s="35" t="e">
        <f>GETPIVOTDATA("Sum of X",DynamicParametersPivot!$A$5,"PatientId",$A30,"Title",AA$4,"Unit",AA$2,"Side",AA$3,"Shoes",$A$2,"TrialNo",$A$1,"RepeatNo",AA$1)</f>
        <v>#REF!</v>
      </c>
      <c r="AB30" s="35" t="e">
        <f>GETPIVOTDATA("Sum of X",DynamicParametersPivot!$A$5,"PatientId",$A30,"Title",AB$4,"Unit",AB$2,"Side",AB$3,"Shoes",$A$2,"TrialNo",$A$1,"RepeatNo",AB$1)</f>
        <v>#REF!</v>
      </c>
      <c r="AC30" s="35"/>
      <c r="AD30" s="35"/>
      <c r="AE30" s="35" t="e">
        <f>GETPIVOTDATA("Sum of X",DynamicParametersPivot!$A$5,"PatientId",$A30,"Title",AE$4,"Unit",AE$2,"Side",AE$3,"Shoes",$A$2,"TrialNo",$A$1,"RepeatNo",AE$1)</f>
        <v>#REF!</v>
      </c>
      <c r="AF30" s="35"/>
      <c r="AG30" s="35" t="e">
        <f>GETPIVOTDATA("Sum of X",DynamicParametersPivot!$A$5,"PatientId",$A30,"Title",AG$4,"Unit",AG$2,"Side",AG$3,"Shoes",$A$2,"TrialNo",$A$1,"RepeatNo",AG$1)</f>
        <v>#REF!</v>
      </c>
      <c r="AH30" s="35" t="e">
        <f>GETPIVOTDATA("Sum of X",DynamicParametersPivot!$A$5,"PatientId",$A30,"Title",AH$4,"Unit",AH$2,"Side",AH$3,"Shoes",$A$2,"TrialNo",$A$1,"RepeatNo",AH$1)</f>
        <v>#REF!</v>
      </c>
      <c r="AI30" s="35" t="e">
        <f>GETPIVOTDATA("Sum of X",DynamicParametersPivot!$A$5,"PatientId",$A30,"Title",AI$4,"Unit",AI$2,"Side",AI$3,"Shoes",$A$2,"TrialNo",$A$1,"RepeatNo",AI$1)</f>
        <v>#REF!</v>
      </c>
      <c r="AJ30" s="35" t="e">
        <f>GETPIVOTDATA("Sum of X",DynamicParametersPivot!$A$5,"PatientId",$A30,"Title",AJ$4,"Unit",AJ$2,"Side",AJ$3,"Shoes",$A$2,"TrialNo",$A$1,"RepeatNo",AJ$1)</f>
        <v>#REF!</v>
      </c>
      <c r="AK30" s="42"/>
      <c r="AL30" s="22"/>
      <c r="AM30" s="22"/>
      <c r="AN30" s="22"/>
      <c r="AO30" s="22"/>
      <c r="AP30" s="22"/>
      <c r="AQ30" s="22"/>
      <c r="AR30" s="22"/>
      <c r="AS30" s="22"/>
      <c r="AT30" s="22"/>
      <c r="AW30" s="22"/>
      <c r="AX30" s="22"/>
      <c r="BA30" s="22"/>
      <c r="BB30" s="22"/>
      <c r="BE30" s="22"/>
      <c r="BF30" s="22"/>
      <c r="BI30" s="22"/>
      <c r="BJ30" s="22"/>
      <c r="BM30" s="22"/>
      <c r="BO30" s="22"/>
      <c r="BP30" s="22"/>
      <c r="BQ30" s="22"/>
      <c r="BR30" s="22"/>
      <c r="BS30" s="43"/>
      <c r="BT30" s="22"/>
      <c r="BU30" s="22"/>
      <c r="BV30" s="22"/>
      <c r="BW30" s="22"/>
      <c r="BX30" s="22"/>
      <c r="BY30" s="22"/>
      <c r="BZ30" s="22"/>
      <c r="CA30" s="22"/>
      <c r="CB30" s="22"/>
      <c r="CE30" s="22"/>
      <c r="CF30" s="22"/>
      <c r="CI30" s="22"/>
      <c r="CJ30" s="22"/>
      <c r="CM30" s="22"/>
      <c r="CN30" s="22"/>
      <c r="CQ30" s="22"/>
      <c r="CR30" s="22"/>
      <c r="CU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39"/>
      <c r="DX30" s="39"/>
      <c r="DY30" s="39"/>
    </row>
    <row r="31" spans="1:129" x14ac:dyDescent="0.25">
      <c r="A31" s="7">
        <f>Patients!A28</f>
        <v>0</v>
      </c>
      <c r="B31" s="7" t="str">
        <f>Patients!B28&amp;" "&amp;Patients!C28</f>
        <v xml:space="preserve"> </v>
      </c>
      <c r="D31" s="35" t="e">
        <f>GETPIVOTDATA("Sum of X",DynamicParametersPivot!$A$5,"PatientId",$A31,"Title",D$4,"Unit",D$2,"Side",D$3,"Shoes",$A$2,"TrialNo",$A$1,"RepeatNo",D$1)</f>
        <v>#REF!</v>
      </c>
      <c r="E31" s="35" t="e">
        <f>GETPIVOTDATA("Sum of X",DynamicParametersPivot!$A$5,"PatientId",$A31,"Title",E$4,"Unit",E$2,"Side",E$3,"Shoes",$A$2,"TrialNo",$A$1,"RepeatNo",E$1)</f>
        <v>#REF!</v>
      </c>
      <c r="F31" s="35" t="e">
        <f>GETPIVOTDATA("Sum of X",DynamicParametersPivot!$A$5,"PatientId",$A31,"Title",F$4,"Unit",F$2,"Side",F$3,"Shoes",$A$2,"TrialNo",$A$1,"RepeatNo",F$1)</f>
        <v>#REF!</v>
      </c>
      <c r="G31" s="35" t="e">
        <f>GETPIVOTDATA("Sum of X",DynamicParametersPivot!$A$5,"PatientId",$A31,"Title",G$4,"Unit",G$2,"Side",G$3,"Shoes",$A$2,"TrialNo",$A$1,"RepeatNo",G$1)</f>
        <v>#REF!</v>
      </c>
      <c r="H31" s="35" t="e">
        <f>GETPIVOTDATA("Sum of X",DynamicParametersPivot!$A$5,"PatientId",$A31,"Title",H$4,"Unit",H$2,"Side",H$3,"Shoes",$A$2,"TrialNo",$A$1,"RepeatNo",H$1)</f>
        <v>#REF!</v>
      </c>
      <c r="I31" s="35" t="e">
        <f>GETPIVOTDATA("Sum of X",DynamicParametersPivot!$A$5,"PatientId",$A31,"Title",I$4,"Unit",I$2,"Side",I$3,"Shoes",$A$2,"TrialNo",$A$1,"RepeatNo",I$1)</f>
        <v>#REF!</v>
      </c>
      <c r="J31" s="35" t="e">
        <f>GETPIVOTDATA("Sum of X",DynamicParametersPivot!$A$5,"PatientId",$A31,"Title",J$4,"Unit",J$2,"Side",J$3,"Shoes",$A$2,"TrialNo",$A$1,"RepeatNo",J$1)</f>
        <v>#REF!</v>
      </c>
      <c r="K31" s="35" t="e">
        <f>GETPIVOTDATA("Sum of X",DynamicParametersPivot!$A$5,"PatientId",$A31,"Title",K$4,"Unit",K$2,"Side",K$3,"Shoes",$A$2,"TrialNo",$A$1,"RepeatNo",K$1)</f>
        <v>#REF!</v>
      </c>
      <c r="L31" s="35" t="e">
        <f>GETPIVOTDATA("Sum of X",DynamicParametersPivot!$A$5,"PatientId",$A31,"Title",L$4,"Unit",L$2,"Side",L$3,"Shoes",$A$2,"TrialNo",$A$1,"RepeatNo",L$1)</f>
        <v>#REF!</v>
      </c>
      <c r="M31" s="35"/>
      <c r="N31" s="35" t="e">
        <f>GETPIVOTDATA("Sum of X",DynamicParametersPivot!$A$5,"PatientId",$A31,"Title",N$4,"Unit",N$2,"Side",N$3,"Shoes",$A$2,"TrialNo",$A$1,"RepeatNo",N$1)</f>
        <v>#REF!</v>
      </c>
      <c r="O31" s="35" t="e">
        <f>GETPIVOTDATA("Sum of X",DynamicParametersPivot!$A$5,"PatientId",$A31,"Title",O$4,"Unit",O$2,"Side",O$3,"Shoes",$A$2,"TrialNo",$A$1,"RepeatNo",O$1)</f>
        <v>#REF!</v>
      </c>
      <c r="P31" s="35" t="e">
        <f>GETPIVOTDATA("Sum of X",DynamicParametersPivot!$A$5,"PatientId",$A31,"Title",P$4,"Unit",P$2,"Side",P$3,"Shoes",$A$2,"TrialNo",$A$1,"RepeatNo",P$1)</f>
        <v>#REF!</v>
      </c>
      <c r="Q31" s="35"/>
      <c r="R31" s="35"/>
      <c r="S31" s="35" t="e">
        <f>GETPIVOTDATA("Sum of X",DynamicParametersPivot!$A$5,"PatientId",$A31,"Title",S$4,"Unit",S$2,"Side",S$3,"Shoes",$A$2,"TrialNo",$A$1,"RepeatNo",S$1)</f>
        <v>#REF!</v>
      </c>
      <c r="T31" s="35" t="e">
        <f>GETPIVOTDATA("Sum of X",DynamicParametersPivot!$A$5,"PatientId",$A31,"Title",T$4,"Unit",T$2,"Side",T$3,"Shoes",$A$2,"TrialNo",$A$1,"RepeatNo",T$1)</f>
        <v>#REF!</v>
      </c>
      <c r="U31" s="35"/>
      <c r="V31" s="35"/>
      <c r="W31" s="35" t="e">
        <f>GETPIVOTDATA("Sum of X",DynamicParametersPivot!$A$5,"PatientId",$A31,"Title",W$4,"Unit",W$2,"Side",W$3,"Shoes",$A$2,"TrialNo",$A$1,"RepeatNo",W$1)</f>
        <v>#REF!</v>
      </c>
      <c r="X31" s="35" t="e">
        <f>GETPIVOTDATA("Sum of X",DynamicParametersPivot!$A$5,"PatientId",$A31,"Title",X$4,"Unit",X$2,"Side",X$3,"Shoes",$A$2,"TrialNo",$A$1,"RepeatNo",X$1)</f>
        <v>#REF!</v>
      </c>
      <c r="Y31" s="35"/>
      <c r="Z31" s="35"/>
      <c r="AA31" s="35" t="e">
        <f>GETPIVOTDATA("Sum of X",DynamicParametersPivot!$A$5,"PatientId",$A31,"Title",AA$4,"Unit",AA$2,"Side",AA$3,"Shoes",$A$2,"TrialNo",$A$1,"RepeatNo",AA$1)</f>
        <v>#REF!</v>
      </c>
      <c r="AB31" s="35" t="e">
        <f>GETPIVOTDATA("Sum of X",DynamicParametersPivot!$A$5,"PatientId",$A31,"Title",AB$4,"Unit",AB$2,"Side",AB$3,"Shoes",$A$2,"TrialNo",$A$1,"RepeatNo",AB$1)</f>
        <v>#REF!</v>
      </c>
      <c r="AC31" s="35"/>
      <c r="AD31" s="35"/>
      <c r="AE31" s="35" t="e">
        <f>GETPIVOTDATA("Sum of X",DynamicParametersPivot!$A$5,"PatientId",$A31,"Title",AE$4,"Unit",AE$2,"Side",AE$3,"Shoes",$A$2,"TrialNo",$A$1,"RepeatNo",AE$1)</f>
        <v>#REF!</v>
      </c>
      <c r="AF31" s="35"/>
      <c r="AG31" s="35" t="e">
        <f>GETPIVOTDATA("Sum of X",DynamicParametersPivot!$A$5,"PatientId",$A31,"Title",AG$4,"Unit",AG$2,"Side",AG$3,"Shoes",$A$2,"TrialNo",$A$1,"RepeatNo",AG$1)</f>
        <v>#REF!</v>
      </c>
      <c r="AH31" s="35" t="e">
        <f>GETPIVOTDATA("Sum of X",DynamicParametersPivot!$A$5,"PatientId",$A31,"Title",AH$4,"Unit",AH$2,"Side",AH$3,"Shoes",$A$2,"TrialNo",$A$1,"RepeatNo",AH$1)</f>
        <v>#REF!</v>
      </c>
      <c r="AI31" s="35" t="e">
        <f>GETPIVOTDATA("Sum of X",DynamicParametersPivot!$A$5,"PatientId",$A31,"Title",AI$4,"Unit",AI$2,"Side",AI$3,"Shoes",$A$2,"TrialNo",$A$1,"RepeatNo",AI$1)</f>
        <v>#REF!</v>
      </c>
      <c r="AJ31" s="35" t="e">
        <f>GETPIVOTDATA("Sum of X",DynamicParametersPivot!$A$5,"PatientId",$A31,"Title",AJ$4,"Unit",AJ$2,"Side",AJ$3,"Shoes",$A$2,"TrialNo",$A$1,"RepeatNo",AJ$1)</f>
        <v>#REF!</v>
      </c>
      <c r="AK31" s="42"/>
      <c r="AL31" s="22"/>
      <c r="AM31" s="22"/>
      <c r="AN31" s="22"/>
      <c r="AO31" s="22"/>
      <c r="AP31" s="22"/>
      <c r="AQ31" s="22"/>
      <c r="AR31" s="22"/>
      <c r="AS31" s="22"/>
      <c r="AT31" s="22"/>
      <c r="AW31" s="22"/>
      <c r="AX31" s="22"/>
      <c r="BA31" s="22"/>
      <c r="BB31" s="22"/>
      <c r="BE31" s="22"/>
      <c r="BF31" s="22"/>
      <c r="BI31" s="22"/>
      <c r="BJ31" s="22"/>
      <c r="BM31" s="22"/>
      <c r="BO31" s="22"/>
      <c r="BP31" s="22"/>
      <c r="BQ31" s="22"/>
      <c r="BR31" s="22"/>
      <c r="BS31" s="43"/>
      <c r="BT31" s="22"/>
      <c r="BU31" s="22"/>
      <c r="BV31" s="22"/>
      <c r="BW31" s="22"/>
      <c r="BX31" s="22"/>
      <c r="BY31" s="22"/>
      <c r="BZ31" s="22"/>
      <c r="CA31" s="22"/>
      <c r="CB31" s="22"/>
      <c r="CE31" s="22"/>
      <c r="CF31" s="22"/>
      <c r="CI31" s="22"/>
      <c r="CJ31" s="22"/>
      <c r="CM31" s="22"/>
      <c r="CN31" s="22"/>
      <c r="CQ31" s="22"/>
      <c r="CR31" s="22"/>
      <c r="CU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39"/>
      <c r="DX31" s="39"/>
      <c r="DY31" s="39"/>
    </row>
    <row r="32" spans="1:129" x14ac:dyDescent="0.25">
      <c r="A32" s="7">
        <f>Patients!A29</f>
        <v>0</v>
      </c>
      <c r="B32" s="7" t="str">
        <f>Patients!B29&amp;" "&amp;Patients!C29</f>
        <v xml:space="preserve"> </v>
      </c>
      <c r="D32" s="35" t="e">
        <f>GETPIVOTDATA("Sum of X",DynamicParametersPivot!$A$5,"PatientId",$A32,"Title",D$4,"Unit",D$2,"Side",D$3,"Shoes",$A$2,"TrialNo",$A$1,"RepeatNo",D$1)</f>
        <v>#REF!</v>
      </c>
      <c r="E32" s="35" t="e">
        <f>GETPIVOTDATA("Sum of X",DynamicParametersPivot!$A$5,"PatientId",$A32,"Title",E$4,"Unit",E$2,"Side",E$3,"Shoes",$A$2,"TrialNo",$A$1,"RepeatNo",E$1)</f>
        <v>#REF!</v>
      </c>
      <c r="F32" s="35" t="e">
        <f>GETPIVOTDATA("Sum of X",DynamicParametersPivot!$A$5,"PatientId",$A32,"Title",F$4,"Unit",F$2,"Side",F$3,"Shoes",$A$2,"TrialNo",$A$1,"RepeatNo",F$1)</f>
        <v>#REF!</v>
      </c>
      <c r="G32" s="35" t="e">
        <f>GETPIVOTDATA("Sum of X",DynamicParametersPivot!$A$5,"PatientId",$A32,"Title",G$4,"Unit",G$2,"Side",G$3,"Shoes",$A$2,"TrialNo",$A$1,"RepeatNo",G$1)</f>
        <v>#REF!</v>
      </c>
      <c r="H32" s="35" t="e">
        <f>GETPIVOTDATA("Sum of X",DynamicParametersPivot!$A$5,"PatientId",$A32,"Title",H$4,"Unit",H$2,"Side",H$3,"Shoes",$A$2,"TrialNo",$A$1,"RepeatNo",H$1)</f>
        <v>#REF!</v>
      </c>
      <c r="I32" s="35" t="e">
        <f>GETPIVOTDATA("Sum of X",DynamicParametersPivot!$A$5,"PatientId",$A32,"Title",I$4,"Unit",I$2,"Side",I$3,"Shoes",$A$2,"TrialNo",$A$1,"RepeatNo",I$1)</f>
        <v>#REF!</v>
      </c>
      <c r="J32" s="35" t="e">
        <f>GETPIVOTDATA("Sum of X",DynamicParametersPivot!$A$5,"PatientId",$A32,"Title",J$4,"Unit",J$2,"Side",J$3,"Shoes",$A$2,"TrialNo",$A$1,"RepeatNo",J$1)</f>
        <v>#REF!</v>
      </c>
      <c r="K32" s="35" t="e">
        <f>GETPIVOTDATA("Sum of X",DynamicParametersPivot!$A$5,"PatientId",$A32,"Title",K$4,"Unit",K$2,"Side",K$3,"Shoes",$A$2,"TrialNo",$A$1,"RepeatNo",K$1)</f>
        <v>#REF!</v>
      </c>
      <c r="L32" s="35" t="e">
        <f>GETPIVOTDATA("Sum of X",DynamicParametersPivot!$A$5,"PatientId",$A32,"Title",L$4,"Unit",L$2,"Side",L$3,"Shoes",$A$2,"TrialNo",$A$1,"RepeatNo",L$1)</f>
        <v>#REF!</v>
      </c>
      <c r="M32" s="35"/>
      <c r="N32" s="35" t="e">
        <f>GETPIVOTDATA("Sum of X",DynamicParametersPivot!$A$5,"PatientId",$A32,"Title",N$4,"Unit",N$2,"Side",N$3,"Shoes",$A$2,"TrialNo",$A$1,"RepeatNo",N$1)</f>
        <v>#REF!</v>
      </c>
      <c r="O32" s="35" t="e">
        <f>GETPIVOTDATA("Sum of X",DynamicParametersPivot!$A$5,"PatientId",$A32,"Title",O$4,"Unit",O$2,"Side",O$3,"Shoes",$A$2,"TrialNo",$A$1,"RepeatNo",O$1)</f>
        <v>#REF!</v>
      </c>
      <c r="P32" s="35" t="e">
        <f>GETPIVOTDATA("Sum of X",DynamicParametersPivot!$A$5,"PatientId",$A32,"Title",P$4,"Unit",P$2,"Side",P$3,"Shoes",$A$2,"TrialNo",$A$1,"RepeatNo",P$1)</f>
        <v>#REF!</v>
      </c>
      <c r="Q32" s="35"/>
      <c r="R32" s="35"/>
      <c r="S32" s="35" t="e">
        <f>GETPIVOTDATA("Sum of X",DynamicParametersPivot!$A$5,"PatientId",$A32,"Title",S$4,"Unit",S$2,"Side",S$3,"Shoes",$A$2,"TrialNo",$A$1,"RepeatNo",S$1)</f>
        <v>#REF!</v>
      </c>
      <c r="T32" s="35" t="e">
        <f>GETPIVOTDATA("Sum of X",DynamicParametersPivot!$A$5,"PatientId",$A32,"Title",T$4,"Unit",T$2,"Side",T$3,"Shoes",$A$2,"TrialNo",$A$1,"RepeatNo",T$1)</f>
        <v>#REF!</v>
      </c>
      <c r="U32" s="35"/>
      <c r="V32" s="35"/>
      <c r="W32" s="35" t="e">
        <f>GETPIVOTDATA("Sum of X",DynamicParametersPivot!$A$5,"PatientId",$A32,"Title",W$4,"Unit",W$2,"Side",W$3,"Shoes",$A$2,"TrialNo",$A$1,"RepeatNo",W$1)</f>
        <v>#REF!</v>
      </c>
      <c r="X32" s="35" t="e">
        <f>GETPIVOTDATA("Sum of X",DynamicParametersPivot!$A$5,"PatientId",$A32,"Title",X$4,"Unit",X$2,"Side",X$3,"Shoes",$A$2,"TrialNo",$A$1,"RepeatNo",X$1)</f>
        <v>#REF!</v>
      </c>
      <c r="Y32" s="35"/>
      <c r="Z32" s="35"/>
      <c r="AA32" s="35" t="e">
        <f>GETPIVOTDATA("Sum of X",DynamicParametersPivot!$A$5,"PatientId",$A32,"Title",AA$4,"Unit",AA$2,"Side",AA$3,"Shoes",$A$2,"TrialNo",$A$1,"RepeatNo",AA$1)</f>
        <v>#REF!</v>
      </c>
      <c r="AB32" s="35" t="e">
        <f>GETPIVOTDATA("Sum of X",DynamicParametersPivot!$A$5,"PatientId",$A32,"Title",AB$4,"Unit",AB$2,"Side",AB$3,"Shoes",$A$2,"TrialNo",$A$1,"RepeatNo",AB$1)</f>
        <v>#REF!</v>
      </c>
      <c r="AC32" s="35"/>
      <c r="AD32" s="35"/>
      <c r="AE32" s="35" t="e">
        <f>GETPIVOTDATA("Sum of X",DynamicParametersPivot!$A$5,"PatientId",$A32,"Title",AE$4,"Unit",AE$2,"Side",AE$3,"Shoes",$A$2,"TrialNo",$A$1,"RepeatNo",AE$1)</f>
        <v>#REF!</v>
      </c>
      <c r="AF32" s="35"/>
      <c r="AG32" s="35" t="e">
        <f>GETPIVOTDATA("Sum of X",DynamicParametersPivot!$A$5,"PatientId",$A32,"Title",AG$4,"Unit",AG$2,"Side",AG$3,"Shoes",$A$2,"TrialNo",$A$1,"RepeatNo",AG$1)</f>
        <v>#REF!</v>
      </c>
      <c r="AH32" s="35" t="e">
        <f>GETPIVOTDATA("Sum of X",DynamicParametersPivot!$A$5,"PatientId",$A32,"Title",AH$4,"Unit",AH$2,"Side",AH$3,"Shoes",$A$2,"TrialNo",$A$1,"RepeatNo",AH$1)</f>
        <v>#REF!</v>
      </c>
      <c r="AI32" s="35" t="e">
        <f>GETPIVOTDATA("Sum of X",DynamicParametersPivot!$A$5,"PatientId",$A32,"Title",AI$4,"Unit",AI$2,"Side",AI$3,"Shoes",$A$2,"TrialNo",$A$1,"RepeatNo",AI$1)</f>
        <v>#REF!</v>
      </c>
      <c r="AJ32" s="35" t="e">
        <f>GETPIVOTDATA("Sum of X",DynamicParametersPivot!$A$5,"PatientId",$A32,"Title",AJ$4,"Unit",AJ$2,"Side",AJ$3,"Shoes",$A$2,"TrialNo",$A$1,"RepeatNo",AJ$1)</f>
        <v>#REF!</v>
      </c>
      <c r="AK32" s="42"/>
      <c r="AL32" s="22"/>
      <c r="AM32" s="22"/>
      <c r="AN32" s="22"/>
      <c r="AO32" s="22"/>
      <c r="AP32" s="22"/>
      <c r="AQ32" s="22"/>
      <c r="AR32" s="22"/>
      <c r="AS32" s="22"/>
      <c r="AT32" s="22"/>
      <c r="AW32" s="22"/>
      <c r="AX32" s="22"/>
      <c r="BA32" s="22"/>
      <c r="BB32" s="22"/>
      <c r="BE32" s="22"/>
      <c r="BF32" s="22"/>
      <c r="BI32" s="22"/>
      <c r="BJ32" s="22"/>
      <c r="BM32" s="22"/>
      <c r="BO32" s="22"/>
      <c r="BP32" s="22"/>
      <c r="BQ32" s="22"/>
      <c r="BR32" s="22"/>
      <c r="BS32" s="43"/>
      <c r="BT32" s="22"/>
      <c r="BU32" s="22"/>
      <c r="BV32" s="22"/>
      <c r="BW32" s="22"/>
      <c r="BX32" s="22"/>
      <c r="BY32" s="22"/>
      <c r="BZ32" s="22"/>
      <c r="CA32" s="22"/>
      <c r="CB32" s="22"/>
      <c r="CE32" s="22"/>
      <c r="CF32" s="22"/>
      <c r="CI32" s="22"/>
      <c r="CJ32" s="22"/>
      <c r="CM32" s="22"/>
      <c r="CN32" s="22"/>
      <c r="CQ32" s="22"/>
      <c r="CR32" s="22"/>
      <c r="CU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39"/>
      <c r="DX32" s="39"/>
      <c r="DY32" s="39"/>
    </row>
    <row r="33" spans="1:122" x14ac:dyDescent="0.25">
      <c r="A33" s="7">
        <f>Patients!A30</f>
        <v>0</v>
      </c>
      <c r="B33" s="7" t="str">
        <f>Patients!B30&amp;" "&amp;Patients!C30</f>
        <v xml:space="preserve"> </v>
      </c>
      <c r="D33" s="35" t="e">
        <f>GETPIVOTDATA("Sum of X",DynamicParametersPivot!$A$5,"PatientId",$A33,"Title",D$4,"Unit",D$2,"Side",D$3,"Shoes",$A$2,"TrialNo",$A$1,"RepeatNo",D$1)</f>
        <v>#REF!</v>
      </c>
      <c r="E33" s="35" t="e">
        <f>GETPIVOTDATA("Sum of X",DynamicParametersPivot!$A$5,"PatientId",$A33,"Title",E$4,"Unit",E$2,"Side",E$3,"Shoes",$A$2,"TrialNo",$A$1,"RepeatNo",E$1)</f>
        <v>#REF!</v>
      </c>
      <c r="F33" s="35" t="e">
        <f>GETPIVOTDATA("Sum of X",DynamicParametersPivot!$A$5,"PatientId",$A33,"Title",F$4,"Unit",F$2,"Side",F$3,"Shoes",$A$2,"TrialNo",$A$1,"RepeatNo",F$1)</f>
        <v>#REF!</v>
      </c>
      <c r="G33" s="35" t="e">
        <f>GETPIVOTDATA("Sum of X",DynamicParametersPivot!$A$5,"PatientId",$A33,"Title",G$4,"Unit",G$2,"Side",G$3,"Shoes",$A$2,"TrialNo",$A$1,"RepeatNo",G$1)</f>
        <v>#REF!</v>
      </c>
      <c r="H33" s="35" t="e">
        <f>GETPIVOTDATA("Sum of X",DynamicParametersPivot!$A$5,"PatientId",$A33,"Title",H$4,"Unit",H$2,"Side",H$3,"Shoes",$A$2,"TrialNo",$A$1,"RepeatNo",H$1)</f>
        <v>#REF!</v>
      </c>
      <c r="I33" s="35" t="e">
        <f>GETPIVOTDATA("Sum of X",DynamicParametersPivot!$A$5,"PatientId",$A33,"Title",I$4,"Unit",I$2,"Side",I$3,"Shoes",$A$2,"TrialNo",$A$1,"RepeatNo",I$1)</f>
        <v>#REF!</v>
      </c>
      <c r="J33" s="35" t="e">
        <f>GETPIVOTDATA("Sum of X",DynamicParametersPivot!$A$5,"PatientId",$A33,"Title",J$4,"Unit",J$2,"Side",J$3,"Shoes",$A$2,"TrialNo",$A$1,"RepeatNo",J$1)</f>
        <v>#REF!</v>
      </c>
      <c r="K33" s="35" t="e">
        <f>GETPIVOTDATA("Sum of X",DynamicParametersPivot!$A$5,"PatientId",$A33,"Title",K$4,"Unit",K$2,"Side",K$3,"Shoes",$A$2,"TrialNo",$A$1,"RepeatNo",K$1)</f>
        <v>#REF!</v>
      </c>
      <c r="L33" s="35" t="e">
        <f>GETPIVOTDATA("Sum of X",DynamicParametersPivot!$A$5,"PatientId",$A33,"Title",L$4,"Unit",L$2,"Side",L$3,"Shoes",$A$2,"TrialNo",$A$1,"RepeatNo",L$1)</f>
        <v>#REF!</v>
      </c>
      <c r="M33" s="35"/>
      <c r="N33" s="35" t="e">
        <f>GETPIVOTDATA("Sum of X",DynamicParametersPivot!$A$5,"PatientId",$A33,"Title",N$4,"Unit",N$2,"Side",N$3,"Shoes",$A$2,"TrialNo",$A$1,"RepeatNo",N$1)</f>
        <v>#REF!</v>
      </c>
      <c r="O33" s="35" t="e">
        <f>GETPIVOTDATA("Sum of X",DynamicParametersPivot!$A$5,"PatientId",$A33,"Title",O$4,"Unit",O$2,"Side",O$3,"Shoes",$A$2,"TrialNo",$A$1,"RepeatNo",O$1)</f>
        <v>#REF!</v>
      </c>
      <c r="P33" s="35" t="e">
        <f>GETPIVOTDATA("Sum of X",DynamicParametersPivot!$A$5,"PatientId",$A33,"Title",P$4,"Unit",P$2,"Side",P$3,"Shoes",$A$2,"TrialNo",$A$1,"RepeatNo",P$1)</f>
        <v>#REF!</v>
      </c>
      <c r="Q33" s="35"/>
      <c r="R33" s="35"/>
      <c r="S33" s="35" t="e">
        <f>GETPIVOTDATA("Sum of X",DynamicParametersPivot!$A$5,"PatientId",$A33,"Title",S$4,"Unit",S$2,"Side",S$3,"Shoes",$A$2,"TrialNo",$A$1,"RepeatNo",S$1)</f>
        <v>#REF!</v>
      </c>
      <c r="T33" s="35" t="e">
        <f>GETPIVOTDATA("Sum of X",DynamicParametersPivot!$A$5,"PatientId",$A33,"Title",T$4,"Unit",T$2,"Side",T$3,"Shoes",$A$2,"TrialNo",$A$1,"RepeatNo",T$1)</f>
        <v>#REF!</v>
      </c>
      <c r="U33" s="35"/>
      <c r="V33" s="35"/>
      <c r="W33" s="35" t="e">
        <f>GETPIVOTDATA("Sum of X",DynamicParametersPivot!$A$5,"PatientId",$A33,"Title",W$4,"Unit",W$2,"Side",W$3,"Shoes",$A$2,"TrialNo",$A$1,"RepeatNo",W$1)</f>
        <v>#REF!</v>
      </c>
      <c r="X33" s="35" t="e">
        <f>GETPIVOTDATA("Sum of X",DynamicParametersPivot!$A$5,"PatientId",$A33,"Title",X$4,"Unit",X$2,"Side",X$3,"Shoes",$A$2,"TrialNo",$A$1,"RepeatNo",X$1)</f>
        <v>#REF!</v>
      </c>
      <c r="Y33" s="35"/>
      <c r="Z33" s="35"/>
      <c r="AA33" s="35" t="e">
        <f>GETPIVOTDATA("Sum of X",DynamicParametersPivot!$A$5,"PatientId",$A33,"Title",AA$4,"Unit",AA$2,"Side",AA$3,"Shoes",$A$2,"TrialNo",$A$1,"RepeatNo",AA$1)</f>
        <v>#REF!</v>
      </c>
      <c r="AB33" s="35" t="e">
        <f>GETPIVOTDATA("Sum of X",DynamicParametersPivot!$A$5,"PatientId",$A33,"Title",AB$4,"Unit",AB$2,"Side",AB$3,"Shoes",$A$2,"TrialNo",$A$1,"RepeatNo",AB$1)</f>
        <v>#REF!</v>
      </c>
      <c r="AC33" s="35"/>
      <c r="AD33" s="35"/>
      <c r="AE33" s="35" t="e">
        <f>GETPIVOTDATA("Sum of X",DynamicParametersPivot!$A$5,"PatientId",$A33,"Title",AE$4,"Unit",AE$2,"Side",AE$3,"Shoes",$A$2,"TrialNo",$A$1,"RepeatNo",AE$1)</f>
        <v>#REF!</v>
      </c>
      <c r="AF33" s="35"/>
      <c r="AG33" s="35" t="e">
        <f>GETPIVOTDATA("Sum of X",DynamicParametersPivot!$A$5,"PatientId",$A33,"Title",AG$4,"Unit",AG$2,"Side",AG$3,"Shoes",$A$2,"TrialNo",$A$1,"RepeatNo",AG$1)</f>
        <v>#REF!</v>
      </c>
      <c r="AH33" s="35" t="e">
        <f>GETPIVOTDATA("Sum of X",DynamicParametersPivot!$A$5,"PatientId",$A33,"Title",AH$4,"Unit",AH$2,"Side",AH$3,"Shoes",$A$2,"TrialNo",$A$1,"RepeatNo",AH$1)</f>
        <v>#REF!</v>
      </c>
      <c r="AI33" s="35" t="e">
        <f>GETPIVOTDATA("Sum of X",DynamicParametersPivot!$A$5,"PatientId",$A33,"Title",AI$4,"Unit",AI$2,"Side",AI$3,"Shoes",$A$2,"TrialNo",$A$1,"RepeatNo",AI$1)</f>
        <v>#REF!</v>
      </c>
      <c r="AJ33" s="35" t="e">
        <f>GETPIVOTDATA("Sum of X",DynamicParametersPivot!$A$5,"PatientId",$A33,"Title",AJ$4,"Unit",AJ$2,"Side",AJ$3,"Shoes",$A$2,"TrialNo",$A$1,"RepeatNo",AJ$1)</f>
        <v>#REF!</v>
      </c>
      <c r="AK33" s="42"/>
      <c r="BS33" s="43"/>
      <c r="DR33" s="22"/>
    </row>
    <row r="34" spans="1:122" x14ac:dyDescent="0.25">
      <c r="A34" s="7">
        <f>Patients!A31</f>
        <v>0</v>
      </c>
      <c r="B34" s="7" t="str">
        <f>Patients!B31&amp;" "&amp;Patients!C31</f>
        <v xml:space="preserve"> </v>
      </c>
      <c r="D34" s="35" t="e">
        <f>GETPIVOTDATA("Sum of X",DynamicParametersPivot!$A$5,"PatientId",$A34,"Title",D$4,"Unit",D$2,"Side",D$3,"Shoes",$A$2,"TrialNo",$A$1,"RepeatNo",D$1)</f>
        <v>#REF!</v>
      </c>
      <c r="E34" s="35" t="e">
        <f>GETPIVOTDATA("Sum of X",DynamicParametersPivot!$A$5,"PatientId",$A34,"Title",E$4,"Unit",E$2,"Side",E$3,"Shoes",$A$2,"TrialNo",$A$1,"RepeatNo",E$1)</f>
        <v>#REF!</v>
      </c>
      <c r="F34" s="35" t="e">
        <f>GETPIVOTDATA("Sum of X",DynamicParametersPivot!$A$5,"PatientId",$A34,"Title",F$4,"Unit",F$2,"Side",F$3,"Shoes",$A$2,"TrialNo",$A$1,"RepeatNo",F$1)</f>
        <v>#REF!</v>
      </c>
      <c r="G34" s="35" t="e">
        <f>GETPIVOTDATA("Sum of X",DynamicParametersPivot!$A$5,"PatientId",$A34,"Title",G$4,"Unit",G$2,"Side",G$3,"Shoes",$A$2,"TrialNo",$A$1,"RepeatNo",G$1)</f>
        <v>#REF!</v>
      </c>
      <c r="H34" s="35" t="e">
        <f>GETPIVOTDATA("Sum of X",DynamicParametersPivot!$A$5,"PatientId",$A34,"Title",H$4,"Unit",H$2,"Side",H$3,"Shoes",$A$2,"TrialNo",$A$1,"RepeatNo",H$1)</f>
        <v>#REF!</v>
      </c>
      <c r="I34" s="35" t="e">
        <f>GETPIVOTDATA("Sum of X",DynamicParametersPivot!$A$5,"PatientId",$A34,"Title",I$4,"Unit",I$2,"Side",I$3,"Shoes",$A$2,"TrialNo",$A$1,"RepeatNo",I$1)</f>
        <v>#REF!</v>
      </c>
      <c r="J34" s="35" t="e">
        <f>GETPIVOTDATA("Sum of X",DynamicParametersPivot!$A$5,"PatientId",$A34,"Title",J$4,"Unit",J$2,"Side",J$3,"Shoes",$A$2,"TrialNo",$A$1,"RepeatNo",J$1)</f>
        <v>#REF!</v>
      </c>
      <c r="K34" s="35" t="e">
        <f>GETPIVOTDATA("Sum of X",DynamicParametersPivot!$A$5,"PatientId",$A34,"Title",K$4,"Unit",K$2,"Side",K$3,"Shoes",$A$2,"TrialNo",$A$1,"RepeatNo",K$1)</f>
        <v>#REF!</v>
      </c>
      <c r="L34" s="35" t="e">
        <f>GETPIVOTDATA("Sum of X",DynamicParametersPivot!$A$5,"PatientId",$A34,"Title",L$4,"Unit",L$2,"Side",L$3,"Shoes",$A$2,"TrialNo",$A$1,"RepeatNo",L$1)</f>
        <v>#REF!</v>
      </c>
      <c r="M34" s="35"/>
      <c r="N34" s="35" t="e">
        <f>GETPIVOTDATA("Sum of X",DynamicParametersPivot!$A$5,"PatientId",$A34,"Title",N$4,"Unit",N$2,"Side",N$3,"Shoes",$A$2,"TrialNo",$A$1,"RepeatNo",N$1)</f>
        <v>#REF!</v>
      </c>
      <c r="O34" s="35" t="e">
        <f>GETPIVOTDATA("Sum of X",DynamicParametersPivot!$A$5,"PatientId",$A34,"Title",O$4,"Unit",O$2,"Side",O$3,"Shoes",$A$2,"TrialNo",$A$1,"RepeatNo",O$1)</f>
        <v>#REF!</v>
      </c>
      <c r="P34" s="35" t="e">
        <f>GETPIVOTDATA("Sum of X",DynamicParametersPivot!$A$5,"PatientId",$A34,"Title",P$4,"Unit",P$2,"Side",P$3,"Shoes",$A$2,"TrialNo",$A$1,"RepeatNo",P$1)</f>
        <v>#REF!</v>
      </c>
      <c r="Q34" s="35"/>
      <c r="R34" s="35"/>
      <c r="S34" s="35" t="e">
        <f>GETPIVOTDATA("Sum of X",DynamicParametersPivot!$A$5,"PatientId",$A34,"Title",S$4,"Unit",S$2,"Side",S$3,"Shoes",$A$2,"TrialNo",$A$1,"RepeatNo",S$1)</f>
        <v>#REF!</v>
      </c>
      <c r="T34" s="35" t="e">
        <f>GETPIVOTDATA("Sum of X",DynamicParametersPivot!$A$5,"PatientId",$A34,"Title",T$4,"Unit",T$2,"Side",T$3,"Shoes",$A$2,"TrialNo",$A$1,"RepeatNo",T$1)</f>
        <v>#REF!</v>
      </c>
      <c r="U34" s="35"/>
      <c r="V34" s="35"/>
      <c r="W34" s="35" t="e">
        <f>GETPIVOTDATA("Sum of X",DynamicParametersPivot!$A$5,"PatientId",$A34,"Title",W$4,"Unit",W$2,"Side",W$3,"Shoes",$A$2,"TrialNo",$A$1,"RepeatNo",W$1)</f>
        <v>#REF!</v>
      </c>
      <c r="X34" s="35" t="e">
        <f>GETPIVOTDATA("Sum of X",DynamicParametersPivot!$A$5,"PatientId",$A34,"Title",X$4,"Unit",X$2,"Side",X$3,"Shoes",$A$2,"TrialNo",$A$1,"RepeatNo",X$1)</f>
        <v>#REF!</v>
      </c>
      <c r="Y34" s="35"/>
      <c r="Z34" s="35"/>
      <c r="AA34" s="35" t="e">
        <f>GETPIVOTDATA("Sum of X",DynamicParametersPivot!$A$5,"PatientId",$A34,"Title",AA$4,"Unit",AA$2,"Side",AA$3,"Shoes",$A$2,"TrialNo",$A$1,"RepeatNo",AA$1)</f>
        <v>#REF!</v>
      </c>
      <c r="AB34" s="35" t="e">
        <f>GETPIVOTDATA("Sum of X",DynamicParametersPivot!$A$5,"PatientId",$A34,"Title",AB$4,"Unit",AB$2,"Side",AB$3,"Shoes",$A$2,"TrialNo",$A$1,"RepeatNo",AB$1)</f>
        <v>#REF!</v>
      </c>
      <c r="AC34" s="35"/>
      <c r="AD34" s="35"/>
      <c r="AE34" s="35" t="e">
        <f>GETPIVOTDATA("Sum of X",DynamicParametersPivot!$A$5,"PatientId",$A34,"Title",AE$4,"Unit",AE$2,"Side",AE$3,"Shoes",$A$2,"TrialNo",$A$1,"RepeatNo",AE$1)</f>
        <v>#REF!</v>
      </c>
      <c r="AF34" s="35"/>
      <c r="AG34" s="35" t="e">
        <f>GETPIVOTDATA("Sum of X",DynamicParametersPivot!$A$5,"PatientId",$A34,"Title",AG$4,"Unit",AG$2,"Side",AG$3,"Shoes",$A$2,"TrialNo",$A$1,"RepeatNo",AG$1)</f>
        <v>#REF!</v>
      </c>
      <c r="AH34" s="35" t="e">
        <f>GETPIVOTDATA("Sum of X",DynamicParametersPivot!$A$5,"PatientId",$A34,"Title",AH$4,"Unit",AH$2,"Side",AH$3,"Shoes",$A$2,"TrialNo",$A$1,"RepeatNo",AH$1)</f>
        <v>#REF!</v>
      </c>
      <c r="AI34" s="35" t="e">
        <f>GETPIVOTDATA("Sum of X",DynamicParametersPivot!$A$5,"PatientId",$A34,"Title",AI$4,"Unit",AI$2,"Side",AI$3,"Shoes",$A$2,"TrialNo",$A$1,"RepeatNo",AI$1)</f>
        <v>#REF!</v>
      </c>
      <c r="AJ34" s="35" t="e">
        <f>GETPIVOTDATA("Sum of X",DynamicParametersPivot!$A$5,"PatientId",$A34,"Title",AJ$4,"Unit",AJ$2,"Side",AJ$3,"Shoes",$A$2,"TrialNo",$A$1,"RepeatNo",AJ$1)</f>
        <v>#REF!</v>
      </c>
      <c r="AK34" s="42"/>
      <c r="BS34" s="43"/>
      <c r="DR34" s="22"/>
    </row>
    <row r="35" spans="1:122" x14ac:dyDescent="0.25">
      <c r="A35" s="7">
        <f>Patients!A32</f>
        <v>0</v>
      </c>
      <c r="B35" s="7" t="str">
        <f>Patients!B32&amp;" "&amp;Patients!C32</f>
        <v xml:space="preserve"> </v>
      </c>
      <c r="D35" s="35" t="e">
        <f>GETPIVOTDATA("Sum of X",DynamicParametersPivot!$A$5,"PatientId",$A35,"Title",D$4,"Unit",D$2,"Side",D$3,"Shoes",$A$2,"TrialNo",$A$1,"RepeatNo",D$1)</f>
        <v>#REF!</v>
      </c>
      <c r="E35" s="35" t="e">
        <f>GETPIVOTDATA("Sum of X",DynamicParametersPivot!$A$5,"PatientId",$A35,"Title",E$4,"Unit",E$2,"Side",E$3,"Shoes",$A$2,"TrialNo",$A$1,"RepeatNo",E$1)</f>
        <v>#REF!</v>
      </c>
      <c r="F35" s="35" t="e">
        <f>GETPIVOTDATA("Sum of X",DynamicParametersPivot!$A$5,"PatientId",$A35,"Title",F$4,"Unit",F$2,"Side",F$3,"Shoes",$A$2,"TrialNo",$A$1,"RepeatNo",F$1)</f>
        <v>#REF!</v>
      </c>
      <c r="G35" s="35" t="e">
        <f>GETPIVOTDATA("Sum of X",DynamicParametersPivot!$A$5,"PatientId",$A35,"Title",G$4,"Unit",G$2,"Side",G$3,"Shoes",$A$2,"TrialNo",$A$1,"RepeatNo",G$1)</f>
        <v>#REF!</v>
      </c>
      <c r="H35" s="35" t="e">
        <f>GETPIVOTDATA("Sum of X",DynamicParametersPivot!$A$5,"PatientId",$A35,"Title",H$4,"Unit",H$2,"Side",H$3,"Shoes",$A$2,"TrialNo",$A$1,"RepeatNo",H$1)</f>
        <v>#REF!</v>
      </c>
      <c r="I35" s="35" t="e">
        <f>GETPIVOTDATA("Sum of X",DynamicParametersPivot!$A$5,"PatientId",$A35,"Title",I$4,"Unit",I$2,"Side",I$3,"Shoes",$A$2,"TrialNo",$A$1,"RepeatNo",I$1)</f>
        <v>#REF!</v>
      </c>
      <c r="J35" s="35" t="e">
        <f>GETPIVOTDATA("Sum of X",DynamicParametersPivot!$A$5,"PatientId",$A35,"Title",J$4,"Unit",J$2,"Side",J$3,"Shoes",$A$2,"TrialNo",$A$1,"RepeatNo",J$1)</f>
        <v>#REF!</v>
      </c>
      <c r="K35" s="35" t="e">
        <f>GETPIVOTDATA("Sum of X",DynamicParametersPivot!$A$5,"PatientId",$A35,"Title",K$4,"Unit",K$2,"Side",K$3,"Shoes",$A$2,"TrialNo",$A$1,"RepeatNo",K$1)</f>
        <v>#REF!</v>
      </c>
      <c r="L35" s="35" t="e">
        <f>GETPIVOTDATA("Sum of X",DynamicParametersPivot!$A$5,"PatientId",$A35,"Title",L$4,"Unit",L$2,"Side",L$3,"Shoes",$A$2,"TrialNo",$A$1,"RepeatNo",L$1)</f>
        <v>#REF!</v>
      </c>
      <c r="M35" s="35"/>
      <c r="N35" s="35" t="e">
        <f>GETPIVOTDATA("Sum of X",DynamicParametersPivot!$A$5,"PatientId",$A35,"Title",N$4,"Unit",N$2,"Side",N$3,"Shoes",$A$2,"TrialNo",$A$1,"RepeatNo",N$1)</f>
        <v>#REF!</v>
      </c>
      <c r="O35" s="35" t="e">
        <f>GETPIVOTDATA("Sum of X",DynamicParametersPivot!$A$5,"PatientId",$A35,"Title",O$4,"Unit",O$2,"Side",O$3,"Shoes",$A$2,"TrialNo",$A$1,"RepeatNo",O$1)</f>
        <v>#REF!</v>
      </c>
      <c r="P35" s="35" t="e">
        <f>GETPIVOTDATA("Sum of X",DynamicParametersPivot!$A$5,"PatientId",$A35,"Title",P$4,"Unit",P$2,"Side",P$3,"Shoes",$A$2,"TrialNo",$A$1,"RepeatNo",P$1)</f>
        <v>#REF!</v>
      </c>
      <c r="Q35" s="35"/>
      <c r="R35" s="35"/>
      <c r="S35" s="35" t="e">
        <f>GETPIVOTDATA("Sum of X",DynamicParametersPivot!$A$5,"PatientId",$A35,"Title",S$4,"Unit",S$2,"Side",S$3,"Shoes",$A$2,"TrialNo",$A$1,"RepeatNo",S$1)</f>
        <v>#REF!</v>
      </c>
      <c r="T35" s="35" t="e">
        <f>GETPIVOTDATA("Sum of X",DynamicParametersPivot!$A$5,"PatientId",$A35,"Title",T$4,"Unit",T$2,"Side",T$3,"Shoes",$A$2,"TrialNo",$A$1,"RepeatNo",T$1)</f>
        <v>#REF!</v>
      </c>
      <c r="U35" s="35"/>
      <c r="V35" s="35"/>
      <c r="W35" s="35" t="e">
        <f>GETPIVOTDATA("Sum of X",DynamicParametersPivot!$A$5,"PatientId",$A35,"Title",W$4,"Unit",W$2,"Side",W$3,"Shoes",$A$2,"TrialNo",$A$1,"RepeatNo",W$1)</f>
        <v>#REF!</v>
      </c>
      <c r="X35" s="35" t="e">
        <f>GETPIVOTDATA("Sum of X",DynamicParametersPivot!$A$5,"PatientId",$A35,"Title",X$4,"Unit",X$2,"Side",X$3,"Shoes",$A$2,"TrialNo",$A$1,"RepeatNo",X$1)</f>
        <v>#REF!</v>
      </c>
      <c r="Y35" s="35"/>
      <c r="Z35" s="35"/>
      <c r="AA35" s="35" t="e">
        <f>GETPIVOTDATA("Sum of X",DynamicParametersPivot!$A$5,"PatientId",$A35,"Title",AA$4,"Unit",AA$2,"Side",AA$3,"Shoes",$A$2,"TrialNo",$A$1,"RepeatNo",AA$1)</f>
        <v>#REF!</v>
      </c>
      <c r="AB35" s="35" t="e">
        <f>GETPIVOTDATA("Sum of X",DynamicParametersPivot!$A$5,"PatientId",$A35,"Title",AB$4,"Unit",AB$2,"Side",AB$3,"Shoes",$A$2,"TrialNo",$A$1,"RepeatNo",AB$1)</f>
        <v>#REF!</v>
      </c>
      <c r="AC35" s="35"/>
      <c r="AD35" s="35"/>
      <c r="AE35" s="35" t="e">
        <f>GETPIVOTDATA("Sum of X",DynamicParametersPivot!$A$5,"PatientId",$A35,"Title",AE$4,"Unit",AE$2,"Side",AE$3,"Shoes",$A$2,"TrialNo",$A$1,"RepeatNo",AE$1)</f>
        <v>#REF!</v>
      </c>
      <c r="AF35" s="35"/>
      <c r="AG35" s="35" t="e">
        <f>GETPIVOTDATA("Sum of X",DynamicParametersPivot!$A$5,"PatientId",$A35,"Title",AG$4,"Unit",AG$2,"Side",AG$3,"Shoes",$A$2,"TrialNo",$A$1,"RepeatNo",AG$1)</f>
        <v>#REF!</v>
      </c>
      <c r="AH35" s="35" t="e">
        <f>GETPIVOTDATA("Sum of X",DynamicParametersPivot!$A$5,"PatientId",$A35,"Title",AH$4,"Unit",AH$2,"Side",AH$3,"Shoes",$A$2,"TrialNo",$A$1,"RepeatNo",AH$1)</f>
        <v>#REF!</v>
      </c>
      <c r="AI35" s="35" t="e">
        <f>GETPIVOTDATA("Sum of X",DynamicParametersPivot!$A$5,"PatientId",$A35,"Title",AI$4,"Unit",AI$2,"Side",AI$3,"Shoes",$A$2,"TrialNo",$A$1,"RepeatNo",AI$1)</f>
        <v>#REF!</v>
      </c>
      <c r="AJ35" s="35" t="e">
        <f>GETPIVOTDATA("Sum of X",DynamicParametersPivot!$A$5,"PatientId",$A35,"Title",AJ$4,"Unit",AJ$2,"Side",AJ$3,"Shoes",$A$2,"TrialNo",$A$1,"RepeatNo",AJ$1)</f>
        <v>#REF!</v>
      </c>
      <c r="AK35" s="42"/>
      <c r="BS35" s="43"/>
    </row>
    <row r="36" spans="1:122" x14ac:dyDescent="0.25">
      <c r="A36" s="7">
        <f>Patients!A33</f>
        <v>0</v>
      </c>
      <c r="B36" s="7" t="str">
        <f>Patients!B33&amp;" "&amp;Patients!C33</f>
        <v xml:space="preserve"> </v>
      </c>
      <c r="D36" s="35" t="e">
        <f>GETPIVOTDATA("Sum of X",DynamicParametersPivot!$A$5,"PatientId",$A36,"Title",D$4,"Unit",D$2,"Side",D$3,"Shoes",$A$2,"TrialNo",$A$1,"RepeatNo",D$1)</f>
        <v>#REF!</v>
      </c>
      <c r="E36" s="35" t="e">
        <f>GETPIVOTDATA("Sum of X",DynamicParametersPivot!$A$5,"PatientId",$A36,"Title",E$4,"Unit",E$2,"Side",E$3,"Shoes",$A$2,"TrialNo",$A$1,"RepeatNo",E$1)</f>
        <v>#REF!</v>
      </c>
      <c r="F36" s="35" t="e">
        <f>GETPIVOTDATA("Sum of X",DynamicParametersPivot!$A$5,"PatientId",$A36,"Title",F$4,"Unit",F$2,"Side",F$3,"Shoes",$A$2,"TrialNo",$A$1,"RepeatNo",F$1)</f>
        <v>#REF!</v>
      </c>
      <c r="G36" s="35" t="e">
        <f>GETPIVOTDATA("Sum of X",DynamicParametersPivot!$A$5,"PatientId",$A36,"Title",G$4,"Unit",G$2,"Side",G$3,"Shoes",$A$2,"TrialNo",$A$1,"RepeatNo",G$1)</f>
        <v>#REF!</v>
      </c>
      <c r="H36" s="35" t="e">
        <f>GETPIVOTDATA("Sum of X",DynamicParametersPivot!$A$5,"PatientId",$A36,"Title",H$4,"Unit",H$2,"Side",H$3,"Shoes",$A$2,"TrialNo",$A$1,"RepeatNo",H$1)</f>
        <v>#REF!</v>
      </c>
      <c r="I36" s="35" t="e">
        <f>GETPIVOTDATA("Sum of X",DynamicParametersPivot!$A$5,"PatientId",$A36,"Title",I$4,"Unit",I$2,"Side",I$3,"Shoes",$A$2,"TrialNo",$A$1,"RepeatNo",I$1)</f>
        <v>#REF!</v>
      </c>
      <c r="J36" s="35" t="e">
        <f>GETPIVOTDATA("Sum of X",DynamicParametersPivot!$A$5,"PatientId",$A36,"Title",J$4,"Unit",J$2,"Side",J$3,"Shoes",$A$2,"TrialNo",$A$1,"RepeatNo",J$1)</f>
        <v>#REF!</v>
      </c>
      <c r="K36" s="35" t="e">
        <f>GETPIVOTDATA("Sum of X",DynamicParametersPivot!$A$5,"PatientId",$A36,"Title",K$4,"Unit",K$2,"Side",K$3,"Shoes",$A$2,"TrialNo",$A$1,"RepeatNo",K$1)</f>
        <v>#REF!</v>
      </c>
      <c r="L36" s="35" t="e">
        <f>GETPIVOTDATA("Sum of X",DynamicParametersPivot!$A$5,"PatientId",$A36,"Title",L$4,"Unit",L$2,"Side",L$3,"Shoes",$A$2,"TrialNo",$A$1,"RepeatNo",L$1)</f>
        <v>#REF!</v>
      </c>
      <c r="M36" s="35"/>
      <c r="N36" s="35" t="e">
        <f>GETPIVOTDATA("Sum of X",DynamicParametersPivot!$A$5,"PatientId",$A36,"Title",N$4,"Unit",N$2,"Side",N$3,"Shoes",$A$2,"TrialNo",$A$1,"RepeatNo",N$1)</f>
        <v>#REF!</v>
      </c>
      <c r="O36" s="35" t="e">
        <f>GETPIVOTDATA("Sum of X",DynamicParametersPivot!$A$5,"PatientId",$A36,"Title",O$4,"Unit",O$2,"Side",O$3,"Shoes",$A$2,"TrialNo",$A$1,"RepeatNo",O$1)</f>
        <v>#REF!</v>
      </c>
      <c r="P36" s="35" t="e">
        <f>GETPIVOTDATA("Sum of X",DynamicParametersPivot!$A$5,"PatientId",$A36,"Title",P$4,"Unit",P$2,"Side",P$3,"Shoes",$A$2,"TrialNo",$A$1,"RepeatNo",P$1)</f>
        <v>#REF!</v>
      </c>
      <c r="Q36" s="35"/>
      <c r="R36" s="35"/>
      <c r="S36" s="35" t="e">
        <f>GETPIVOTDATA("Sum of X",DynamicParametersPivot!$A$5,"PatientId",$A36,"Title",S$4,"Unit",S$2,"Side",S$3,"Shoes",$A$2,"TrialNo",$A$1,"RepeatNo",S$1)</f>
        <v>#REF!</v>
      </c>
      <c r="T36" s="35" t="e">
        <f>GETPIVOTDATA("Sum of X",DynamicParametersPivot!$A$5,"PatientId",$A36,"Title",T$4,"Unit",T$2,"Side",T$3,"Shoes",$A$2,"TrialNo",$A$1,"RepeatNo",T$1)</f>
        <v>#REF!</v>
      </c>
      <c r="U36" s="35"/>
      <c r="V36" s="35"/>
      <c r="W36" s="35" t="e">
        <f>GETPIVOTDATA("Sum of X",DynamicParametersPivot!$A$5,"PatientId",$A36,"Title",W$4,"Unit",W$2,"Side",W$3,"Shoes",$A$2,"TrialNo",$A$1,"RepeatNo",W$1)</f>
        <v>#REF!</v>
      </c>
      <c r="X36" s="35" t="e">
        <f>GETPIVOTDATA("Sum of X",DynamicParametersPivot!$A$5,"PatientId",$A36,"Title",X$4,"Unit",X$2,"Side",X$3,"Shoes",$A$2,"TrialNo",$A$1,"RepeatNo",X$1)</f>
        <v>#REF!</v>
      </c>
      <c r="Y36" s="35"/>
      <c r="Z36" s="35"/>
      <c r="AA36" s="35" t="e">
        <f>GETPIVOTDATA("Sum of X",DynamicParametersPivot!$A$5,"PatientId",$A36,"Title",AA$4,"Unit",AA$2,"Side",AA$3,"Shoes",$A$2,"TrialNo",$A$1,"RepeatNo",AA$1)</f>
        <v>#REF!</v>
      </c>
      <c r="AB36" s="35" t="e">
        <f>GETPIVOTDATA("Sum of X",DynamicParametersPivot!$A$5,"PatientId",$A36,"Title",AB$4,"Unit",AB$2,"Side",AB$3,"Shoes",$A$2,"TrialNo",$A$1,"RepeatNo",AB$1)</f>
        <v>#REF!</v>
      </c>
      <c r="AC36" s="35"/>
      <c r="AD36" s="35"/>
      <c r="AE36" s="35" t="e">
        <f>GETPIVOTDATA("Sum of X",DynamicParametersPivot!$A$5,"PatientId",$A36,"Title",AE$4,"Unit",AE$2,"Side",AE$3,"Shoes",$A$2,"TrialNo",$A$1,"RepeatNo",AE$1)</f>
        <v>#REF!</v>
      </c>
      <c r="AF36" s="35"/>
      <c r="AG36" s="35" t="e">
        <f>GETPIVOTDATA("Sum of X",DynamicParametersPivot!$A$5,"PatientId",$A36,"Title",AG$4,"Unit",AG$2,"Side",AG$3,"Shoes",$A$2,"TrialNo",$A$1,"RepeatNo",AG$1)</f>
        <v>#REF!</v>
      </c>
      <c r="AH36" s="35" t="e">
        <f>GETPIVOTDATA("Sum of X",DynamicParametersPivot!$A$5,"PatientId",$A36,"Title",AH$4,"Unit",AH$2,"Side",AH$3,"Shoes",$A$2,"TrialNo",$A$1,"RepeatNo",AH$1)</f>
        <v>#REF!</v>
      </c>
      <c r="AI36" s="35" t="e">
        <f>GETPIVOTDATA("Sum of X",DynamicParametersPivot!$A$5,"PatientId",$A36,"Title",AI$4,"Unit",AI$2,"Side",AI$3,"Shoes",$A$2,"TrialNo",$A$1,"RepeatNo",AI$1)</f>
        <v>#REF!</v>
      </c>
      <c r="AJ36" s="35" t="e">
        <f>GETPIVOTDATA("Sum of X",DynamicParametersPivot!$A$5,"PatientId",$A36,"Title",AJ$4,"Unit",AJ$2,"Side",AJ$3,"Shoes",$A$2,"TrialNo",$A$1,"RepeatNo",AJ$1)</f>
        <v>#REF!</v>
      </c>
      <c r="AK36" s="42"/>
      <c r="BS36" s="43"/>
    </row>
    <row r="37" spans="1:122" x14ac:dyDescent="0.25">
      <c r="A37" s="7">
        <f>Patients!A34</f>
        <v>0</v>
      </c>
      <c r="B37" s="7" t="str">
        <f>Patients!B34&amp;" "&amp;Patients!C34</f>
        <v xml:space="preserve"> </v>
      </c>
      <c r="D37" s="35" t="e">
        <f>GETPIVOTDATA("Sum of X",DynamicParametersPivot!$A$5,"PatientId",$A37,"Title",D$4,"Unit",D$2,"Side",D$3,"Shoes",$A$2,"TrialNo",$A$1,"RepeatNo",D$1)</f>
        <v>#REF!</v>
      </c>
      <c r="E37" s="35" t="e">
        <f>GETPIVOTDATA("Sum of X",DynamicParametersPivot!$A$5,"PatientId",$A37,"Title",E$4,"Unit",E$2,"Side",E$3,"Shoes",$A$2,"TrialNo",$A$1,"RepeatNo",E$1)</f>
        <v>#REF!</v>
      </c>
      <c r="F37" s="35" t="e">
        <f>GETPIVOTDATA("Sum of X",DynamicParametersPivot!$A$5,"PatientId",$A37,"Title",F$4,"Unit",F$2,"Side",F$3,"Shoes",$A$2,"TrialNo",$A$1,"RepeatNo",F$1)</f>
        <v>#REF!</v>
      </c>
      <c r="G37" s="35" t="e">
        <f>GETPIVOTDATA("Sum of X",DynamicParametersPivot!$A$5,"PatientId",$A37,"Title",G$4,"Unit",G$2,"Side",G$3,"Shoes",$A$2,"TrialNo",$A$1,"RepeatNo",G$1)</f>
        <v>#REF!</v>
      </c>
      <c r="H37" s="35" t="e">
        <f>GETPIVOTDATA("Sum of X",DynamicParametersPivot!$A$5,"PatientId",$A37,"Title",H$4,"Unit",H$2,"Side",H$3,"Shoes",$A$2,"TrialNo",$A$1,"RepeatNo",H$1)</f>
        <v>#REF!</v>
      </c>
      <c r="I37" s="35" t="e">
        <f>GETPIVOTDATA("Sum of X",DynamicParametersPivot!$A$5,"PatientId",$A37,"Title",I$4,"Unit",I$2,"Side",I$3,"Shoes",$A$2,"TrialNo",$A$1,"RepeatNo",I$1)</f>
        <v>#REF!</v>
      </c>
      <c r="J37" s="35" t="e">
        <f>GETPIVOTDATA("Sum of X",DynamicParametersPivot!$A$5,"PatientId",$A37,"Title",J$4,"Unit",J$2,"Side",J$3,"Shoes",$A$2,"TrialNo",$A$1,"RepeatNo",J$1)</f>
        <v>#REF!</v>
      </c>
      <c r="K37" s="35" t="e">
        <f>GETPIVOTDATA("Sum of X",DynamicParametersPivot!$A$5,"PatientId",$A37,"Title",K$4,"Unit",K$2,"Side",K$3,"Shoes",$A$2,"TrialNo",$A$1,"RepeatNo",K$1)</f>
        <v>#REF!</v>
      </c>
      <c r="L37" s="35" t="e">
        <f>GETPIVOTDATA("Sum of X",DynamicParametersPivot!$A$5,"PatientId",$A37,"Title",L$4,"Unit",L$2,"Side",L$3,"Shoes",$A$2,"TrialNo",$A$1,"RepeatNo",L$1)</f>
        <v>#REF!</v>
      </c>
      <c r="M37" s="35"/>
      <c r="N37" s="35" t="e">
        <f>GETPIVOTDATA("Sum of X",DynamicParametersPivot!$A$5,"PatientId",$A37,"Title",N$4,"Unit",N$2,"Side",N$3,"Shoes",$A$2,"TrialNo",$A$1,"RepeatNo",N$1)</f>
        <v>#REF!</v>
      </c>
      <c r="O37" s="35" t="e">
        <f>GETPIVOTDATA("Sum of X",DynamicParametersPivot!$A$5,"PatientId",$A37,"Title",O$4,"Unit",O$2,"Side",O$3,"Shoes",$A$2,"TrialNo",$A$1,"RepeatNo",O$1)</f>
        <v>#REF!</v>
      </c>
      <c r="P37" s="35" t="e">
        <f>GETPIVOTDATA("Sum of X",DynamicParametersPivot!$A$5,"PatientId",$A37,"Title",P$4,"Unit",P$2,"Side",P$3,"Shoes",$A$2,"TrialNo",$A$1,"RepeatNo",P$1)</f>
        <v>#REF!</v>
      </c>
      <c r="Q37" s="35"/>
      <c r="R37" s="35"/>
      <c r="S37" s="35" t="e">
        <f>GETPIVOTDATA("Sum of X",DynamicParametersPivot!$A$5,"PatientId",$A37,"Title",S$4,"Unit",S$2,"Side",S$3,"Shoes",$A$2,"TrialNo",$A$1,"RepeatNo",S$1)</f>
        <v>#REF!</v>
      </c>
      <c r="T37" s="35" t="e">
        <f>GETPIVOTDATA("Sum of X",DynamicParametersPivot!$A$5,"PatientId",$A37,"Title",T$4,"Unit",T$2,"Side",T$3,"Shoes",$A$2,"TrialNo",$A$1,"RepeatNo",T$1)</f>
        <v>#REF!</v>
      </c>
      <c r="U37" s="35"/>
      <c r="V37" s="35"/>
      <c r="W37" s="35" t="e">
        <f>GETPIVOTDATA("Sum of X",DynamicParametersPivot!$A$5,"PatientId",$A37,"Title",W$4,"Unit",W$2,"Side",W$3,"Shoes",$A$2,"TrialNo",$A$1,"RepeatNo",W$1)</f>
        <v>#REF!</v>
      </c>
      <c r="X37" s="35" t="e">
        <f>GETPIVOTDATA("Sum of X",DynamicParametersPivot!$A$5,"PatientId",$A37,"Title",X$4,"Unit",X$2,"Side",X$3,"Shoes",$A$2,"TrialNo",$A$1,"RepeatNo",X$1)</f>
        <v>#REF!</v>
      </c>
      <c r="Y37" s="35"/>
      <c r="Z37" s="35"/>
      <c r="AA37" s="35" t="e">
        <f>GETPIVOTDATA("Sum of X",DynamicParametersPivot!$A$5,"PatientId",$A37,"Title",AA$4,"Unit",AA$2,"Side",AA$3,"Shoes",$A$2,"TrialNo",$A$1,"RepeatNo",AA$1)</f>
        <v>#REF!</v>
      </c>
      <c r="AB37" s="35" t="e">
        <f>GETPIVOTDATA("Sum of X",DynamicParametersPivot!$A$5,"PatientId",$A37,"Title",AB$4,"Unit",AB$2,"Side",AB$3,"Shoes",$A$2,"TrialNo",$A$1,"RepeatNo",AB$1)</f>
        <v>#REF!</v>
      </c>
      <c r="AC37" s="35"/>
      <c r="AD37" s="35"/>
      <c r="AE37" s="35" t="e">
        <f>GETPIVOTDATA("Sum of X",DynamicParametersPivot!$A$5,"PatientId",$A37,"Title",AE$4,"Unit",AE$2,"Side",AE$3,"Shoes",$A$2,"TrialNo",$A$1,"RepeatNo",AE$1)</f>
        <v>#REF!</v>
      </c>
      <c r="AF37" s="35"/>
      <c r="AG37" s="35" t="e">
        <f>GETPIVOTDATA("Sum of X",DynamicParametersPivot!$A$5,"PatientId",$A37,"Title",AG$4,"Unit",AG$2,"Side",AG$3,"Shoes",$A$2,"TrialNo",$A$1,"RepeatNo",AG$1)</f>
        <v>#REF!</v>
      </c>
      <c r="AH37" s="35" t="e">
        <f>GETPIVOTDATA("Sum of X",DynamicParametersPivot!$A$5,"PatientId",$A37,"Title",AH$4,"Unit",AH$2,"Side",AH$3,"Shoes",$A$2,"TrialNo",$A$1,"RepeatNo",AH$1)</f>
        <v>#REF!</v>
      </c>
      <c r="AI37" s="35" t="e">
        <f>GETPIVOTDATA("Sum of X",DynamicParametersPivot!$A$5,"PatientId",$A37,"Title",AI$4,"Unit",AI$2,"Side",AI$3,"Shoes",$A$2,"TrialNo",$A$1,"RepeatNo",AI$1)</f>
        <v>#REF!</v>
      </c>
      <c r="AJ37" s="35" t="e">
        <f>GETPIVOTDATA("Sum of X",DynamicParametersPivot!$A$5,"PatientId",$A37,"Title",AJ$4,"Unit",AJ$2,"Side",AJ$3,"Shoes",$A$2,"TrialNo",$A$1,"RepeatNo",AJ$1)</f>
        <v>#REF!</v>
      </c>
      <c r="AK37" s="42"/>
      <c r="BS37" s="43"/>
    </row>
    <row r="38" spans="1:122" x14ac:dyDescent="0.25">
      <c r="A38" s="7">
        <f>Patients!A35</f>
        <v>0</v>
      </c>
      <c r="B38" s="7" t="str">
        <f>Patients!B35&amp;" "&amp;Patients!C35</f>
        <v xml:space="preserve"> </v>
      </c>
      <c r="D38" s="35" t="e">
        <f>GETPIVOTDATA("Sum of X",DynamicParametersPivot!$A$5,"PatientId",$A38,"Title",D$4,"Unit",D$2,"Side",D$3,"Shoes",$A$2,"TrialNo",$A$1,"RepeatNo",D$1)</f>
        <v>#REF!</v>
      </c>
      <c r="E38" s="35" t="e">
        <f>GETPIVOTDATA("Sum of X",DynamicParametersPivot!$A$5,"PatientId",$A38,"Title",E$4,"Unit",E$2,"Side",E$3,"Shoes",$A$2,"TrialNo",$A$1,"RepeatNo",E$1)</f>
        <v>#REF!</v>
      </c>
      <c r="F38" s="35" t="e">
        <f>GETPIVOTDATA("Sum of X",DynamicParametersPivot!$A$5,"PatientId",$A38,"Title",F$4,"Unit",F$2,"Side",F$3,"Shoes",$A$2,"TrialNo",$A$1,"RepeatNo",F$1)</f>
        <v>#REF!</v>
      </c>
      <c r="G38" s="35" t="e">
        <f>GETPIVOTDATA("Sum of X",DynamicParametersPivot!$A$5,"PatientId",$A38,"Title",G$4,"Unit",G$2,"Side",G$3,"Shoes",$A$2,"TrialNo",$A$1,"RepeatNo",G$1)</f>
        <v>#REF!</v>
      </c>
      <c r="H38" s="35" t="e">
        <f>GETPIVOTDATA("Sum of X",DynamicParametersPivot!$A$5,"PatientId",$A38,"Title",H$4,"Unit",H$2,"Side",H$3,"Shoes",$A$2,"TrialNo",$A$1,"RepeatNo",H$1)</f>
        <v>#REF!</v>
      </c>
      <c r="I38" s="35" t="e">
        <f>GETPIVOTDATA("Sum of X",DynamicParametersPivot!$A$5,"PatientId",$A38,"Title",I$4,"Unit",I$2,"Side",I$3,"Shoes",$A$2,"TrialNo",$A$1,"RepeatNo",I$1)</f>
        <v>#REF!</v>
      </c>
      <c r="J38" s="35" t="e">
        <f>GETPIVOTDATA("Sum of X",DynamicParametersPivot!$A$5,"PatientId",$A38,"Title",J$4,"Unit",J$2,"Side",J$3,"Shoes",$A$2,"TrialNo",$A$1,"RepeatNo",J$1)</f>
        <v>#REF!</v>
      </c>
      <c r="K38" s="35" t="e">
        <f>GETPIVOTDATA("Sum of X",DynamicParametersPivot!$A$5,"PatientId",$A38,"Title",K$4,"Unit",K$2,"Side",K$3,"Shoes",$A$2,"TrialNo",$A$1,"RepeatNo",K$1)</f>
        <v>#REF!</v>
      </c>
      <c r="L38" s="35" t="e">
        <f>GETPIVOTDATA("Sum of X",DynamicParametersPivot!$A$5,"PatientId",$A38,"Title",L$4,"Unit",L$2,"Side",L$3,"Shoes",$A$2,"TrialNo",$A$1,"RepeatNo",L$1)</f>
        <v>#REF!</v>
      </c>
      <c r="M38" s="35"/>
      <c r="N38" s="35" t="e">
        <f>GETPIVOTDATA("Sum of X",DynamicParametersPivot!$A$5,"PatientId",$A38,"Title",N$4,"Unit",N$2,"Side",N$3,"Shoes",$A$2,"TrialNo",$A$1,"RepeatNo",N$1)</f>
        <v>#REF!</v>
      </c>
      <c r="O38" s="35" t="e">
        <f>GETPIVOTDATA("Sum of X",DynamicParametersPivot!$A$5,"PatientId",$A38,"Title",O$4,"Unit",O$2,"Side",O$3,"Shoes",$A$2,"TrialNo",$A$1,"RepeatNo",O$1)</f>
        <v>#REF!</v>
      </c>
      <c r="P38" s="35" t="e">
        <f>GETPIVOTDATA("Sum of X",DynamicParametersPivot!$A$5,"PatientId",$A38,"Title",P$4,"Unit",P$2,"Side",P$3,"Shoes",$A$2,"TrialNo",$A$1,"RepeatNo",P$1)</f>
        <v>#REF!</v>
      </c>
      <c r="Q38" s="35"/>
      <c r="R38" s="35"/>
      <c r="S38" s="35" t="e">
        <f>GETPIVOTDATA("Sum of X",DynamicParametersPivot!$A$5,"PatientId",$A38,"Title",S$4,"Unit",S$2,"Side",S$3,"Shoes",$A$2,"TrialNo",$A$1,"RepeatNo",S$1)</f>
        <v>#REF!</v>
      </c>
      <c r="T38" s="35" t="e">
        <f>GETPIVOTDATA("Sum of X",DynamicParametersPivot!$A$5,"PatientId",$A38,"Title",T$4,"Unit",T$2,"Side",T$3,"Shoes",$A$2,"TrialNo",$A$1,"RepeatNo",T$1)</f>
        <v>#REF!</v>
      </c>
      <c r="U38" s="35"/>
      <c r="V38" s="35"/>
      <c r="W38" s="35" t="e">
        <f>GETPIVOTDATA("Sum of X",DynamicParametersPivot!$A$5,"PatientId",$A38,"Title",W$4,"Unit",W$2,"Side",W$3,"Shoes",$A$2,"TrialNo",$A$1,"RepeatNo",W$1)</f>
        <v>#REF!</v>
      </c>
      <c r="X38" s="35" t="e">
        <f>GETPIVOTDATA("Sum of X",DynamicParametersPivot!$A$5,"PatientId",$A38,"Title",X$4,"Unit",X$2,"Side",X$3,"Shoes",$A$2,"TrialNo",$A$1,"RepeatNo",X$1)</f>
        <v>#REF!</v>
      </c>
      <c r="Y38" s="35"/>
      <c r="Z38" s="35"/>
      <c r="AA38" s="35" t="e">
        <f>GETPIVOTDATA("Sum of X",DynamicParametersPivot!$A$5,"PatientId",$A38,"Title",AA$4,"Unit",AA$2,"Side",AA$3,"Shoes",$A$2,"TrialNo",$A$1,"RepeatNo",AA$1)</f>
        <v>#REF!</v>
      </c>
      <c r="AB38" s="35" t="e">
        <f>GETPIVOTDATA("Sum of X",DynamicParametersPivot!$A$5,"PatientId",$A38,"Title",AB$4,"Unit",AB$2,"Side",AB$3,"Shoes",$A$2,"TrialNo",$A$1,"RepeatNo",AB$1)</f>
        <v>#REF!</v>
      </c>
      <c r="AC38" s="35"/>
      <c r="AD38" s="35"/>
      <c r="AE38" s="35" t="e">
        <f>GETPIVOTDATA("Sum of X",DynamicParametersPivot!$A$5,"PatientId",$A38,"Title",AE$4,"Unit",AE$2,"Side",AE$3,"Shoes",$A$2,"TrialNo",$A$1,"RepeatNo",AE$1)</f>
        <v>#REF!</v>
      </c>
      <c r="AF38" s="35"/>
      <c r="AG38" s="35" t="e">
        <f>GETPIVOTDATA("Sum of X",DynamicParametersPivot!$A$5,"PatientId",$A38,"Title",AG$4,"Unit",AG$2,"Side",AG$3,"Shoes",$A$2,"TrialNo",$A$1,"RepeatNo",AG$1)</f>
        <v>#REF!</v>
      </c>
      <c r="AH38" s="35" t="e">
        <f>GETPIVOTDATA("Sum of X",DynamicParametersPivot!$A$5,"PatientId",$A38,"Title",AH$4,"Unit",AH$2,"Side",AH$3,"Shoes",$A$2,"TrialNo",$A$1,"RepeatNo",AH$1)</f>
        <v>#REF!</v>
      </c>
      <c r="AI38" s="35" t="e">
        <f>GETPIVOTDATA("Sum of X",DynamicParametersPivot!$A$5,"PatientId",$A38,"Title",AI$4,"Unit",AI$2,"Side",AI$3,"Shoes",$A$2,"TrialNo",$A$1,"RepeatNo",AI$1)</f>
        <v>#REF!</v>
      </c>
      <c r="AJ38" s="35" t="e">
        <f>GETPIVOTDATA("Sum of X",DynamicParametersPivot!$A$5,"PatientId",$A38,"Title",AJ$4,"Unit",AJ$2,"Side",AJ$3,"Shoes",$A$2,"TrialNo",$A$1,"RepeatNo",AJ$1)</f>
        <v>#REF!</v>
      </c>
      <c r="AK38" s="42"/>
      <c r="BS38" s="43"/>
    </row>
    <row r="39" spans="1:122" x14ac:dyDescent="0.25">
      <c r="A39" s="7">
        <f>Patients!A36</f>
        <v>0</v>
      </c>
      <c r="B39" s="7" t="str">
        <f>Patients!B36&amp;" "&amp;Patients!C36</f>
        <v xml:space="preserve"> </v>
      </c>
      <c r="D39" s="35" t="e">
        <f>GETPIVOTDATA("Sum of X",DynamicParametersPivot!$A$5,"PatientId",$A39,"Title",D$4,"Unit",D$2,"Side",D$3,"Shoes",$A$2,"TrialNo",$A$1,"RepeatNo",D$1)</f>
        <v>#REF!</v>
      </c>
      <c r="E39" s="35" t="e">
        <f>GETPIVOTDATA("Sum of X",DynamicParametersPivot!$A$5,"PatientId",$A39,"Title",E$4,"Unit",E$2,"Side",E$3,"Shoes",$A$2,"TrialNo",$A$1,"RepeatNo",E$1)</f>
        <v>#REF!</v>
      </c>
      <c r="F39" s="35" t="e">
        <f>GETPIVOTDATA("Sum of X",DynamicParametersPivot!$A$5,"PatientId",$A39,"Title",F$4,"Unit",F$2,"Side",F$3,"Shoes",$A$2,"TrialNo",$A$1,"RepeatNo",F$1)</f>
        <v>#REF!</v>
      </c>
      <c r="G39" s="35" t="e">
        <f>GETPIVOTDATA("Sum of X",DynamicParametersPivot!$A$5,"PatientId",$A39,"Title",G$4,"Unit",G$2,"Side",G$3,"Shoes",$A$2,"TrialNo",$A$1,"RepeatNo",G$1)</f>
        <v>#REF!</v>
      </c>
      <c r="H39" s="35" t="e">
        <f>GETPIVOTDATA("Sum of X",DynamicParametersPivot!$A$5,"PatientId",$A39,"Title",H$4,"Unit",H$2,"Side",H$3,"Shoes",$A$2,"TrialNo",$A$1,"RepeatNo",H$1)</f>
        <v>#REF!</v>
      </c>
      <c r="I39" s="35" t="e">
        <f>GETPIVOTDATA("Sum of X",DynamicParametersPivot!$A$5,"PatientId",$A39,"Title",I$4,"Unit",I$2,"Side",I$3,"Shoes",$A$2,"TrialNo",$A$1,"RepeatNo",I$1)</f>
        <v>#REF!</v>
      </c>
      <c r="J39" s="35" t="e">
        <f>GETPIVOTDATA("Sum of X",DynamicParametersPivot!$A$5,"PatientId",$A39,"Title",J$4,"Unit",J$2,"Side",J$3,"Shoes",$A$2,"TrialNo",$A$1,"RepeatNo",J$1)</f>
        <v>#REF!</v>
      </c>
      <c r="K39" s="35" t="e">
        <f>GETPIVOTDATA("Sum of X",DynamicParametersPivot!$A$5,"PatientId",$A39,"Title",K$4,"Unit",K$2,"Side",K$3,"Shoes",$A$2,"TrialNo",$A$1,"RepeatNo",K$1)</f>
        <v>#REF!</v>
      </c>
      <c r="L39" s="35" t="e">
        <f>GETPIVOTDATA("Sum of X",DynamicParametersPivot!$A$5,"PatientId",$A39,"Title",L$4,"Unit",L$2,"Side",L$3,"Shoes",$A$2,"TrialNo",$A$1,"RepeatNo",L$1)</f>
        <v>#REF!</v>
      </c>
      <c r="M39" s="35"/>
      <c r="N39" s="35" t="e">
        <f>GETPIVOTDATA("Sum of X",DynamicParametersPivot!$A$5,"PatientId",$A39,"Title",N$4,"Unit",N$2,"Side",N$3,"Shoes",$A$2,"TrialNo",$A$1,"RepeatNo",N$1)</f>
        <v>#REF!</v>
      </c>
      <c r="O39" s="35" t="e">
        <f>GETPIVOTDATA("Sum of X",DynamicParametersPivot!$A$5,"PatientId",$A39,"Title",O$4,"Unit",O$2,"Side",O$3,"Shoes",$A$2,"TrialNo",$A$1,"RepeatNo",O$1)</f>
        <v>#REF!</v>
      </c>
      <c r="P39" s="35" t="e">
        <f>GETPIVOTDATA("Sum of X",DynamicParametersPivot!$A$5,"PatientId",$A39,"Title",P$4,"Unit",P$2,"Side",P$3,"Shoes",$A$2,"TrialNo",$A$1,"RepeatNo",P$1)</f>
        <v>#REF!</v>
      </c>
      <c r="Q39" s="35"/>
      <c r="R39" s="35"/>
      <c r="S39" s="35" t="e">
        <f>GETPIVOTDATA("Sum of X",DynamicParametersPivot!$A$5,"PatientId",$A39,"Title",S$4,"Unit",S$2,"Side",S$3,"Shoes",$A$2,"TrialNo",$A$1,"RepeatNo",S$1)</f>
        <v>#REF!</v>
      </c>
      <c r="T39" s="35" t="e">
        <f>GETPIVOTDATA("Sum of X",DynamicParametersPivot!$A$5,"PatientId",$A39,"Title",T$4,"Unit",T$2,"Side",T$3,"Shoes",$A$2,"TrialNo",$A$1,"RepeatNo",T$1)</f>
        <v>#REF!</v>
      </c>
      <c r="U39" s="35"/>
      <c r="V39" s="35"/>
      <c r="W39" s="35" t="e">
        <f>GETPIVOTDATA("Sum of X",DynamicParametersPivot!$A$5,"PatientId",$A39,"Title",W$4,"Unit",W$2,"Side",W$3,"Shoes",$A$2,"TrialNo",$A$1,"RepeatNo",W$1)</f>
        <v>#REF!</v>
      </c>
      <c r="X39" s="35" t="e">
        <f>GETPIVOTDATA("Sum of X",DynamicParametersPivot!$A$5,"PatientId",$A39,"Title",X$4,"Unit",X$2,"Side",X$3,"Shoes",$A$2,"TrialNo",$A$1,"RepeatNo",X$1)</f>
        <v>#REF!</v>
      </c>
      <c r="Y39" s="35"/>
      <c r="Z39" s="35"/>
      <c r="AA39" s="35" t="e">
        <f>GETPIVOTDATA("Sum of X",DynamicParametersPivot!$A$5,"PatientId",$A39,"Title",AA$4,"Unit",AA$2,"Side",AA$3,"Shoes",$A$2,"TrialNo",$A$1,"RepeatNo",AA$1)</f>
        <v>#REF!</v>
      </c>
      <c r="AB39" s="35" t="e">
        <f>GETPIVOTDATA("Sum of X",DynamicParametersPivot!$A$5,"PatientId",$A39,"Title",AB$4,"Unit",AB$2,"Side",AB$3,"Shoes",$A$2,"TrialNo",$A$1,"RepeatNo",AB$1)</f>
        <v>#REF!</v>
      </c>
      <c r="AC39" s="35"/>
      <c r="AD39" s="35"/>
      <c r="AE39" s="35" t="e">
        <f>GETPIVOTDATA("Sum of X",DynamicParametersPivot!$A$5,"PatientId",$A39,"Title",AE$4,"Unit",AE$2,"Side",AE$3,"Shoes",$A$2,"TrialNo",$A$1,"RepeatNo",AE$1)</f>
        <v>#REF!</v>
      </c>
      <c r="AF39" s="35"/>
      <c r="AG39" s="35" t="e">
        <f>GETPIVOTDATA("Sum of X",DynamicParametersPivot!$A$5,"PatientId",$A39,"Title",AG$4,"Unit",AG$2,"Side",AG$3,"Shoes",$A$2,"TrialNo",$A$1,"RepeatNo",AG$1)</f>
        <v>#REF!</v>
      </c>
      <c r="AH39" s="35" t="e">
        <f>GETPIVOTDATA("Sum of X",DynamicParametersPivot!$A$5,"PatientId",$A39,"Title",AH$4,"Unit",AH$2,"Side",AH$3,"Shoes",$A$2,"TrialNo",$A$1,"RepeatNo",AH$1)</f>
        <v>#REF!</v>
      </c>
      <c r="AI39" s="35" t="e">
        <f>GETPIVOTDATA("Sum of X",DynamicParametersPivot!$A$5,"PatientId",$A39,"Title",AI$4,"Unit",AI$2,"Side",AI$3,"Shoes",$A$2,"TrialNo",$A$1,"RepeatNo",AI$1)</f>
        <v>#REF!</v>
      </c>
      <c r="AJ39" s="35" t="e">
        <f>GETPIVOTDATA("Sum of X",DynamicParametersPivot!$A$5,"PatientId",$A39,"Title",AJ$4,"Unit",AJ$2,"Side",AJ$3,"Shoes",$A$2,"TrialNo",$A$1,"RepeatNo",AJ$1)</f>
        <v>#REF!</v>
      </c>
      <c r="AK39" s="42"/>
      <c r="BS39" s="43"/>
    </row>
    <row r="40" spans="1:122" x14ac:dyDescent="0.25">
      <c r="A40" s="7">
        <f>Patients!A37</f>
        <v>0</v>
      </c>
      <c r="B40" s="7" t="str">
        <f>Patients!B37&amp;" "&amp;Patients!C37</f>
        <v xml:space="preserve"> </v>
      </c>
      <c r="D40" s="35" t="e">
        <f>GETPIVOTDATA("Sum of X",DynamicParametersPivot!$A$5,"PatientId",$A40,"Title",D$4,"Unit",D$2,"Side",D$3,"Shoes",$A$2,"TrialNo",$A$1,"RepeatNo",D$1)</f>
        <v>#REF!</v>
      </c>
      <c r="E40" s="35" t="e">
        <f>GETPIVOTDATA("Sum of X",DynamicParametersPivot!$A$5,"PatientId",$A40,"Title",E$4,"Unit",E$2,"Side",E$3,"Shoes",$A$2,"TrialNo",$A$1,"RepeatNo",E$1)</f>
        <v>#REF!</v>
      </c>
      <c r="F40" s="35" t="e">
        <f>GETPIVOTDATA("Sum of X",DynamicParametersPivot!$A$5,"PatientId",$A40,"Title",F$4,"Unit",F$2,"Side",F$3,"Shoes",$A$2,"TrialNo",$A$1,"RepeatNo",F$1)</f>
        <v>#REF!</v>
      </c>
      <c r="G40" s="35" t="e">
        <f>GETPIVOTDATA("Sum of X",DynamicParametersPivot!$A$5,"PatientId",$A40,"Title",G$4,"Unit",G$2,"Side",G$3,"Shoes",$A$2,"TrialNo",$A$1,"RepeatNo",G$1)</f>
        <v>#REF!</v>
      </c>
      <c r="H40" s="35" t="e">
        <f>GETPIVOTDATA("Sum of X",DynamicParametersPivot!$A$5,"PatientId",$A40,"Title",H$4,"Unit",H$2,"Side",H$3,"Shoes",$A$2,"TrialNo",$A$1,"RepeatNo",H$1)</f>
        <v>#REF!</v>
      </c>
      <c r="I40" s="35" t="e">
        <f>GETPIVOTDATA("Sum of X",DynamicParametersPivot!$A$5,"PatientId",$A40,"Title",I$4,"Unit",I$2,"Side",I$3,"Shoes",$A$2,"TrialNo",$A$1,"RepeatNo",I$1)</f>
        <v>#REF!</v>
      </c>
      <c r="J40" s="35" t="e">
        <f>GETPIVOTDATA("Sum of X",DynamicParametersPivot!$A$5,"PatientId",$A40,"Title",J$4,"Unit",J$2,"Side",J$3,"Shoes",$A$2,"TrialNo",$A$1,"RepeatNo",J$1)</f>
        <v>#REF!</v>
      </c>
      <c r="K40" s="35" t="e">
        <f>GETPIVOTDATA("Sum of X",DynamicParametersPivot!$A$5,"PatientId",$A40,"Title",K$4,"Unit",K$2,"Side",K$3,"Shoes",$A$2,"TrialNo",$A$1,"RepeatNo",K$1)</f>
        <v>#REF!</v>
      </c>
      <c r="L40" s="35" t="e">
        <f>GETPIVOTDATA("Sum of X",DynamicParametersPivot!$A$5,"PatientId",$A40,"Title",L$4,"Unit",L$2,"Side",L$3,"Shoes",$A$2,"TrialNo",$A$1,"RepeatNo",L$1)</f>
        <v>#REF!</v>
      </c>
      <c r="M40" s="35"/>
      <c r="N40" s="35" t="e">
        <f>GETPIVOTDATA("Sum of X",DynamicParametersPivot!$A$5,"PatientId",$A40,"Title",N$4,"Unit",N$2,"Side",N$3,"Shoes",$A$2,"TrialNo",$A$1,"RepeatNo",N$1)</f>
        <v>#REF!</v>
      </c>
      <c r="O40" s="35" t="e">
        <f>GETPIVOTDATA("Sum of X",DynamicParametersPivot!$A$5,"PatientId",$A40,"Title",O$4,"Unit",O$2,"Side",O$3,"Shoes",$A$2,"TrialNo",$A$1,"RepeatNo",O$1)</f>
        <v>#REF!</v>
      </c>
      <c r="P40" s="35" t="e">
        <f>GETPIVOTDATA("Sum of X",DynamicParametersPivot!$A$5,"PatientId",$A40,"Title",P$4,"Unit",P$2,"Side",P$3,"Shoes",$A$2,"TrialNo",$A$1,"RepeatNo",P$1)</f>
        <v>#REF!</v>
      </c>
      <c r="Q40" s="35"/>
      <c r="R40" s="35"/>
      <c r="S40" s="35" t="e">
        <f>GETPIVOTDATA("Sum of X",DynamicParametersPivot!$A$5,"PatientId",$A40,"Title",S$4,"Unit",S$2,"Side",S$3,"Shoes",$A$2,"TrialNo",$A$1,"RepeatNo",S$1)</f>
        <v>#REF!</v>
      </c>
      <c r="T40" s="35" t="e">
        <f>GETPIVOTDATA("Sum of X",DynamicParametersPivot!$A$5,"PatientId",$A40,"Title",T$4,"Unit",T$2,"Side",T$3,"Shoes",$A$2,"TrialNo",$A$1,"RepeatNo",T$1)</f>
        <v>#REF!</v>
      </c>
      <c r="U40" s="35"/>
      <c r="V40" s="35"/>
      <c r="W40" s="35" t="e">
        <f>GETPIVOTDATA("Sum of X",DynamicParametersPivot!$A$5,"PatientId",$A40,"Title",W$4,"Unit",W$2,"Side",W$3,"Shoes",$A$2,"TrialNo",$A$1,"RepeatNo",W$1)</f>
        <v>#REF!</v>
      </c>
      <c r="X40" s="35" t="e">
        <f>GETPIVOTDATA("Sum of X",DynamicParametersPivot!$A$5,"PatientId",$A40,"Title",X$4,"Unit",X$2,"Side",X$3,"Shoes",$A$2,"TrialNo",$A$1,"RepeatNo",X$1)</f>
        <v>#REF!</v>
      </c>
      <c r="Y40" s="35"/>
      <c r="Z40" s="35"/>
      <c r="AA40" s="35" t="e">
        <f>GETPIVOTDATA("Sum of X",DynamicParametersPivot!$A$5,"PatientId",$A40,"Title",AA$4,"Unit",AA$2,"Side",AA$3,"Shoes",$A$2,"TrialNo",$A$1,"RepeatNo",AA$1)</f>
        <v>#REF!</v>
      </c>
      <c r="AB40" s="35" t="e">
        <f>GETPIVOTDATA("Sum of X",DynamicParametersPivot!$A$5,"PatientId",$A40,"Title",AB$4,"Unit",AB$2,"Side",AB$3,"Shoes",$A$2,"TrialNo",$A$1,"RepeatNo",AB$1)</f>
        <v>#REF!</v>
      </c>
      <c r="AC40" s="35"/>
      <c r="AD40" s="35"/>
      <c r="AE40" s="35" t="e">
        <f>GETPIVOTDATA("Sum of X",DynamicParametersPivot!$A$5,"PatientId",$A40,"Title",AE$4,"Unit",AE$2,"Side",AE$3,"Shoes",$A$2,"TrialNo",$A$1,"RepeatNo",AE$1)</f>
        <v>#REF!</v>
      </c>
      <c r="AF40" s="35"/>
      <c r="AG40" s="35" t="e">
        <f>GETPIVOTDATA("Sum of X",DynamicParametersPivot!$A$5,"PatientId",$A40,"Title",AG$4,"Unit",AG$2,"Side",AG$3,"Shoes",$A$2,"TrialNo",$A$1,"RepeatNo",AG$1)</f>
        <v>#REF!</v>
      </c>
      <c r="AH40" s="35" t="e">
        <f>GETPIVOTDATA("Sum of X",DynamicParametersPivot!$A$5,"PatientId",$A40,"Title",AH$4,"Unit",AH$2,"Side",AH$3,"Shoes",$A$2,"TrialNo",$A$1,"RepeatNo",AH$1)</f>
        <v>#REF!</v>
      </c>
      <c r="AI40" s="35" t="e">
        <f>GETPIVOTDATA("Sum of X",DynamicParametersPivot!$A$5,"PatientId",$A40,"Title",AI$4,"Unit",AI$2,"Side",AI$3,"Shoes",$A$2,"TrialNo",$A$1,"RepeatNo",AI$1)</f>
        <v>#REF!</v>
      </c>
      <c r="AJ40" s="35" t="e">
        <f>GETPIVOTDATA("Sum of X",DynamicParametersPivot!$A$5,"PatientId",$A40,"Title",AJ$4,"Unit",AJ$2,"Side",AJ$3,"Shoes",$A$2,"TrialNo",$A$1,"RepeatNo",AJ$1)</f>
        <v>#REF!</v>
      </c>
      <c r="AK40" s="42"/>
      <c r="BS40" s="43"/>
    </row>
    <row r="41" spans="1:122" x14ac:dyDescent="0.25">
      <c r="A41" s="7">
        <f>Patients!A38</f>
        <v>0</v>
      </c>
      <c r="B41" s="7" t="str">
        <f>Patients!B38&amp;" "&amp;Patients!C38</f>
        <v xml:space="preserve"> </v>
      </c>
      <c r="D41" s="35" t="e">
        <f>GETPIVOTDATA("Sum of X",DynamicParametersPivot!$A$5,"PatientId",$A41,"Title",D$4,"Unit",D$2,"Side",D$3,"Shoes",$A$2,"TrialNo",$A$1,"RepeatNo",D$1)</f>
        <v>#REF!</v>
      </c>
      <c r="E41" s="35" t="e">
        <f>GETPIVOTDATA("Sum of X",DynamicParametersPivot!$A$5,"PatientId",$A41,"Title",E$4,"Unit",E$2,"Side",E$3,"Shoes",$A$2,"TrialNo",$A$1,"RepeatNo",E$1)</f>
        <v>#REF!</v>
      </c>
      <c r="F41" s="35" t="e">
        <f>GETPIVOTDATA("Sum of X",DynamicParametersPivot!$A$5,"PatientId",$A41,"Title",F$4,"Unit",F$2,"Side",F$3,"Shoes",$A$2,"TrialNo",$A$1,"RepeatNo",F$1)</f>
        <v>#REF!</v>
      </c>
      <c r="G41" s="35" t="e">
        <f>GETPIVOTDATA("Sum of X",DynamicParametersPivot!$A$5,"PatientId",$A41,"Title",G$4,"Unit",G$2,"Side",G$3,"Shoes",$A$2,"TrialNo",$A$1,"RepeatNo",G$1)</f>
        <v>#REF!</v>
      </c>
      <c r="H41" s="35" t="e">
        <f>GETPIVOTDATA("Sum of X",DynamicParametersPivot!$A$5,"PatientId",$A41,"Title",H$4,"Unit",H$2,"Side",H$3,"Shoes",$A$2,"TrialNo",$A$1,"RepeatNo",H$1)</f>
        <v>#REF!</v>
      </c>
      <c r="I41" s="35" t="e">
        <f>GETPIVOTDATA("Sum of X",DynamicParametersPivot!$A$5,"PatientId",$A41,"Title",I$4,"Unit",I$2,"Side",I$3,"Shoes",$A$2,"TrialNo",$A$1,"RepeatNo",I$1)</f>
        <v>#REF!</v>
      </c>
      <c r="J41" s="35" t="e">
        <f>GETPIVOTDATA("Sum of X",DynamicParametersPivot!$A$5,"PatientId",$A41,"Title",J$4,"Unit",J$2,"Side",J$3,"Shoes",$A$2,"TrialNo",$A$1,"RepeatNo",J$1)</f>
        <v>#REF!</v>
      </c>
      <c r="K41" s="35" t="e">
        <f>GETPIVOTDATA("Sum of X",DynamicParametersPivot!$A$5,"PatientId",$A41,"Title",K$4,"Unit",K$2,"Side",K$3,"Shoes",$A$2,"TrialNo",$A$1,"RepeatNo",K$1)</f>
        <v>#REF!</v>
      </c>
      <c r="L41" s="35" t="e">
        <f>GETPIVOTDATA("Sum of X",DynamicParametersPivot!$A$5,"PatientId",$A41,"Title",L$4,"Unit",L$2,"Side",L$3,"Shoes",$A$2,"TrialNo",$A$1,"RepeatNo",L$1)</f>
        <v>#REF!</v>
      </c>
      <c r="M41" s="35"/>
      <c r="N41" s="35" t="e">
        <f>GETPIVOTDATA("Sum of X",DynamicParametersPivot!$A$5,"PatientId",$A41,"Title",N$4,"Unit",N$2,"Side",N$3,"Shoes",$A$2,"TrialNo",$A$1,"RepeatNo",N$1)</f>
        <v>#REF!</v>
      </c>
      <c r="O41" s="35" t="e">
        <f>GETPIVOTDATA("Sum of X",DynamicParametersPivot!$A$5,"PatientId",$A41,"Title",O$4,"Unit",O$2,"Side",O$3,"Shoes",$A$2,"TrialNo",$A$1,"RepeatNo",O$1)</f>
        <v>#REF!</v>
      </c>
      <c r="P41" s="35" t="e">
        <f>GETPIVOTDATA("Sum of X",DynamicParametersPivot!$A$5,"PatientId",$A41,"Title",P$4,"Unit",P$2,"Side",P$3,"Shoes",$A$2,"TrialNo",$A$1,"RepeatNo",P$1)</f>
        <v>#REF!</v>
      </c>
      <c r="Q41" s="35"/>
      <c r="R41" s="35"/>
      <c r="S41" s="35" t="e">
        <f>GETPIVOTDATA("Sum of X",DynamicParametersPivot!$A$5,"PatientId",$A41,"Title",S$4,"Unit",S$2,"Side",S$3,"Shoes",$A$2,"TrialNo",$A$1,"RepeatNo",S$1)</f>
        <v>#REF!</v>
      </c>
      <c r="T41" s="35" t="e">
        <f>GETPIVOTDATA("Sum of X",DynamicParametersPivot!$A$5,"PatientId",$A41,"Title",T$4,"Unit",T$2,"Side",T$3,"Shoes",$A$2,"TrialNo",$A$1,"RepeatNo",T$1)</f>
        <v>#REF!</v>
      </c>
      <c r="U41" s="35"/>
      <c r="V41" s="35"/>
      <c r="W41" s="35" t="e">
        <f>GETPIVOTDATA("Sum of X",DynamicParametersPivot!$A$5,"PatientId",$A41,"Title",W$4,"Unit",W$2,"Side",W$3,"Shoes",$A$2,"TrialNo",$A$1,"RepeatNo",W$1)</f>
        <v>#REF!</v>
      </c>
      <c r="X41" s="35" t="e">
        <f>GETPIVOTDATA("Sum of X",DynamicParametersPivot!$A$5,"PatientId",$A41,"Title",X$4,"Unit",X$2,"Side",X$3,"Shoes",$A$2,"TrialNo",$A$1,"RepeatNo",X$1)</f>
        <v>#REF!</v>
      </c>
      <c r="Y41" s="35"/>
      <c r="Z41" s="35"/>
      <c r="AA41" s="35" t="e">
        <f>GETPIVOTDATA("Sum of X",DynamicParametersPivot!$A$5,"PatientId",$A41,"Title",AA$4,"Unit",AA$2,"Side",AA$3,"Shoes",$A$2,"TrialNo",$A$1,"RepeatNo",AA$1)</f>
        <v>#REF!</v>
      </c>
      <c r="AB41" s="35" t="e">
        <f>GETPIVOTDATA("Sum of X",DynamicParametersPivot!$A$5,"PatientId",$A41,"Title",AB$4,"Unit",AB$2,"Side",AB$3,"Shoes",$A$2,"TrialNo",$A$1,"RepeatNo",AB$1)</f>
        <v>#REF!</v>
      </c>
      <c r="AC41" s="35"/>
      <c r="AD41" s="35"/>
      <c r="AE41" s="35" t="e">
        <f>GETPIVOTDATA("Sum of X",DynamicParametersPivot!$A$5,"PatientId",$A41,"Title",AE$4,"Unit",AE$2,"Side",AE$3,"Shoes",$A$2,"TrialNo",$A$1,"RepeatNo",AE$1)</f>
        <v>#REF!</v>
      </c>
      <c r="AF41" s="35"/>
      <c r="AG41" s="35" t="e">
        <f>GETPIVOTDATA("Sum of X",DynamicParametersPivot!$A$5,"PatientId",$A41,"Title",AG$4,"Unit",AG$2,"Side",AG$3,"Shoes",$A$2,"TrialNo",$A$1,"RepeatNo",AG$1)</f>
        <v>#REF!</v>
      </c>
      <c r="AH41" s="35" t="e">
        <f>GETPIVOTDATA("Sum of X",DynamicParametersPivot!$A$5,"PatientId",$A41,"Title",AH$4,"Unit",AH$2,"Side",AH$3,"Shoes",$A$2,"TrialNo",$A$1,"RepeatNo",AH$1)</f>
        <v>#REF!</v>
      </c>
      <c r="AI41" s="35" t="e">
        <f>GETPIVOTDATA("Sum of X",DynamicParametersPivot!$A$5,"PatientId",$A41,"Title",AI$4,"Unit",AI$2,"Side",AI$3,"Shoes",$A$2,"TrialNo",$A$1,"RepeatNo",AI$1)</f>
        <v>#REF!</v>
      </c>
      <c r="AJ41" s="35" t="e">
        <f>GETPIVOTDATA("Sum of X",DynamicParametersPivot!$A$5,"PatientId",$A41,"Title",AJ$4,"Unit",AJ$2,"Side",AJ$3,"Shoes",$A$2,"TrialNo",$A$1,"RepeatNo",AJ$1)</f>
        <v>#REF!</v>
      </c>
      <c r="AK41" s="42"/>
      <c r="BS41" s="43"/>
    </row>
    <row r="42" spans="1:122" x14ac:dyDescent="0.25">
      <c r="A42" s="7">
        <f>Patients!A39</f>
        <v>0</v>
      </c>
      <c r="B42" s="7" t="str">
        <f>Patients!B39&amp;" "&amp;Patients!C39</f>
        <v xml:space="preserve"> </v>
      </c>
      <c r="D42" s="35" t="e">
        <f>GETPIVOTDATA("Sum of X",DynamicParametersPivot!$A$5,"PatientId",$A42,"Title",D$4,"Unit",D$2,"Side",D$3,"Shoes",$A$2,"TrialNo",$A$1,"RepeatNo",D$1)</f>
        <v>#REF!</v>
      </c>
      <c r="E42" s="35" t="e">
        <f>GETPIVOTDATA("Sum of X",DynamicParametersPivot!$A$5,"PatientId",$A42,"Title",E$4,"Unit",E$2,"Side",E$3,"Shoes",$A$2,"TrialNo",$A$1,"RepeatNo",E$1)</f>
        <v>#REF!</v>
      </c>
      <c r="F42" s="35" t="e">
        <f>GETPIVOTDATA("Sum of X",DynamicParametersPivot!$A$5,"PatientId",$A42,"Title",F$4,"Unit",F$2,"Side",F$3,"Shoes",$A$2,"TrialNo",$A$1,"RepeatNo",F$1)</f>
        <v>#REF!</v>
      </c>
      <c r="G42" s="35" t="e">
        <f>GETPIVOTDATA("Sum of X",DynamicParametersPivot!$A$5,"PatientId",$A42,"Title",G$4,"Unit",G$2,"Side",G$3,"Shoes",$A$2,"TrialNo",$A$1,"RepeatNo",G$1)</f>
        <v>#REF!</v>
      </c>
      <c r="H42" s="35" t="e">
        <f>GETPIVOTDATA("Sum of X",DynamicParametersPivot!$A$5,"PatientId",$A42,"Title",H$4,"Unit",H$2,"Side",H$3,"Shoes",$A$2,"TrialNo",$A$1,"RepeatNo",H$1)</f>
        <v>#REF!</v>
      </c>
      <c r="I42" s="35" t="e">
        <f>GETPIVOTDATA("Sum of X",DynamicParametersPivot!$A$5,"PatientId",$A42,"Title",I$4,"Unit",I$2,"Side",I$3,"Shoes",$A$2,"TrialNo",$A$1,"RepeatNo",I$1)</f>
        <v>#REF!</v>
      </c>
      <c r="J42" s="35" t="e">
        <f>GETPIVOTDATA("Sum of X",DynamicParametersPivot!$A$5,"PatientId",$A42,"Title",J$4,"Unit",J$2,"Side",J$3,"Shoes",$A$2,"TrialNo",$A$1,"RepeatNo",J$1)</f>
        <v>#REF!</v>
      </c>
      <c r="K42" s="35" t="e">
        <f>GETPIVOTDATA("Sum of X",DynamicParametersPivot!$A$5,"PatientId",$A42,"Title",K$4,"Unit",K$2,"Side",K$3,"Shoes",$A$2,"TrialNo",$A$1,"RepeatNo",K$1)</f>
        <v>#REF!</v>
      </c>
      <c r="L42" s="35" t="e">
        <f>GETPIVOTDATA("Sum of X",DynamicParametersPivot!$A$5,"PatientId",$A42,"Title",L$4,"Unit",L$2,"Side",L$3,"Shoes",$A$2,"TrialNo",$A$1,"RepeatNo",L$1)</f>
        <v>#REF!</v>
      </c>
      <c r="M42" s="35"/>
      <c r="N42" s="35" t="e">
        <f>GETPIVOTDATA("Sum of X",DynamicParametersPivot!$A$5,"PatientId",$A42,"Title",N$4,"Unit",N$2,"Side",N$3,"Shoes",$A$2,"TrialNo",$A$1,"RepeatNo",N$1)</f>
        <v>#REF!</v>
      </c>
      <c r="O42" s="35" t="e">
        <f>GETPIVOTDATA("Sum of X",DynamicParametersPivot!$A$5,"PatientId",$A42,"Title",O$4,"Unit",O$2,"Side",O$3,"Shoes",$A$2,"TrialNo",$A$1,"RepeatNo",O$1)</f>
        <v>#REF!</v>
      </c>
      <c r="P42" s="35" t="e">
        <f>GETPIVOTDATA("Sum of X",DynamicParametersPivot!$A$5,"PatientId",$A42,"Title",P$4,"Unit",P$2,"Side",P$3,"Shoes",$A$2,"TrialNo",$A$1,"RepeatNo",P$1)</f>
        <v>#REF!</v>
      </c>
      <c r="Q42" s="35"/>
      <c r="R42" s="35"/>
      <c r="S42" s="35" t="e">
        <f>GETPIVOTDATA("Sum of X",DynamicParametersPivot!$A$5,"PatientId",$A42,"Title",S$4,"Unit",S$2,"Side",S$3,"Shoes",$A$2,"TrialNo",$A$1,"RepeatNo",S$1)</f>
        <v>#REF!</v>
      </c>
      <c r="T42" s="35" t="e">
        <f>GETPIVOTDATA("Sum of X",DynamicParametersPivot!$A$5,"PatientId",$A42,"Title",T$4,"Unit",T$2,"Side",T$3,"Shoes",$A$2,"TrialNo",$A$1,"RepeatNo",T$1)</f>
        <v>#REF!</v>
      </c>
      <c r="U42" s="35"/>
      <c r="V42" s="35"/>
      <c r="W42" s="35" t="e">
        <f>GETPIVOTDATA("Sum of X",DynamicParametersPivot!$A$5,"PatientId",$A42,"Title",W$4,"Unit",W$2,"Side",W$3,"Shoes",$A$2,"TrialNo",$A$1,"RepeatNo",W$1)</f>
        <v>#REF!</v>
      </c>
      <c r="X42" s="35" t="e">
        <f>GETPIVOTDATA("Sum of X",DynamicParametersPivot!$A$5,"PatientId",$A42,"Title",X$4,"Unit",X$2,"Side",X$3,"Shoes",$A$2,"TrialNo",$A$1,"RepeatNo",X$1)</f>
        <v>#REF!</v>
      </c>
      <c r="Y42" s="35"/>
      <c r="Z42" s="35"/>
      <c r="AA42" s="35" t="e">
        <f>GETPIVOTDATA("Sum of X",DynamicParametersPivot!$A$5,"PatientId",$A42,"Title",AA$4,"Unit",AA$2,"Side",AA$3,"Shoes",$A$2,"TrialNo",$A$1,"RepeatNo",AA$1)</f>
        <v>#REF!</v>
      </c>
      <c r="AB42" s="35" t="e">
        <f>GETPIVOTDATA("Sum of X",DynamicParametersPivot!$A$5,"PatientId",$A42,"Title",AB$4,"Unit",AB$2,"Side",AB$3,"Shoes",$A$2,"TrialNo",$A$1,"RepeatNo",AB$1)</f>
        <v>#REF!</v>
      </c>
      <c r="AC42" s="35"/>
      <c r="AD42" s="35"/>
      <c r="AE42" s="35" t="e">
        <f>GETPIVOTDATA("Sum of X",DynamicParametersPivot!$A$5,"PatientId",$A42,"Title",AE$4,"Unit",AE$2,"Side",AE$3,"Shoes",$A$2,"TrialNo",$A$1,"RepeatNo",AE$1)</f>
        <v>#REF!</v>
      </c>
      <c r="AF42" s="35"/>
      <c r="AG42" s="35" t="e">
        <f>GETPIVOTDATA("Sum of X",DynamicParametersPivot!$A$5,"PatientId",$A42,"Title",AG$4,"Unit",AG$2,"Side",AG$3,"Shoes",$A$2,"TrialNo",$A$1,"RepeatNo",AG$1)</f>
        <v>#REF!</v>
      </c>
      <c r="AH42" s="35" t="e">
        <f>GETPIVOTDATA("Sum of X",DynamicParametersPivot!$A$5,"PatientId",$A42,"Title",AH$4,"Unit",AH$2,"Side",AH$3,"Shoes",$A$2,"TrialNo",$A$1,"RepeatNo",AH$1)</f>
        <v>#REF!</v>
      </c>
      <c r="AI42" s="35" t="e">
        <f>GETPIVOTDATA("Sum of X",DynamicParametersPivot!$A$5,"PatientId",$A42,"Title",AI$4,"Unit",AI$2,"Side",AI$3,"Shoes",$A$2,"TrialNo",$A$1,"RepeatNo",AI$1)</f>
        <v>#REF!</v>
      </c>
      <c r="AJ42" s="35" t="e">
        <f>GETPIVOTDATA("Sum of X",DynamicParametersPivot!$A$5,"PatientId",$A42,"Title",AJ$4,"Unit",AJ$2,"Side",AJ$3,"Shoes",$A$2,"TrialNo",$A$1,"RepeatNo",AJ$1)</f>
        <v>#REF!</v>
      </c>
      <c r="AK42" s="42"/>
      <c r="BS42" s="43"/>
    </row>
    <row r="43" spans="1:122" x14ac:dyDescent="0.25">
      <c r="A43" s="7">
        <f>Patients!A40</f>
        <v>0</v>
      </c>
      <c r="B43" s="7" t="str">
        <f>Patients!B40&amp;" "&amp;Patients!C40</f>
        <v xml:space="preserve"> </v>
      </c>
      <c r="D43" s="35" t="e">
        <f>GETPIVOTDATA("Sum of X",DynamicParametersPivot!$A$5,"PatientId",$A43,"Title",D$4,"Unit",D$2,"Side",D$3,"Shoes",$A$2,"TrialNo",$A$1,"RepeatNo",D$1)</f>
        <v>#REF!</v>
      </c>
      <c r="E43" s="35" t="e">
        <f>GETPIVOTDATA("Sum of X",DynamicParametersPivot!$A$5,"PatientId",$A43,"Title",E$4,"Unit",E$2,"Side",E$3,"Shoes",$A$2,"TrialNo",$A$1,"RepeatNo",E$1)</f>
        <v>#REF!</v>
      </c>
      <c r="F43" s="35" t="e">
        <f>GETPIVOTDATA("Sum of X",DynamicParametersPivot!$A$5,"PatientId",$A43,"Title",F$4,"Unit",F$2,"Side",F$3,"Shoes",$A$2,"TrialNo",$A$1,"RepeatNo",F$1)</f>
        <v>#REF!</v>
      </c>
      <c r="G43" s="35" t="e">
        <f>GETPIVOTDATA("Sum of X",DynamicParametersPivot!$A$5,"PatientId",$A43,"Title",G$4,"Unit",G$2,"Side",G$3,"Shoes",$A$2,"TrialNo",$A$1,"RepeatNo",G$1)</f>
        <v>#REF!</v>
      </c>
      <c r="H43" s="35" t="e">
        <f>GETPIVOTDATA("Sum of X",DynamicParametersPivot!$A$5,"PatientId",$A43,"Title",H$4,"Unit",H$2,"Side",H$3,"Shoes",$A$2,"TrialNo",$A$1,"RepeatNo",H$1)</f>
        <v>#REF!</v>
      </c>
      <c r="I43" s="35" t="e">
        <f>GETPIVOTDATA("Sum of X",DynamicParametersPivot!$A$5,"PatientId",$A43,"Title",I$4,"Unit",I$2,"Side",I$3,"Shoes",$A$2,"TrialNo",$A$1,"RepeatNo",I$1)</f>
        <v>#REF!</v>
      </c>
      <c r="J43" s="35" t="e">
        <f>GETPIVOTDATA("Sum of X",DynamicParametersPivot!$A$5,"PatientId",$A43,"Title",J$4,"Unit",J$2,"Side",J$3,"Shoes",$A$2,"TrialNo",$A$1,"RepeatNo",J$1)</f>
        <v>#REF!</v>
      </c>
      <c r="K43" s="35" t="e">
        <f>GETPIVOTDATA("Sum of X",DynamicParametersPivot!$A$5,"PatientId",$A43,"Title",K$4,"Unit",K$2,"Side",K$3,"Shoes",$A$2,"TrialNo",$A$1,"RepeatNo",K$1)</f>
        <v>#REF!</v>
      </c>
      <c r="L43" s="35" t="e">
        <f>GETPIVOTDATA("Sum of X",DynamicParametersPivot!$A$5,"PatientId",$A43,"Title",L$4,"Unit",L$2,"Side",L$3,"Shoes",$A$2,"TrialNo",$A$1,"RepeatNo",L$1)</f>
        <v>#REF!</v>
      </c>
      <c r="M43" s="35"/>
      <c r="N43" s="35" t="e">
        <f>GETPIVOTDATA("Sum of X",DynamicParametersPivot!$A$5,"PatientId",$A43,"Title",N$4,"Unit",N$2,"Side",N$3,"Shoes",$A$2,"TrialNo",$A$1,"RepeatNo",N$1)</f>
        <v>#REF!</v>
      </c>
      <c r="O43" s="35" t="e">
        <f>GETPIVOTDATA("Sum of X",DynamicParametersPivot!$A$5,"PatientId",$A43,"Title",O$4,"Unit",O$2,"Side",O$3,"Shoes",$A$2,"TrialNo",$A$1,"RepeatNo",O$1)</f>
        <v>#REF!</v>
      </c>
      <c r="P43" s="35" t="e">
        <f>GETPIVOTDATA("Sum of X",DynamicParametersPivot!$A$5,"PatientId",$A43,"Title",P$4,"Unit",P$2,"Side",P$3,"Shoes",$A$2,"TrialNo",$A$1,"RepeatNo",P$1)</f>
        <v>#REF!</v>
      </c>
      <c r="Q43" s="35"/>
      <c r="R43" s="35"/>
      <c r="S43" s="35" t="e">
        <f>GETPIVOTDATA("Sum of X",DynamicParametersPivot!$A$5,"PatientId",$A43,"Title",S$4,"Unit",S$2,"Side",S$3,"Shoes",$A$2,"TrialNo",$A$1,"RepeatNo",S$1)</f>
        <v>#REF!</v>
      </c>
      <c r="T43" s="35" t="e">
        <f>GETPIVOTDATA("Sum of X",DynamicParametersPivot!$A$5,"PatientId",$A43,"Title",T$4,"Unit",T$2,"Side",T$3,"Shoes",$A$2,"TrialNo",$A$1,"RepeatNo",T$1)</f>
        <v>#REF!</v>
      </c>
      <c r="U43" s="35"/>
      <c r="V43" s="35"/>
      <c r="W43" s="35" t="e">
        <f>GETPIVOTDATA("Sum of X",DynamicParametersPivot!$A$5,"PatientId",$A43,"Title",W$4,"Unit",W$2,"Side",W$3,"Shoes",$A$2,"TrialNo",$A$1,"RepeatNo",W$1)</f>
        <v>#REF!</v>
      </c>
      <c r="X43" s="35" t="e">
        <f>GETPIVOTDATA("Sum of X",DynamicParametersPivot!$A$5,"PatientId",$A43,"Title",X$4,"Unit",X$2,"Side",X$3,"Shoes",$A$2,"TrialNo",$A$1,"RepeatNo",X$1)</f>
        <v>#REF!</v>
      </c>
      <c r="Y43" s="35"/>
      <c r="Z43" s="35"/>
      <c r="AA43" s="35" t="e">
        <f>GETPIVOTDATA("Sum of X",DynamicParametersPivot!$A$5,"PatientId",$A43,"Title",AA$4,"Unit",AA$2,"Side",AA$3,"Shoes",$A$2,"TrialNo",$A$1,"RepeatNo",AA$1)</f>
        <v>#REF!</v>
      </c>
      <c r="AB43" s="35" t="e">
        <f>GETPIVOTDATA("Sum of X",DynamicParametersPivot!$A$5,"PatientId",$A43,"Title",AB$4,"Unit",AB$2,"Side",AB$3,"Shoes",$A$2,"TrialNo",$A$1,"RepeatNo",AB$1)</f>
        <v>#REF!</v>
      </c>
      <c r="AC43" s="35"/>
      <c r="AD43" s="35"/>
      <c r="AE43" s="35" t="e">
        <f>GETPIVOTDATA("Sum of X",DynamicParametersPivot!$A$5,"PatientId",$A43,"Title",AE$4,"Unit",AE$2,"Side",AE$3,"Shoes",$A$2,"TrialNo",$A$1,"RepeatNo",AE$1)</f>
        <v>#REF!</v>
      </c>
      <c r="AF43" s="35"/>
      <c r="AG43" s="35" t="e">
        <f>GETPIVOTDATA("Sum of X",DynamicParametersPivot!$A$5,"PatientId",$A43,"Title",AG$4,"Unit",AG$2,"Side",AG$3,"Shoes",$A$2,"TrialNo",$A$1,"RepeatNo",AG$1)</f>
        <v>#REF!</v>
      </c>
      <c r="AH43" s="35" t="e">
        <f>GETPIVOTDATA("Sum of X",DynamicParametersPivot!$A$5,"PatientId",$A43,"Title",AH$4,"Unit",AH$2,"Side",AH$3,"Shoes",$A$2,"TrialNo",$A$1,"RepeatNo",AH$1)</f>
        <v>#REF!</v>
      </c>
      <c r="AI43" s="35" t="e">
        <f>GETPIVOTDATA("Sum of X",DynamicParametersPivot!$A$5,"PatientId",$A43,"Title",AI$4,"Unit",AI$2,"Side",AI$3,"Shoes",$A$2,"TrialNo",$A$1,"RepeatNo",AI$1)</f>
        <v>#REF!</v>
      </c>
      <c r="AJ43" s="35" t="e">
        <f>GETPIVOTDATA("Sum of X",DynamicParametersPivot!$A$5,"PatientId",$A43,"Title",AJ$4,"Unit",AJ$2,"Side",AJ$3,"Shoes",$A$2,"TrialNo",$A$1,"RepeatNo",AJ$1)</f>
        <v>#REF!</v>
      </c>
      <c r="AK43" s="42"/>
      <c r="BS43" s="43"/>
    </row>
    <row r="44" spans="1:122" x14ac:dyDescent="0.25">
      <c r="A44" s="7">
        <f>Patients!A41</f>
        <v>0</v>
      </c>
      <c r="B44" s="7" t="str">
        <f>Patients!B41&amp;" "&amp;Patients!C41</f>
        <v xml:space="preserve"> </v>
      </c>
      <c r="D44" s="35" t="e">
        <f>GETPIVOTDATA("Sum of X",DynamicParametersPivot!$A$5,"PatientId",$A44,"Title",D$4,"Unit",D$2,"Side",D$3,"Shoes",$A$2,"TrialNo",$A$1,"RepeatNo",D$1)</f>
        <v>#REF!</v>
      </c>
      <c r="E44" s="35" t="e">
        <f>GETPIVOTDATA("Sum of X",DynamicParametersPivot!$A$5,"PatientId",$A44,"Title",E$4,"Unit",E$2,"Side",E$3,"Shoes",$A$2,"TrialNo",$A$1,"RepeatNo",E$1)</f>
        <v>#REF!</v>
      </c>
      <c r="F44" s="35" t="e">
        <f>GETPIVOTDATA("Sum of X",DynamicParametersPivot!$A$5,"PatientId",$A44,"Title",F$4,"Unit",F$2,"Side",F$3,"Shoes",$A$2,"TrialNo",$A$1,"RepeatNo",F$1)</f>
        <v>#REF!</v>
      </c>
      <c r="G44" s="35" t="e">
        <f>GETPIVOTDATA("Sum of X",DynamicParametersPivot!$A$5,"PatientId",$A44,"Title",G$4,"Unit",G$2,"Side",G$3,"Shoes",$A$2,"TrialNo",$A$1,"RepeatNo",G$1)</f>
        <v>#REF!</v>
      </c>
      <c r="H44" s="35" t="e">
        <f>GETPIVOTDATA("Sum of X",DynamicParametersPivot!$A$5,"PatientId",$A44,"Title",H$4,"Unit",H$2,"Side",H$3,"Shoes",$A$2,"TrialNo",$A$1,"RepeatNo",H$1)</f>
        <v>#REF!</v>
      </c>
      <c r="I44" s="35" t="e">
        <f>GETPIVOTDATA("Sum of X",DynamicParametersPivot!$A$5,"PatientId",$A44,"Title",I$4,"Unit",I$2,"Side",I$3,"Shoes",$A$2,"TrialNo",$A$1,"RepeatNo",I$1)</f>
        <v>#REF!</v>
      </c>
      <c r="J44" s="35" t="e">
        <f>GETPIVOTDATA("Sum of X",DynamicParametersPivot!$A$5,"PatientId",$A44,"Title",J$4,"Unit",J$2,"Side",J$3,"Shoes",$A$2,"TrialNo",$A$1,"RepeatNo",J$1)</f>
        <v>#REF!</v>
      </c>
      <c r="K44" s="35" t="e">
        <f>GETPIVOTDATA("Sum of X",DynamicParametersPivot!$A$5,"PatientId",$A44,"Title",K$4,"Unit",K$2,"Side",K$3,"Shoes",$A$2,"TrialNo",$A$1,"RepeatNo",K$1)</f>
        <v>#REF!</v>
      </c>
      <c r="L44" s="35" t="e">
        <f>GETPIVOTDATA("Sum of X",DynamicParametersPivot!$A$5,"PatientId",$A44,"Title",L$4,"Unit",L$2,"Side",L$3,"Shoes",$A$2,"TrialNo",$A$1,"RepeatNo",L$1)</f>
        <v>#REF!</v>
      </c>
      <c r="M44" s="35"/>
      <c r="N44" s="35" t="e">
        <f>GETPIVOTDATA("Sum of X",DynamicParametersPivot!$A$5,"PatientId",$A44,"Title",N$4,"Unit",N$2,"Side",N$3,"Shoes",$A$2,"TrialNo",$A$1,"RepeatNo",N$1)</f>
        <v>#REF!</v>
      </c>
      <c r="O44" s="35" t="e">
        <f>GETPIVOTDATA("Sum of X",DynamicParametersPivot!$A$5,"PatientId",$A44,"Title",O$4,"Unit",O$2,"Side",O$3,"Shoes",$A$2,"TrialNo",$A$1,"RepeatNo",O$1)</f>
        <v>#REF!</v>
      </c>
      <c r="P44" s="35" t="e">
        <f>GETPIVOTDATA("Sum of X",DynamicParametersPivot!$A$5,"PatientId",$A44,"Title",P$4,"Unit",P$2,"Side",P$3,"Shoes",$A$2,"TrialNo",$A$1,"RepeatNo",P$1)</f>
        <v>#REF!</v>
      </c>
      <c r="Q44" s="35"/>
      <c r="R44" s="35"/>
      <c r="S44" s="35" t="e">
        <f>GETPIVOTDATA("Sum of X",DynamicParametersPivot!$A$5,"PatientId",$A44,"Title",S$4,"Unit",S$2,"Side",S$3,"Shoes",$A$2,"TrialNo",$A$1,"RepeatNo",S$1)</f>
        <v>#REF!</v>
      </c>
      <c r="T44" s="35" t="e">
        <f>GETPIVOTDATA("Sum of X",DynamicParametersPivot!$A$5,"PatientId",$A44,"Title",T$4,"Unit",T$2,"Side",T$3,"Shoes",$A$2,"TrialNo",$A$1,"RepeatNo",T$1)</f>
        <v>#REF!</v>
      </c>
      <c r="U44" s="35"/>
      <c r="V44" s="35"/>
      <c r="W44" s="35" t="e">
        <f>GETPIVOTDATA("Sum of X",DynamicParametersPivot!$A$5,"PatientId",$A44,"Title",W$4,"Unit",W$2,"Side",W$3,"Shoes",$A$2,"TrialNo",$A$1,"RepeatNo",W$1)</f>
        <v>#REF!</v>
      </c>
      <c r="X44" s="35" t="e">
        <f>GETPIVOTDATA("Sum of X",DynamicParametersPivot!$A$5,"PatientId",$A44,"Title",X$4,"Unit",X$2,"Side",X$3,"Shoes",$A$2,"TrialNo",$A$1,"RepeatNo",X$1)</f>
        <v>#REF!</v>
      </c>
      <c r="Y44" s="35"/>
      <c r="Z44" s="35"/>
      <c r="AA44" s="35" t="e">
        <f>GETPIVOTDATA("Sum of X",DynamicParametersPivot!$A$5,"PatientId",$A44,"Title",AA$4,"Unit",AA$2,"Side",AA$3,"Shoes",$A$2,"TrialNo",$A$1,"RepeatNo",AA$1)</f>
        <v>#REF!</v>
      </c>
      <c r="AB44" s="35" t="e">
        <f>GETPIVOTDATA("Sum of X",DynamicParametersPivot!$A$5,"PatientId",$A44,"Title",AB$4,"Unit",AB$2,"Side",AB$3,"Shoes",$A$2,"TrialNo",$A$1,"RepeatNo",AB$1)</f>
        <v>#REF!</v>
      </c>
      <c r="AC44" s="35"/>
      <c r="AD44" s="35"/>
      <c r="AE44" s="35" t="e">
        <f>GETPIVOTDATA("Sum of X",DynamicParametersPivot!$A$5,"PatientId",$A44,"Title",AE$4,"Unit",AE$2,"Side",AE$3,"Shoes",$A$2,"TrialNo",$A$1,"RepeatNo",AE$1)</f>
        <v>#REF!</v>
      </c>
      <c r="AF44" s="35"/>
      <c r="AG44" s="35" t="e">
        <f>GETPIVOTDATA("Sum of X",DynamicParametersPivot!$A$5,"PatientId",$A44,"Title",AG$4,"Unit",AG$2,"Side",AG$3,"Shoes",$A$2,"TrialNo",$A$1,"RepeatNo",AG$1)</f>
        <v>#REF!</v>
      </c>
      <c r="AH44" s="35" t="e">
        <f>GETPIVOTDATA("Sum of X",DynamicParametersPivot!$A$5,"PatientId",$A44,"Title",AH$4,"Unit",AH$2,"Side",AH$3,"Shoes",$A$2,"TrialNo",$A$1,"RepeatNo",AH$1)</f>
        <v>#REF!</v>
      </c>
      <c r="AI44" s="35" t="e">
        <f>GETPIVOTDATA("Sum of X",DynamicParametersPivot!$A$5,"PatientId",$A44,"Title",AI$4,"Unit",AI$2,"Side",AI$3,"Shoes",$A$2,"TrialNo",$A$1,"RepeatNo",AI$1)</f>
        <v>#REF!</v>
      </c>
      <c r="AJ44" s="35" t="e">
        <f>GETPIVOTDATA("Sum of X",DynamicParametersPivot!$A$5,"PatientId",$A44,"Title",AJ$4,"Unit",AJ$2,"Side",AJ$3,"Shoes",$A$2,"TrialNo",$A$1,"RepeatNo",AJ$1)</f>
        <v>#REF!</v>
      </c>
      <c r="AK44" s="42"/>
      <c r="BS44" s="43"/>
    </row>
    <row r="45" spans="1:122" x14ac:dyDescent="0.25">
      <c r="A45" s="7">
        <f>Patients!A42</f>
        <v>0</v>
      </c>
      <c r="B45" s="7" t="str">
        <f>Patients!B42&amp;" "&amp;Patients!C42</f>
        <v xml:space="preserve"> </v>
      </c>
      <c r="AK45" s="42"/>
      <c r="BS45" s="43"/>
    </row>
    <row r="46" spans="1:122" x14ac:dyDescent="0.25">
      <c r="A46" s="7">
        <f>Patients!A43</f>
        <v>0</v>
      </c>
      <c r="B46" s="7" t="str">
        <f>Patients!B43&amp;" "&amp;Patients!C43</f>
        <v xml:space="preserve"> </v>
      </c>
      <c r="AK46" s="42"/>
      <c r="BS46" s="43"/>
    </row>
    <row r="47" spans="1:122" x14ac:dyDescent="0.25">
      <c r="A47" s="7">
        <f>Patients!A44</f>
        <v>0</v>
      </c>
      <c r="B47" s="7" t="str">
        <f>Patients!B44&amp;" "&amp;Patients!C44</f>
        <v xml:space="preserve"> </v>
      </c>
      <c r="AK47" s="42"/>
      <c r="BS47" s="43"/>
    </row>
    <row r="48" spans="1:122" x14ac:dyDescent="0.25">
      <c r="A48" s="7">
        <f>Patients!A45</f>
        <v>0</v>
      </c>
      <c r="B48" s="7" t="str">
        <f>Patients!B45&amp;" "&amp;Patients!C45</f>
        <v xml:space="preserve"> </v>
      </c>
      <c r="AK48" s="42"/>
      <c r="BS48" s="43"/>
    </row>
    <row r="49" spans="1:71" x14ac:dyDescent="0.25">
      <c r="A49" s="7">
        <f>Patients!A46</f>
        <v>0</v>
      </c>
      <c r="B49" s="7" t="str">
        <f>Patients!B46&amp;" "&amp;Patients!C46</f>
        <v xml:space="preserve"> </v>
      </c>
      <c r="AK49" s="42"/>
      <c r="BS49" s="43"/>
    </row>
    <row r="50" spans="1:71" x14ac:dyDescent="0.25">
      <c r="A50" s="7">
        <f>Patients!A47</f>
        <v>0</v>
      </c>
      <c r="B50" s="7" t="str">
        <f>Patients!B47&amp;" "&amp;Patients!C47</f>
        <v xml:space="preserve"> </v>
      </c>
      <c r="AK50" s="42"/>
      <c r="BS50" s="43"/>
    </row>
    <row r="51" spans="1:71" x14ac:dyDescent="0.25">
      <c r="A51" s="7">
        <f>Patients!A48</f>
        <v>0</v>
      </c>
      <c r="B51" s="7" t="str">
        <f>Patients!B48&amp;" "&amp;Patients!C48</f>
        <v xml:space="preserve"> </v>
      </c>
      <c r="AK51" s="42"/>
      <c r="BS51" s="43"/>
    </row>
    <row r="52" spans="1:71" x14ac:dyDescent="0.25">
      <c r="A52" s="7">
        <f>Patients!A49</f>
        <v>0</v>
      </c>
      <c r="B52" s="7" t="str">
        <f>Patients!B49&amp;" "&amp;Patients!C49</f>
        <v xml:space="preserve"> </v>
      </c>
      <c r="AK52" s="42"/>
      <c r="BS52" s="43"/>
    </row>
    <row r="53" spans="1:71" x14ac:dyDescent="0.25">
      <c r="A53" s="7">
        <f>Patients!A50</f>
        <v>0</v>
      </c>
      <c r="B53" s="7" t="str">
        <f>Patients!B50&amp;" "&amp;Patients!C50</f>
        <v xml:space="preserve"> </v>
      </c>
      <c r="AK53" s="42"/>
      <c r="BS53" s="43"/>
    </row>
    <row r="54" spans="1:71" x14ac:dyDescent="0.25">
      <c r="A54" s="7">
        <f>Patients!A51</f>
        <v>0</v>
      </c>
      <c r="B54" s="7" t="str">
        <f>Patients!B51&amp;" "&amp;Patients!C51</f>
        <v xml:space="preserve"> </v>
      </c>
      <c r="AK54" s="42"/>
      <c r="BS54" s="43"/>
    </row>
    <row r="55" spans="1:71" x14ac:dyDescent="0.25">
      <c r="A55" s="7">
        <f>Patients!A52</f>
        <v>0</v>
      </c>
      <c r="B55" s="7" t="str">
        <f>Patients!B52&amp;" "&amp;Patients!C52</f>
        <v xml:space="preserve"> </v>
      </c>
      <c r="AK55" s="42"/>
      <c r="BS55" s="43"/>
    </row>
    <row r="56" spans="1:71" x14ac:dyDescent="0.25">
      <c r="A56" s="7">
        <f>Patients!A53</f>
        <v>0</v>
      </c>
      <c r="B56" s="7" t="str">
        <f>Patients!B53&amp;" "&amp;Patients!C53</f>
        <v xml:space="preserve"> </v>
      </c>
      <c r="AK56" s="42"/>
      <c r="BS56" s="43"/>
    </row>
    <row r="57" spans="1:71" x14ac:dyDescent="0.25">
      <c r="A57" s="7">
        <f>Patients!A54</f>
        <v>0</v>
      </c>
      <c r="B57" s="7" t="str">
        <f>Patients!B54&amp;" "&amp;Patients!C54</f>
        <v xml:space="preserve"> </v>
      </c>
      <c r="AK57" s="42"/>
      <c r="BS57" s="43"/>
    </row>
    <row r="58" spans="1:71" x14ac:dyDescent="0.25">
      <c r="A58" s="7">
        <f>Patients!A55</f>
        <v>0</v>
      </c>
      <c r="B58" s="7" t="str">
        <f>Patients!B55&amp;" "&amp;Patients!C55</f>
        <v xml:space="preserve"> </v>
      </c>
      <c r="AK58" s="42"/>
      <c r="BS58" s="43"/>
    </row>
    <row r="59" spans="1:71" x14ac:dyDescent="0.25">
      <c r="A59" s="7">
        <f>Patients!A56</f>
        <v>0</v>
      </c>
      <c r="B59" s="7" t="str">
        <f>Patients!B56&amp;" "&amp;Patients!C56</f>
        <v xml:space="preserve"> </v>
      </c>
      <c r="AK59" s="42"/>
      <c r="BS59" s="43"/>
    </row>
    <row r="60" spans="1:71" x14ac:dyDescent="0.25">
      <c r="A60" s="7">
        <f>Patients!A57</f>
        <v>0</v>
      </c>
      <c r="B60" s="7" t="str">
        <f>Patients!B57&amp;" "&amp;Patients!C57</f>
        <v xml:space="preserve"> </v>
      </c>
      <c r="AK60" s="42"/>
      <c r="BS60" s="43"/>
    </row>
    <row r="61" spans="1:71" x14ac:dyDescent="0.25">
      <c r="A61" s="7">
        <f>Patients!A58</f>
        <v>0</v>
      </c>
      <c r="B61" s="7" t="str">
        <f>Patients!B58&amp;" "&amp;Patients!C58</f>
        <v xml:space="preserve"> </v>
      </c>
      <c r="AK61" s="42"/>
      <c r="BS61" s="43"/>
    </row>
    <row r="62" spans="1:71" x14ac:dyDescent="0.25">
      <c r="A62" s="7">
        <f>Patients!A59</f>
        <v>0</v>
      </c>
      <c r="B62" s="7" t="str">
        <f>Patients!B59&amp;" "&amp;Patients!C59</f>
        <v xml:space="preserve"> </v>
      </c>
      <c r="AK62" s="42"/>
      <c r="BS62" s="43"/>
    </row>
    <row r="63" spans="1:71" x14ac:dyDescent="0.25">
      <c r="A63" s="7">
        <f>Patients!A60</f>
        <v>0</v>
      </c>
      <c r="B63" s="7" t="str">
        <f>Patients!B60&amp;" "&amp;Patients!C60</f>
        <v xml:space="preserve"> </v>
      </c>
      <c r="AK63" s="42"/>
      <c r="BS63" s="43"/>
    </row>
    <row r="64" spans="1:71" x14ac:dyDescent="0.25">
      <c r="A64" s="7">
        <f>Patients!A61</f>
        <v>0</v>
      </c>
      <c r="B64" s="7" t="str">
        <f>Patients!B61&amp;" "&amp;Patients!C61</f>
        <v xml:space="preserve"> </v>
      </c>
      <c r="AK64" s="42"/>
      <c r="BS64" s="43"/>
    </row>
    <row r="65" spans="1:71" x14ac:dyDescent="0.25">
      <c r="A65" s="7">
        <f>Patients!A62</f>
        <v>0</v>
      </c>
      <c r="B65" s="7" t="str">
        <f>Patients!B62&amp;" "&amp;Patients!C62</f>
        <v xml:space="preserve"> </v>
      </c>
      <c r="AK65" s="42"/>
      <c r="BS65" s="43"/>
    </row>
    <row r="66" spans="1:71" x14ac:dyDescent="0.25">
      <c r="A66" s="7">
        <f>Patients!A63</f>
        <v>0</v>
      </c>
      <c r="B66" s="7" t="str">
        <f>Patients!B63&amp;" "&amp;Patients!C63</f>
        <v xml:space="preserve"> </v>
      </c>
      <c r="AK66" s="42"/>
    </row>
    <row r="67" spans="1:71" x14ac:dyDescent="0.25">
      <c r="A67" s="7">
        <f>Patients!A64</f>
        <v>0</v>
      </c>
      <c r="B67" s="7" t="str">
        <f>Patients!B64&amp;" "&amp;Patients!C64</f>
        <v xml:space="preserve"> </v>
      </c>
      <c r="AK67" s="42"/>
    </row>
    <row r="68" spans="1:71" x14ac:dyDescent="0.25">
      <c r="A68" s="7">
        <f>Patients!A65</f>
        <v>0</v>
      </c>
      <c r="B68" s="7" t="str">
        <f>Patients!B65&amp;" "&amp;Patients!C65</f>
        <v xml:space="preserve"> </v>
      </c>
      <c r="AK68" s="42"/>
    </row>
    <row r="69" spans="1:71" x14ac:dyDescent="0.25">
      <c r="A69" s="7">
        <f>Patients!A66</f>
        <v>0</v>
      </c>
      <c r="B69" s="7" t="str">
        <f>Patients!B66&amp;" "&amp;Patients!C66</f>
        <v xml:space="preserve"> </v>
      </c>
      <c r="AK69" s="42"/>
    </row>
    <row r="70" spans="1:71" x14ac:dyDescent="0.25">
      <c r="A70" s="7">
        <f>Patients!A67</f>
        <v>0</v>
      </c>
      <c r="B70" s="7" t="str">
        <f>Patients!B67&amp;" "&amp;Patients!C67</f>
        <v xml:space="preserve"> </v>
      </c>
      <c r="AK70" s="42"/>
    </row>
    <row r="71" spans="1:71" x14ac:dyDescent="0.25">
      <c r="A71" s="7">
        <f>Patients!A68</f>
        <v>0</v>
      </c>
      <c r="B71" s="7" t="str">
        <f>Patients!B68&amp;" "&amp;Patients!C68</f>
        <v xml:space="preserve"> </v>
      </c>
      <c r="AK71" s="42"/>
    </row>
    <row r="72" spans="1:71" x14ac:dyDescent="0.25">
      <c r="A72" s="7">
        <f>Patients!A69</f>
        <v>0</v>
      </c>
      <c r="B72" s="7" t="str">
        <f>Patients!B69&amp;" "&amp;Patients!C69</f>
        <v xml:space="preserve"> </v>
      </c>
      <c r="AK72" s="42"/>
    </row>
    <row r="73" spans="1:71" x14ac:dyDescent="0.25">
      <c r="A73" s="7">
        <f>Patients!A70</f>
        <v>0</v>
      </c>
      <c r="B73" s="7" t="str">
        <f>Patients!B70&amp;" "&amp;Patients!C70</f>
        <v xml:space="preserve"> </v>
      </c>
      <c r="AK73" s="42"/>
    </row>
    <row r="74" spans="1:71" x14ac:dyDescent="0.25">
      <c r="A74" s="7">
        <f>Patients!A71</f>
        <v>0</v>
      </c>
      <c r="B74" s="7" t="str">
        <f>Patients!B71&amp;" "&amp;Patients!C71</f>
        <v xml:space="preserve"> </v>
      </c>
      <c r="AK74" s="42"/>
    </row>
    <row r="75" spans="1:71" x14ac:dyDescent="0.25">
      <c r="A75" s="7">
        <f>Patients!A72</f>
        <v>0</v>
      </c>
      <c r="B75" s="7" t="str">
        <f>Patients!B72&amp;" "&amp;Patients!C72</f>
        <v xml:space="preserve"> </v>
      </c>
      <c r="AK75" s="42"/>
    </row>
    <row r="76" spans="1:71" x14ac:dyDescent="0.25">
      <c r="A76" s="7">
        <f>Patients!A73</f>
        <v>0</v>
      </c>
      <c r="B76" s="7" t="str">
        <f>Patients!B73&amp;" "&amp;Patients!C73</f>
        <v xml:space="preserve"> </v>
      </c>
      <c r="AK76" s="42"/>
    </row>
    <row r="77" spans="1:71" x14ac:dyDescent="0.25">
      <c r="A77" s="7">
        <f>Patients!A74</f>
        <v>0</v>
      </c>
      <c r="B77" s="7" t="str">
        <f>Patients!B74&amp;" "&amp;Patients!C74</f>
        <v xml:space="preserve"> </v>
      </c>
      <c r="AK77" s="42"/>
    </row>
    <row r="78" spans="1:71" x14ac:dyDescent="0.25">
      <c r="A78" s="7">
        <f>Patients!A75</f>
        <v>0</v>
      </c>
      <c r="B78" s="7" t="str">
        <f>Patients!B75&amp;" "&amp;Patients!C75</f>
        <v xml:space="preserve"> </v>
      </c>
      <c r="AK78" s="42"/>
    </row>
    <row r="79" spans="1:71" x14ac:dyDescent="0.25">
      <c r="A79" s="7">
        <f>Patients!A76</f>
        <v>0</v>
      </c>
      <c r="B79" s="7" t="str">
        <f>Patients!B76&amp;" "&amp;Patients!C76</f>
        <v xml:space="preserve"> </v>
      </c>
      <c r="AK79" s="42"/>
    </row>
    <row r="80" spans="1:71" x14ac:dyDescent="0.25">
      <c r="A80" s="7">
        <f>Patients!A77</f>
        <v>0</v>
      </c>
      <c r="B80" s="7" t="str">
        <f>Patients!B77&amp;" "&amp;Patients!C77</f>
        <v xml:space="preserve"> </v>
      </c>
      <c r="AK80" s="42"/>
    </row>
    <row r="81" spans="1:37" x14ac:dyDescent="0.25">
      <c r="A81" s="7">
        <f>Patients!A78</f>
        <v>0</v>
      </c>
      <c r="B81" s="7" t="str">
        <f>Patients!B78&amp;" "&amp;Patients!C78</f>
        <v xml:space="preserve"> </v>
      </c>
      <c r="AK81" s="42"/>
    </row>
    <row r="82" spans="1:37" x14ac:dyDescent="0.25">
      <c r="A82" s="7">
        <f>Patients!A79</f>
        <v>0</v>
      </c>
      <c r="B82" s="7" t="str">
        <f>Patients!B79&amp;" "&amp;Patients!C79</f>
        <v xml:space="preserve"> </v>
      </c>
    </row>
    <row r="83" spans="1:37" x14ac:dyDescent="0.25">
      <c r="A83" s="7">
        <f>Patients!A80</f>
        <v>0</v>
      </c>
      <c r="B83" s="7" t="str">
        <f>Patients!B80&amp;" "&amp;Patients!C80</f>
        <v xml:space="preserve"> </v>
      </c>
    </row>
    <row r="84" spans="1:37" x14ac:dyDescent="0.25">
      <c r="A84" s="7">
        <f>Patients!A81</f>
        <v>0</v>
      </c>
      <c r="B84" s="7" t="str">
        <f>Patients!B81&amp;" "&amp;Patients!C81</f>
        <v xml:space="preserve"> </v>
      </c>
    </row>
    <row r="85" spans="1:37" x14ac:dyDescent="0.25">
      <c r="A85" s="7">
        <f>Patients!A82</f>
        <v>0</v>
      </c>
      <c r="B85" s="7" t="str">
        <f>Patients!B82&amp;" "&amp;Patients!C82</f>
        <v xml:space="preserve"> </v>
      </c>
    </row>
    <row r="86" spans="1:37" x14ac:dyDescent="0.25">
      <c r="A86" s="7">
        <f>Patients!A83</f>
        <v>0</v>
      </c>
      <c r="B86" s="7" t="str">
        <f>Patients!B83&amp;" "&amp;Patients!C83</f>
        <v xml:space="preserve"> </v>
      </c>
    </row>
    <row r="87" spans="1:37" x14ac:dyDescent="0.25">
      <c r="A87" s="7">
        <f>Patients!A84</f>
        <v>0</v>
      </c>
      <c r="B87" s="7" t="str">
        <f>Patients!B84&amp;" "&amp;Patients!C84</f>
        <v xml:space="preserve"> </v>
      </c>
    </row>
    <row r="88" spans="1:37" x14ac:dyDescent="0.25">
      <c r="A88" s="7">
        <f>Patients!A85</f>
        <v>0</v>
      </c>
      <c r="B88" s="7" t="str">
        <f>Patients!B85&amp;" "&amp;Patients!C85</f>
        <v xml:space="preserve"> </v>
      </c>
    </row>
    <row r="89" spans="1:37" x14ac:dyDescent="0.25">
      <c r="A89" s="7">
        <f>Patients!A86</f>
        <v>0</v>
      </c>
      <c r="B89" s="7" t="str">
        <f>Patients!B86&amp;" "&amp;Patients!C86</f>
        <v xml:space="preserve"> </v>
      </c>
    </row>
    <row r="90" spans="1:37" x14ac:dyDescent="0.25">
      <c r="A90" s="7">
        <f>Patients!A87</f>
        <v>0</v>
      </c>
      <c r="B90" s="7" t="str">
        <f>Patients!B87&amp;" "&amp;Patients!C87</f>
        <v xml:space="preserve"> </v>
      </c>
    </row>
    <row r="91" spans="1:37" x14ac:dyDescent="0.25">
      <c r="A91" s="7">
        <f>Patients!A88</f>
        <v>0</v>
      </c>
      <c r="B91" s="7" t="str">
        <f>Patients!B88&amp;" "&amp;Patients!C88</f>
        <v xml:space="preserve"> </v>
      </c>
    </row>
    <row r="92" spans="1:37" x14ac:dyDescent="0.25">
      <c r="A92" s="7">
        <f>Patients!A89</f>
        <v>0</v>
      </c>
      <c r="B92" s="7" t="str">
        <f>Patients!B89&amp;" "&amp;Patients!C89</f>
        <v xml:space="preserve"> </v>
      </c>
    </row>
    <row r="93" spans="1:37" x14ac:dyDescent="0.25">
      <c r="A93" s="7">
        <f>Patients!A90</f>
        <v>0</v>
      </c>
      <c r="B93" s="7" t="str">
        <f>Patients!B90&amp;" "&amp;Patients!C90</f>
        <v xml:space="preserve"> </v>
      </c>
    </row>
    <row r="94" spans="1:37" x14ac:dyDescent="0.25">
      <c r="A94" s="7">
        <f>Patients!A91</f>
        <v>0</v>
      </c>
      <c r="B94" s="7" t="str">
        <f>Patients!B91&amp;" "&amp;Patients!C91</f>
        <v xml:space="preserve"> </v>
      </c>
    </row>
    <row r="95" spans="1:37" x14ac:dyDescent="0.25">
      <c r="A95" s="7">
        <f>Patients!A92</f>
        <v>0</v>
      </c>
      <c r="B95" s="7" t="str">
        <f>Patients!B92&amp;" "&amp;Patients!C92</f>
        <v xml:space="preserve"> </v>
      </c>
    </row>
    <row r="96" spans="1:37" x14ac:dyDescent="0.25">
      <c r="A96" s="7">
        <f>Patients!A93</f>
        <v>0</v>
      </c>
      <c r="B96" s="7" t="str">
        <f>Patients!B93&amp;" "&amp;Patients!C93</f>
        <v xml:space="preserve"> </v>
      </c>
    </row>
    <row r="97" spans="1:2" x14ac:dyDescent="0.25">
      <c r="A97" s="7">
        <f>Patients!A94</f>
        <v>0</v>
      </c>
      <c r="B97" s="7" t="str">
        <f>Patients!B94&amp;" "&amp;Patients!C94</f>
        <v xml:space="preserve"> </v>
      </c>
    </row>
    <row r="98" spans="1:2" x14ac:dyDescent="0.25">
      <c r="A98" s="7">
        <f>Patients!A95</f>
        <v>0</v>
      </c>
      <c r="B98" s="7" t="str">
        <f>Patients!B95&amp;" "&amp;Patients!C95</f>
        <v xml:space="preserve"> </v>
      </c>
    </row>
    <row r="99" spans="1:2" x14ac:dyDescent="0.25">
      <c r="A99" s="7">
        <f>Patients!A96</f>
        <v>0</v>
      </c>
      <c r="B99" s="7" t="str">
        <f>Patients!B96&amp;" "&amp;Patients!C96</f>
        <v xml:space="preserve"> </v>
      </c>
    </row>
    <row r="100" spans="1:2" x14ac:dyDescent="0.25">
      <c r="A100" s="7">
        <f>Patients!A97</f>
        <v>0</v>
      </c>
      <c r="B100" s="7" t="str">
        <f>Patients!B97&amp;" "&amp;Patients!C97</f>
        <v xml:space="preserve"> </v>
      </c>
    </row>
    <row r="101" spans="1:2" x14ac:dyDescent="0.25">
      <c r="A101" s="7">
        <f>Patients!A98</f>
        <v>0</v>
      </c>
      <c r="B101" s="7" t="str">
        <f>Patients!B98&amp;" "&amp;Patients!C98</f>
        <v xml:space="preserve"> </v>
      </c>
    </row>
    <row r="102" spans="1:2" x14ac:dyDescent="0.25">
      <c r="A102" s="7">
        <f>Patients!A99</f>
        <v>0</v>
      </c>
      <c r="B102" s="7" t="str">
        <f>Patients!B99&amp;" "&amp;Patients!C99</f>
        <v xml:space="preserve"> </v>
      </c>
    </row>
    <row r="103" spans="1:2" x14ac:dyDescent="0.25">
      <c r="A103" s="7">
        <f>Patients!A100</f>
        <v>0</v>
      </c>
      <c r="B103" s="7" t="str">
        <f>Patients!B100&amp;" "&amp;Patients!C100</f>
        <v xml:space="preserve"> </v>
      </c>
    </row>
    <row r="104" spans="1:2" x14ac:dyDescent="0.25">
      <c r="A104" s="7">
        <f>Patients!A101</f>
        <v>0</v>
      </c>
      <c r="B104" s="7" t="str">
        <f>Patients!B101&amp;" "&amp;Patients!C101</f>
        <v xml:space="preserve"> </v>
      </c>
    </row>
    <row r="105" spans="1:2" x14ac:dyDescent="0.25">
      <c r="A105" s="7">
        <f>Patients!A102</f>
        <v>0</v>
      </c>
      <c r="B105" s="7" t="str">
        <f>Patients!B102&amp;" "&amp;Patients!C102</f>
        <v xml:space="preserve"> </v>
      </c>
    </row>
    <row r="106" spans="1:2" x14ac:dyDescent="0.25">
      <c r="A106" s="7">
        <f>Patients!A103</f>
        <v>0</v>
      </c>
      <c r="B106" s="7" t="str">
        <f>Patients!B103&amp;" "&amp;Patients!C103</f>
        <v xml:space="preserve"> </v>
      </c>
    </row>
    <row r="107" spans="1:2" x14ac:dyDescent="0.25">
      <c r="A107" s="7">
        <f>Patients!A104</f>
        <v>0</v>
      </c>
      <c r="B107" s="7" t="str">
        <f>Patients!B104&amp;" "&amp;Patients!C104</f>
        <v xml:space="preserve"> </v>
      </c>
    </row>
    <row r="108" spans="1:2" x14ac:dyDescent="0.25">
      <c r="A108" s="7">
        <f>Patients!A105</f>
        <v>0</v>
      </c>
      <c r="B108" s="7" t="str">
        <f>Patients!B105&amp;" "&amp;Patients!C105</f>
        <v xml:space="preserve"> </v>
      </c>
    </row>
    <row r="109" spans="1:2" x14ac:dyDescent="0.25">
      <c r="A109" s="7">
        <f>Patients!A106</f>
        <v>0</v>
      </c>
      <c r="B109" s="7" t="str">
        <f>Patients!B106&amp;" "&amp;Patients!C106</f>
        <v xml:space="preserve"> </v>
      </c>
    </row>
    <row r="110" spans="1:2" x14ac:dyDescent="0.25">
      <c r="A110" s="7">
        <f>Patients!A107</f>
        <v>0</v>
      </c>
      <c r="B110" s="7" t="str">
        <f>Patients!B107&amp;" "&amp;Patients!C107</f>
        <v xml:space="preserve"> </v>
      </c>
    </row>
    <row r="111" spans="1:2" x14ac:dyDescent="0.25">
      <c r="A111" s="7">
        <f>Patients!A108</f>
        <v>0</v>
      </c>
      <c r="B111" s="7" t="str">
        <f>Patients!B108&amp;" "&amp;Patients!C108</f>
        <v xml:space="preserve"> </v>
      </c>
    </row>
    <row r="112" spans="1:2" x14ac:dyDescent="0.25">
      <c r="A112" s="7">
        <f>Patients!A109</f>
        <v>0</v>
      </c>
      <c r="B112" s="7" t="str">
        <f>Patients!B109&amp;" "&amp;Patients!C109</f>
        <v xml:space="preserve"> </v>
      </c>
    </row>
    <row r="113" spans="1:2" x14ac:dyDescent="0.25">
      <c r="A113" s="7">
        <f>Patients!A110</f>
        <v>0</v>
      </c>
      <c r="B113" s="7" t="str">
        <f>Patients!B110&amp;" "&amp;Patients!C110</f>
        <v xml:space="preserve"> </v>
      </c>
    </row>
    <row r="114" spans="1:2" x14ac:dyDescent="0.25">
      <c r="A114" s="7">
        <f>Patients!A111</f>
        <v>0</v>
      </c>
      <c r="B114" s="7" t="str">
        <f>Patients!B111&amp;" "&amp;Patients!C111</f>
        <v xml:space="preserve"> </v>
      </c>
    </row>
    <row r="115" spans="1:2" x14ac:dyDescent="0.25">
      <c r="A115" s="7">
        <f>Patients!A112</f>
        <v>0</v>
      </c>
      <c r="B115" s="7" t="str">
        <f>Patients!B112&amp;" "&amp;Patients!C112</f>
        <v xml:space="preserve"> </v>
      </c>
    </row>
    <row r="116" spans="1:2" x14ac:dyDescent="0.25">
      <c r="A116" s="7">
        <f>Patients!A113</f>
        <v>0</v>
      </c>
      <c r="B116" s="7" t="str">
        <f>Patients!B113&amp;" "&amp;Patients!C113</f>
        <v xml:space="preserve"> </v>
      </c>
    </row>
    <row r="117" spans="1:2" x14ac:dyDescent="0.25">
      <c r="A117" s="7">
        <f>Patients!A114</f>
        <v>0</v>
      </c>
      <c r="B117" s="7" t="str">
        <f>Patients!B114&amp;" "&amp;Patients!C114</f>
        <v xml:space="preserve"> </v>
      </c>
    </row>
    <row r="118" spans="1:2" x14ac:dyDescent="0.25">
      <c r="A118" s="7">
        <f>Patients!A115</f>
        <v>0</v>
      </c>
      <c r="B118" s="7" t="str">
        <f>Patients!B115&amp;" "&amp;Patients!C115</f>
        <v xml:space="preserve"> </v>
      </c>
    </row>
    <row r="119" spans="1:2" x14ac:dyDescent="0.25">
      <c r="A119" s="7">
        <f>Patients!A116</f>
        <v>0</v>
      </c>
      <c r="B119" s="7" t="str">
        <f>Patients!B116&amp;" "&amp;Patients!C116</f>
        <v xml:space="preserve"> </v>
      </c>
    </row>
    <row r="120" spans="1:2" x14ac:dyDescent="0.25">
      <c r="A120" s="7">
        <f>Patients!A117</f>
        <v>0</v>
      </c>
      <c r="B120" s="7" t="str">
        <f>Patients!B117&amp;" "&amp;Patients!C117</f>
        <v xml:space="preserve"> </v>
      </c>
    </row>
    <row r="121" spans="1:2" x14ac:dyDescent="0.25">
      <c r="A121" s="7">
        <f>Patients!A118</f>
        <v>0</v>
      </c>
      <c r="B121" s="7" t="str">
        <f>Patients!B118&amp;" "&amp;Patients!C118</f>
        <v xml:space="preserve"> </v>
      </c>
    </row>
    <row r="122" spans="1:2" x14ac:dyDescent="0.25">
      <c r="A122" s="7">
        <f>Patients!A119</f>
        <v>0</v>
      </c>
      <c r="B122" s="7" t="str">
        <f>Patients!B119&amp;" "&amp;Patients!C119</f>
        <v xml:space="preserve"> </v>
      </c>
    </row>
    <row r="123" spans="1:2" x14ac:dyDescent="0.25">
      <c r="A123" s="7">
        <f>Patients!A120</f>
        <v>0</v>
      </c>
      <c r="B123" s="7" t="str">
        <f>Patients!B120&amp;" "&amp;Patients!C120</f>
        <v xml:space="preserve"> </v>
      </c>
    </row>
    <row r="124" spans="1:2" x14ac:dyDescent="0.25">
      <c r="A124" s="7">
        <f>Patients!A121</f>
        <v>0</v>
      </c>
      <c r="B124" s="7" t="str">
        <f>Patients!B121&amp;" "&amp;Patients!C121</f>
        <v xml:space="preserve"> </v>
      </c>
    </row>
    <row r="125" spans="1:2" x14ac:dyDescent="0.25">
      <c r="A125" s="7">
        <f>Patients!A122</f>
        <v>0</v>
      </c>
      <c r="B125" s="7" t="str">
        <f>Patients!B122&amp;" "&amp;Patients!C122</f>
        <v xml:space="preserve"> </v>
      </c>
    </row>
    <row r="126" spans="1:2" x14ac:dyDescent="0.25">
      <c r="A126" s="7">
        <f>Patients!A123</f>
        <v>0</v>
      </c>
      <c r="B126" s="7" t="str">
        <f>Patients!B123&amp;" "&amp;Patients!C123</f>
        <v xml:space="preserve"> </v>
      </c>
    </row>
    <row r="127" spans="1:2" x14ac:dyDescent="0.25">
      <c r="A127" s="7">
        <f>Patients!A124</f>
        <v>0</v>
      </c>
      <c r="B127" s="7" t="str">
        <f>Patients!B124&amp;" "&amp;Patients!C124</f>
        <v xml:space="preserve"> </v>
      </c>
    </row>
    <row r="128" spans="1:2" x14ac:dyDescent="0.25">
      <c r="A128" s="7">
        <f>Patients!A125</f>
        <v>0</v>
      </c>
      <c r="B128" s="7" t="str">
        <f>Patients!B125&amp;" "&amp;Patients!C125</f>
        <v xml:space="preserve"> </v>
      </c>
    </row>
    <row r="129" spans="1:2" x14ac:dyDescent="0.25">
      <c r="A129" s="7">
        <f>Patients!A126</f>
        <v>0</v>
      </c>
      <c r="B129" s="7" t="str">
        <f>Patients!B126&amp;" "&amp;Patients!C126</f>
        <v xml:space="preserve"> </v>
      </c>
    </row>
    <row r="130" spans="1:2" x14ac:dyDescent="0.25">
      <c r="A130" s="7">
        <f>Patients!A127</f>
        <v>0</v>
      </c>
      <c r="B130" s="7" t="str">
        <f>Patients!B127&amp;" "&amp;Patients!C127</f>
        <v xml:space="preserve"> </v>
      </c>
    </row>
    <row r="131" spans="1:2" x14ac:dyDescent="0.25">
      <c r="A131" s="7">
        <f>Patients!A128</f>
        <v>0</v>
      </c>
      <c r="B131" s="7" t="str">
        <f>Patients!B128&amp;" "&amp;Patients!C128</f>
        <v xml:space="preserve"> </v>
      </c>
    </row>
    <row r="132" spans="1:2" x14ac:dyDescent="0.25">
      <c r="A132" s="7">
        <f>Patients!A129</f>
        <v>0</v>
      </c>
      <c r="B132" s="7" t="str">
        <f>Patients!B129&amp;" "&amp;Patients!C129</f>
        <v xml:space="preserve"> </v>
      </c>
    </row>
    <row r="133" spans="1:2" x14ac:dyDescent="0.25">
      <c r="A133" s="7">
        <f>Patients!A130</f>
        <v>0</v>
      </c>
      <c r="B133" s="7" t="str">
        <f>Patients!B130&amp;" "&amp;Patients!C130</f>
        <v xml:space="preserve"> </v>
      </c>
    </row>
    <row r="134" spans="1:2" x14ac:dyDescent="0.25">
      <c r="A134" s="7">
        <f>Patients!A131</f>
        <v>0</v>
      </c>
      <c r="B134" s="7" t="str">
        <f>Patients!B131&amp;" "&amp;Patients!C131</f>
        <v xml:space="preserve"> </v>
      </c>
    </row>
    <row r="135" spans="1:2" x14ac:dyDescent="0.25">
      <c r="A135" s="7">
        <f>Patients!A132</f>
        <v>0</v>
      </c>
      <c r="B135" s="7" t="str">
        <f>Patients!B132&amp;" "&amp;Patients!C132</f>
        <v xml:space="preserve"> </v>
      </c>
    </row>
    <row r="136" spans="1:2" x14ac:dyDescent="0.25">
      <c r="A136" s="7">
        <f>Patients!A133</f>
        <v>0</v>
      </c>
      <c r="B136" s="7" t="str">
        <f>Patients!B133&amp;" "&amp;Patients!C133</f>
        <v xml:space="preserve"> </v>
      </c>
    </row>
    <row r="137" spans="1:2" x14ac:dyDescent="0.25">
      <c r="A137" s="7">
        <f>Patients!A134</f>
        <v>0</v>
      </c>
      <c r="B137" s="7" t="str">
        <f>Patients!B134&amp;" "&amp;Patients!C134</f>
        <v xml:space="preserve"> </v>
      </c>
    </row>
    <row r="138" spans="1:2" x14ac:dyDescent="0.25">
      <c r="A138" s="7">
        <f>Patients!A135</f>
        <v>0</v>
      </c>
      <c r="B138" s="7" t="str">
        <f>Patients!B135&amp;" "&amp;Patients!C135</f>
        <v xml:space="preserve"> </v>
      </c>
    </row>
    <row r="139" spans="1:2" x14ac:dyDescent="0.25">
      <c r="A139" s="7">
        <f>Patients!A136</f>
        <v>0</v>
      </c>
      <c r="B139" s="7" t="str">
        <f>Patients!B136&amp;" "&amp;Patients!C136</f>
        <v xml:space="preserve"> </v>
      </c>
    </row>
    <row r="140" spans="1:2" x14ac:dyDescent="0.25">
      <c r="A140" s="7">
        <f>Patients!A137</f>
        <v>0</v>
      </c>
      <c r="B140" s="7" t="str">
        <f>Patients!B137&amp;" "&amp;Patients!C137</f>
        <v xml:space="preserve"> </v>
      </c>
    </row>
    <row r="141" spans="1:2" x14ac:dyDescent="0.25">
      <c r="A141" s="7">
        <f>Patients!A138</f>
        <v>0</v>
      </c>
      <c r="B141" s="7" t="str">
        <f>Patients!B138&amp;" "&amp;Patients!C138</f>
        <v xml:space="preserve"> </v>
      </c>
    </row>
    <row r="142" spans="1:2" x14ac:dyDescent="0.25">
      <c r="A142" s="7">
        <f>Patients!A139</f>
        <v>0</v>
      </c>
      <c r="B142" s="7" t="str">
        <f>Patients!B139&amp;" "&amp;Patients!C139</f>
        <v xml:space="preserve"> </v>
      </c>
    </row>
    <row r="143" spans="1:2" x14ac:dyDescent="0.25">
      <c r="A143" s="7">
        <f>Patients!A140</f>
        <v>0</v>
      </c>
      <c r="B143" s="7" t="str">
        <f>Patients!B140&amp;" "&amp;Patients!C140</f>
        <v xml:space="preserve"> </v>
      </c>
    </row>
    <row r="144" spans="1:2" x14ac:dyDescent="0.25">
      <c r="A144" s="7">
        <f>Patients!A141</f>
        <v>0</v>
      </c>
      <c r="B144" s="7" t="str">
        <f>Patients!B141&amp;" "&amp;Patients!C141</f>
        <v xml:space="preserve"> </v>
      </c>
    </row>
    <row r="145" spans="1:2" x14ac:dyDescent="0.25">
      <c r="A145" s="7">
        <f>Patients!A142</f>
        <v>0</v>
      </c>
      <c r="B145" s="7" t="str">
        <f>Patients!B142&amp;" "&amp;Patients!C142</f>
        <v xml:space="preserve"> </v>
      </c>
    </row>
    <row r="146" spans="1:2" x14ac:dyDescent="0.25">
      <c r="A146" s="7">
        <f>Patients!A143</f>
        <v>0</v>
      </c>
      <c r="B146" s="7" t="str">
        <f>Patients!B143&amp;" "&amp;Patients!C143</f>
        <v xml:space="preserve"> </v>
      </c>
    </row>
    <row r="147" spans="1:2" x14ac:dyDescent="0.25">
      <c r="A147" s="7">
        <f>Patients!A144</f>
        <v>0</v>
      </c>
      <c r="B147" s="7" t="str">
        <f>Patients!B144&amp;" "&amp;Patients!C144</f>
        <v xml:space="preserve"> </v>
      </c>
    </row>
    <row r="148" spans="1:2" x14ac:dyDescent="0.25">
      <c r="A148" s="7">
        <f>Patients!A145</f>
        <v>0</v>
      </c>
      <c r="B148" s="7" t="str">
        <f>Patients!B145&amp;" "&amp;Patients!C145</f>
        <v xml:space="preserve"> </v>
      </c>
    </row>
    <row r="149" spans="1:2" x14ac:dyDescent="0.25">
      <c r="A149" s="7">
        <f>Patients!A146</f>
        <v>0</v>
      </c>
      <c r="B149" s="7" t="str">
        <f>Patients!B146&amp;" "&amp;Patients!C146</f>
        <v xml:space="preserve"> </v>
      </c>
    </row>
    <row r="150" spans="1:2" x14ac:dyDescent="0.25">
      <c r="A150" s="7">
        <f>Patients!A147</f>
        <v>0</v>
      </c>
      <c r="B150" s="7" t="str">
        <f>Patients!B147&amp;" "&amp;Patients!C147</f>
        <v xml:space="preserve"> </v>
      </c>
    </row>
    <row r="151" spans="1:2" x14ac:dyDescent="0.25">
      <c r="A151" s="7">
        <f>Patients!A148</f>
        <v>0</v>
      </c>
      <c r="B151" s="7" t="str">
        <f>Patients!B148&amp;" "&amp;Patients!C148</f>
        <v xml:space="preserve"> </v>
      </c>
    </row>
    <row r="152" spans="1:2" x14ac:dyDescent="0.25">
      <c r="A152" s="7">
        <f>Patients!A149</f>
        <v>0</v>
      </c>
      <c r="B152" s="7" t="str">
        <f>Patients!B149&amp;" "&amp;Patients!C149</f>
        <v xml:space="preserve"> </v>
      </c>
    </row>
    <row r="153" spans="1:2" x14ac:dyDescent="0.25">
      <c r="A153" s="7">
        <f>Patients!A150</f>
        <v>0</v>
      </c>
      <c r="B153" s="7" t="str">
        <f>Patients!B150&amp;" "&amp;Patients!C150</f>
        <v xml:space="preserve"> </v>
      </c>
    </row>
    <row r="154" spans="1:2" x14ac:dyDescent="0.25">
      <c r="A154" s="7">
        <f>Patients!A151</f>
        <v>0</v>
      </c>
      <c r="B154" s="7" t="str">
        <f>Patients!B151&amp;" "&amp;Patients!C151</f>
        <v xml:space="preserve"> </v>
      </c>
    </row>
    <row r="155" spans="1:2" x14ac:dyDescent="0.25">
      <c r="A155" s="7">
        <f>Patients!A152</f>
        <v>0</v>
      </c>
      <c r="B155" s="7" t="str">
        <f>Patients!B152&amp;" "&amp;Patients!C152</f>
        <v xml:space="preserve"> </v>
      </c>
    </row>
    <row r="156" spans="1:2" x14ac:dyDescent="0.25">
      <c r="A156" s="7">
        <f>Patients!A153</f>
        <v>0</v>
      </c>
      <c r="B156" s="7" t="str">
        <f>Patients!B153&amp;" "&amp;Patients!C153</f>
        <v xml:space="preserve"> </v>
      </c>
    </row>
    <row r="157" spans="1:2" x14ac:dyDescent="0.25">
      <c r="A157" s="7">
        <f>Patients!A154</f>
        <v>0</v>
      </c>
      <c r="B157" s="7" t="str">
        <f>Patients!B154&amp;" "&amp;Patients!C154</f>
        <v xml:space="preserve"> </v>
      </c>
    </row>
    <row r="158" spans="1:2" x14ac:dyDescent="0.25">
      <c r="A158" s="7">
        <f>Patients!A155</f>
        <v>0</v>
      </c>
      <c r="B158" s="7" t="str">
        <f>Patients!B155&amp;" "&amp;Patients!C155</f>
        <v xml:space="preserve"> </v>
      </c>
    </row>
    <row r="159" spans="1:2" x14ac:dyDescent="0.25">
      <c r="A159" s="7">
        <f>Patients!A156</f>
        <v>0</v>
      </c>
      <c r="B159" s="7" t="str">
        <f>Patients!B156&amp;" "&amp;Patients!C156</f>
        <v xml:space="preserve"> </v>
      </c>
    </row>
    <row r="160" spans="1:2" x14ac:dyDescent="0.25">
      <c r="A160" s="7">
        <f>Patients!A157</f>
        <v>0</v>
      </c>
      <c r="B160" s="7" t="str">
        <f>Patients!B157&amp;" "&amp;Patients!C157</f>
        <v xml:space="preserve"> </v>
      </c>
    </row>
    <row r="161" spans="1:2" x14ac:dyDescent="0.25">
      <c r="A161" s="7">
        <f>Patients!A158</f>
        <v>0</v>
      </c>
      <c r="B161" s="7" t="str">
        <f>Patients!B158&amp;" "&amp;Patients!C158</f>
        <v xml:space="preserve"> </v>
      </c>
    </row>
    <row r="162" spans="1:2" x14ac:dyDescent="0.25">
      <c r="A162" s="7">
        <f>Patients!A159</f>
        <v>0</v>
      </c>
      <c r="B162" s="7" t="str">
        <f>Patients!B159&amp;" "&amp;Patients!C159</f>
        <v xml:space="preserve"> </v>
      </c>
    </row>
    <row r="163" spans="1:2" x14ac:dyDescent="0.25">
      <c r="A163" s="7">
        <f>Patients!A160</f>
        <v>0</v>
      </c>
      <c r="B163" s="7" t="str">
        <f>Patients!B160&amp;" "&amp;Patients!C160</f>
        <v xml:space="preserve"> </v>
      </c>
    </row>
    <row r="164" spans="1:2" x14ac:dyDescent="0.25">
      <c r="A164" s="7">
        <f>Patients!A161</f>
        <v>0</v>
      </c>
      <c r="B164" s="7" t="str">
        <f>Patients!B161&amp;" "&amp;Patients!C161</f>
        <v xml:space="preserve"> </v>
      </c>
    </row>
    <row r="165" spans="1:2" x14ac:dyDescent="0.25">
      <c r="A165" s="7">
        <f>Patients!A162</f>
        <v>0</v>
      </c>
      <c r="B165" s="7" t="str">
        <f>Patients!B162&amp;" "&amp;Patients!C162</f>
        <v xml:space="preserve"> </v>
      </c>
    </row>
    <row r="166" spans="1:2" x14ac:dyDescent="0.25">
      <c r="A166" s="7">
        <f>Patients!A163</f>
        <v>0</v>
      </c>
      <c r="B166" s="7" t="str">
        <f>Patients!B163&amp;" "&amp;Patients!C163</f>
        <v xml:space="preserve"> </v>
      </c>
    </row>
    <row r="167" spans="1:2" x14ac:dyDescent="0.25">
      <c r="A167" s="7">
        <f>Patients!A164</f>
        <v>0</v>
      </c>
      <c r="B167" s="7" t="str">
        <f>Patients!B164&amp;" "&amp;Patients!C164</f>
        <v xml:space="preserve"> </v>
      </c>
    </row>
    <row r="168" spans="1:2" x14ac:dyDescent="0.25">
      <c r="A168" s="7">
        <f>Patients!A165</f>
        <v>0</v>
      </c>
      <c r="B168" s="7" t="str">
        <f>Patients!B165&amp;" "&amp;Patients!C165</f>
        <v xml:space="preserve"> </v>
      </c>
    </row>
    <row r="169" spans="1:2" x14ac:dyDescent="0.25">
      <c r="A169" s="7">
        <f>Patients!A166</f>
        <v>0</v>
      </c>
      <c r="B169" s="7" t="str">
        <f>Patients!B166&amp;" "&amp;Patients!C166</f>
        <v xml:space="preserve"> </v>
      </c>
    </row>
    <row r="170" spans="1:2" x14ac:dyDescent="0.25">
      <c r="A170" s="7">
        <f>Patients!A167</f>
        <v>0</v>
      </c>
      <c r="B170" s="7" t="str">
        <f>Patients!B167&amp;" "&amp;Patients!C167</f>
        <v xml:space="preserve"> </v>
      </c>
    </row>
    <row r="171" spans="1:2" x14ac:dyDescent="0.25">
      <c r="A171" s="7">
        <f>Patients!A168</f>
        <v>0</v>
      </c>
      <c r="B171" s="7" t="str">
        <f>Patients!B168&amp;" "&amp;Patients!C168</f>
        <v xml:space="preserve"> </v>
      </c>
    </row>
    <row r="172" spans="1:2" x14ac:dyDescent="0.25">
      <c r="A172" s="7">
        <f>Patients!A169</f>
        <v>0</v>
      </c>
      <c r="B172" s="7" t="str">
        <f>Patients!B169&amp;" "&amp;Patients!C169</f>
        <v xml:space="preserve"> </v>
      </c>
    </row>
    <row r="173" spans="1:2" x14ac:dyDescent="0.25">
      <c r="A173" s="7">
        <f>Patients!A170</f>
        <v>0</v>
      </c>
      <c r="B173" s="7" t="str">
        <f>Patients!B170&amp;" "&amp;Patients!C170</f>
        <v xml:space="preserve"> </v>
      </c>
    </row>
    <row r="174" spans="1:2" x14ac:dyDescent="0.25">
      <c r="A174" s="7">
        <f>Patients!A171</f>
        <v>0</v>
      </c>
      <c r="B174" s="7" t="str">
        <f>Patients!B171&amp;" "&amp;Patients!C171</f>
        <v xml:space="preserve"> </v>
      </c>
    </row>
    <row r="175" spans="1:2" x14ac:dyDescent="0.25">
      <c r="A175" s="7">
        <f>Patients!A172</f>
        <v>0</v>
      </c>
      <c r="B175" s="7" t="str">
        <f>Patients!B172&amp;" "&amp;Patients!C172</f>
        <v xml:space="preserve"> </v>
      </c>
    </row>
    <row r="176" spans="1:2" x14ac:dyDescent="0.25">
      <c r="A176" s="7">
        <f>Patients!A173</f>
        <v>0</v>
      </c>
      <c r="B176" s="7" t="str">
        <f>Patients!B173&amp;" "&amp;Patients!C173</f>
        <v xml:space="preserve"> </v>
      </c>
    </row>
    <row r="177" spans="1:2" x14ac:dyDescent="0.25">
      <c r="A177" s="7">
        <f>Patients!A174</f>
        <v>0</v>
      </c>
      <c r="B177" s="7" t="str">
        <f>Patients!B174&amp;" "&amp;Patients!C174</f>
        <v xml:space="preserve"> </v>
      </c>
    </row>
    <row r="178" spans="1:2" x14ac:dyDescent="0.25">
      <c r="A178" s="7">
        <f>Patients!A175</f>
        <v>0</v>
      </c>
      <c r="B178" s="7" t="str">
        <f>Patients!B175&amp;" "&amp;Patients!C175</f>
        <v xml:space="preserve"> </v>
      </c>
    </row>
    <row r="179" spans="1:2" x14ac:dyDescent="0.25">
      <c r="A179" s="7">
        <f>Patients!A176</f>
        <v>0</v>
      </c>
      <c r="B179" s="7" t="str">
        <f>Patients!B176&amp;" "&amp;Patients!C176</f>
        <v xml:space="preserve"> </v>
      </c>
    </row>
    <row r="180" spans="1:2" x14ac:dyDescent="0.25">
      <c r="A180" s="7">
        <f>Patients!A177</f>
        <v>0</v>
      </c>
      <c r="B180" s="7" t="str">
        <f>Patients!B177&amp;" "&amp;Patients!C177</f>
        <v xml:space="preserve"> </v>
      </c>
    </row>
    <row r="181" spans="1:2" x14ac:dyDescent="0.25">
      <c r="A181" s="7">
        <f>Patients!A178</f>
        <v>0</v>
      </c>
      <c r="B181" s="7" t="str">
        <f>Patients!B178&amp;" "&amp;Patients!C178</f>
        <v xml:space="preserve"> </v>
      </c>
    </row>
    <row r="182" spans="1:2" x14ac:dyDescent="0.25">
      <c r="A182" s="7">
        <f>Patients!A179</f>
        <v>0</v>
      </c>
      <c r="B182" s="7" t="str">
        <f>Patients!B179&amp;" "&amp;Patients!C179</f>
        <v xml:space="preserve"> </v>
      </c>
    </row>
    <row r="183" spans="1:2" x14ac:dyDescent="0.25">
      <c r="A183" s="7">
        <f>Patients!A180</f>
        <v>0</v>
      </c>
      <c r="B183" s="7" t="str">
        <f>Patients!B180&amp;" "&amp;Patients!C180</f>
        <v xml:space="preserve"> </v>
      </c>
    </row>
    <row r="184" spans="1:2" x14ac:dyDescent="0.25">
      <c r="A184" s="7">
        <f>Patients!A181</f>
        <v>0</v>
      </c>
      <c r="B184" s="7" t="str">
        <f>Patients!B181&amp;" "&amp;Patients!C181</f>
        <v xml:space="preserve"> </v>
      </c>
    </row>
    <row r="185" spans="1:2" x14ac:dyDescent="0.25">
      <c r="A185" s="7">
        <f>Patients!A182</f>
        <v>0</v>
      </c>
      <c r="B185" s="7" t="str">
        <f>Patients!B182&amp;" "&amp;Patients!C182</f>
        <v xml:space="preserve"> </v>
      </c>
    </row>
    <row r="186" spans="1:2" x14ac:dyDescent="0.25">
      <c r="A186" s="7">
        <f>Patients!A183</f>
        <v>0</v>
      </c>
      <c r="B186" s="7" t="str">
        <f>Patients!B183&amp;" "&amp;Patients!C183</f>
        <v xml:space="preserve"> </v>
      </c>
    </row>
    <row r="187" spans="1:2" x14ac:dyDescent="0.25">
      <c r="A187" s="7">
        <f>Patients!A184</f>
        <v>0</v>
      </c>
      <c r="B187" s="7" t="str">
        <f>Patients!B184&amp;" "&amp;Patients!C184</f>
        <v xml:space="preserve"> </v>
      </c>
    </row>
    <row r="188" spans="1:2" x14ac:dyDescent="0.25">
      <c r="A188" s="7">
        <f>Patients!A185</f>
        <v>0</v>
      </c>
      <c r="B188" s="7" t="str">
        <f>Patients!B185&amp;" "&amp;Patients!C185</f>
        <v xml:space="preserve"> </v>
      </c>
    </row>
    <row r="189" spans="1:2" x14ac:dyDescent="0.25">
      <c r="A189" s="7">
        <f>Patients!A186</f>
        <v>0</v>
      </c>
      <c r="B189" s="7" t="str">
        <f>Patients!B186&amp;" "&amp;Patients!C186</f>
        <v xml:space="preserve"> </v>
      </c>
    </row>
    <row r="190" spans="1:2" x14ac:dyDescent="0.25">
      <c r="A190" s="7">
        <f>Patients!A187</f>
        <v>0</v>
      </c>
      <c r="B190" s="7" t="str">
        <f>Patients!B187&amp;" "&amp;Patients!C187</f>
        <v xml:space="preserve"> </v>
      </c>
    </row>
    <row r="191" spans="1:2" x14ac:dyDescent="0.25">
      <c r="A191" s="7">
        <f>Patients!A188</f>
        <v>0</v>
      </c>
      <c r="B191" s="7" t="str">
        <f>Patients!B188&amp;" "&amp;Patients!C188</f>
        <v xml:space="preserve"> </v>
      </c>
    </row>
    <row r="192" spans="1:2" x14ac:dyDescent="0.25">
      <c r="A192" s="7">
        <f>Patients!A189</f>
        <v>0</v>
      </c>
      <c r="B192" s="7" t="str">
        <f>Patients!B189&amp;" "&amp;Patients!C189</f>
        <v xml:space="preserve"> </v>
      </c>
    </row>
    <row r="193" spans="1:2" x14ac:dyDescent="0.25">
      <c r="A193" s="7">
        <f>Patients!A190</f>
        <v>0</v>
      </c>
      <c r="B193" s="7" t="str">
        <f>Patients!B190&amp;" "&amp;Patients!C190</f>
        <v xml:space="preserve"> </v>
      </c>
    </row>
    <row r="194" spans="1:2" x14ac:dyDescent="0.25">
      <c r="A194" s="7">
        <f>Patients!A191</f>
        <v>0</v>
      </c>
      <c r="B194" s="7" t="str">
        <f>Patients!B191&amp;" "&amp;Patients!C191</f>
        <v xml:space="preserve"> </v>
      </c>
    </row>
    <row r="195" spans="1:2" x14ac:dyDescent="0.25">
      <c r="A195" s="7">
        <f>Patients!A192</f>
        <v>0</v>
      </c>
      <c r="B195" s="7" t="str">
        <f>Patients!B192&amp;" "&amp;Patients!C192</f>
        <v xml:space="preserve"> </v>
      </c>
    </row>
    <row r="196" spans="1:2" x14ac:dyDescent="0.25">
      <c r="A196" s="7">
        <f>Patients!A193</f>
        <v>0</v>
      </c>
      <c r="B196" s="7" t="str">
        <f>Patients!B193&amp;" "&amp;Patients!C193</f>
        <v xml:space="preserve"> </v>
      </c>
    </row>
    <row r="197" spans="1:2" x14ac:dyDescent="0.25">
      <c r="A197" s="7">
        <f>Patients!A194</f>
        <v>0</v>
      </c>
      <c r="B197" s="7" t="str">
        <f>Patients!B194&amp;" "&amp;Patients!C194</f>
        <v xml:space="preserve"> </v>
      </c>
    </row>
    <row r="198" spans="1:2" x14ac:dyDescent="0.25">
      <c r="A198" s="7">
        <f>Patients!A195</f>
        <v>0</v>
      </c>
      <c r="B198" s="7" t="str">
        <f>Patients!B195&amp;" "&amp;Patients!C195</f>
        <v xml:space="preserve"> </v>
      </c>
    </row>
    <row r="199" spans="1:2" x14ac:dyDescent="0.25">
      <c r="A199" s="7">
        <f>Patients!A196</f>
        <v>0</v>
      </c>
      <c r="B199" s="7" t="str">
        <f>Patients!B196&amp;" "&amp;Patients!C196</f>
        <v xml:space="preserve"> </v>
      </c>
    </row>
    <row r="200" spans="1:2" x14ac:dyDescent="0.25">
      <c r="A200" s="7">
        <f>Patients!A197</f>
        <v>0</v>
      </c>
      <c r="B200" s="7" t="str">
        <f>Patients!B197&amp;" "&amp;Patients!C197</f>
        <v xml:space="preserve"> </v>
      </c>
    </row>
    <row r="201" spans="1:2" x14ac:dyDescent="0.25">
      <c r="A201" s="7">
        <f>Patients!A198</f>
        <v>0</v>
      </c>
      <c r="B201" s="7" t="str">
        <f>Patients!B198&amp;" "&amp;Patients!C198</f>
        <v xml:space="preserve"> </v>
      </c>
    </row>
    <row r="202" spans="1:2" x14ac:dyDescent="0.25">
      <c r="A202" s="7">
        <f>Patients!A199</f>
        <v>0</v>
      </c>
      <c r="B202" s="7" t="str">
        <f>Patients!B199&amp;" "&amp;Patients!C199</f>
        <v xml:space="preserve"> </v>
      </c>
    </row>
    <row r="203" spans="1:2" x14ac:dyDescent="0.25">
      <c r="A203" s="7">
        <f>Patients!A200</f>
        <v>0</v>
      </c>
      <c r="B203" s="7" t="str">
        <f>Patients!B200&amp;" "&amp;Patients!C200</f>
        <v xml:space="preserve"> </v>
      </c>
    </row>
    <row r="204" spans="1:2" x14ac:dyDescent="0.25">
      <c r="A204" s="7">
        <f>Patients!A201</f>
        <v>0</v>
      </c>
      <c r="B204" s="7" t="str">
        <f>Patients!B201&amp;" "&amp;Patients!C201</f>
        <v xml:space="preserve"> </v>
      </c>
    </row>
    <row r="205" spans="1:2" x14ac:dyDescent="0.25">
      <c r="A205" s="7">
        <f>Patients!A202</f>
        <v>0</v>
      </c>
      <c r="B205" s="7" t="str">
        <f>Patients!B202&amp;" "&amp;Patients!C202</f>
        <v xml:space="preserve"> </v>
      </c>
    </row>
    <row r="206" spans="1:2" x14ac:dyDescent="0.25">
      <c r="A206" s="7">
        <f>Patients!A203</f>
        <v>0</v>
      </c>
      <c r="B206" s="7" t="str">
        <f>Patients!B203&amp;" "&amp;Patients!C203</f>
        <v xml:space="preserve"> </v>
      </c>
    </row>
    <row r="207" spans="1:2" x14ac:dyDescent="0.25">
      <c r="A207" s="7">
        <f>Patients!A204</f>
        <v>0</v>
      </c>
      <c r="B207" s="7" t="str">
        <f>Patients!B204&amp;" "&amp;Patients!C204</f>
        <v xml:space="preserve"> </v>
      </c>
    </row>
    <row r="208" spans="1:2" x14ac:dyDescent="0.25">
      <c r="A208" s="7">
        <f>Patients!A205</f>
        <v>0</v>
      </c>
      <c r="B208" s="7" t="str">
        <f>Patients!B205&amp;" "&amp;Patients!C205</f>
        <v xml:space="preserve"> </v>
      </c>
    </row>
    <row r="209" spans="1:2" x14ac:dyDescent="0.25">
      <c r="A209" s="7">
        <f>Patients!A206</f>
        <v>0</v>
      </c>
      <c r="B209" s="7" t="str">
        <f>Patients!B206&amp;" "&amp;Patients!C206</f>
        <v xml:space="preserve"> </v>
      </c>
    </row>
    <row r="210" spans="1:2" x14ac:dyDescent="0.25">
      <c r="A210" s="7">
        <f>Patients!A207</f>
        <v>0</v>
      </c>
      <c r="B210" s="7" t="str">
        <f>Patients!B207&amp;" "&amp;Patients!C207</f>
        <v xml:space="preserve"> </v>
      </c>
    </row>
    <row r="211" spans="1:2" x14ac:dyDescent="0.25">
      <c r="A211" s="7">
        <f>Patients!A208</f>
        <v>0</v>
      </c>
      <c r="B211" s="7" t="str">
        <f>Patients!B208&amp;" "&amp;Patients!C208</f>
        <v xml:space="preserve"> </v>
      </c>
    </row>
    <row r="212" spans="1:2" x14ac:dyDescent="0.25">
      <c r="A212" s="7">
        <f>Patients!A209</f>
        <v>0</v>
      </c>
      <c r="B212" s="7" t="str">
        <f>Patients!B209&amp;" "&amp;Patients!C209</f>
        <v xml:space="preserve"> </v>
      </c>
    </row>
    <row r="213" spans="1:2" x14ac:dyDescent="0.25">
      <c r="A213" s="7">
        <f>Patients!A210</f>
        <v>0</v>
      </c>
      <c r="B213" s="7" t="str">
        <f>Patients!B210&amp;" "&amp;Patients!C210</f>
        <v xml:space="preserve"> </v>
      </c>
    </row>
    <row r="214" spans="1:2" x14ac:dyDescent="0.25">
      <c r="A214" s="7">
        <f>Patients!A211</f>
        <v>0</v>
      </c>
      <c r="B214" s="7" t="str">
        <f>Patients!B211&amp;" "&amp;Patients!C211</f>
        <v xml:space="preserve"> </v>
      </c>
    </row>
    <row r="215" spans="1:2" x14ac:dyDescent="0.25">
      <c r="A215" s="7">
        <f>Patients!A212</f>
        <v>0</v>
      </c>
      <c r="B215" s="7" t="str">
        <f>Patients!B212&amp;" "&amp;Patients!C212</f>
        <v xml:space="preserve"> </v>
      </c>
    </row>
    <row r="216" spans="1:2" x14ac:dyDescent="0.25">
      <c r="A216" s="7">
        <f>Patients!A213</f>
        <v>0</v>
      </c>
      <c r="B216" s="7" t="str">
        <f>Patients!B213&amp;" "&amp;Patients!C213</f>
        <v xml:space="preserve"> </v>
      </c>
    </row>
    <row r="217" spans="1:2" x14ac:dyDescent="0.25">
      <c r="A217" s="7">
        <f>Patients!A214</f>
        <v>0</v>
      </c>
      <c r="B217" s="7" t="str">
        <f>Patients!B214&amp;" "&amp;Patients!C214</f>
        <v xml:space="preserve"> </v>
      </c>
    </row>
    <row r="218" spans="1:2" x14ac:dyDescent="0.25">
      <c r="A218" s="7">
        <f>Patients!A215</f>
        <v>0</v>
      </c>
      <c r="B218" s="7" t="str">
        <f>Patients!B215&amp;" "&amp;Patients!C215</f>
        <v xml:space="preserve"> </v>
      </c>
    </row>
    <row r="219" spans="1:2" x14ac:dyDescent="0.25">
      <c r="A219" s="7">
        <f>Patients!A216</f>
        <v>0</v>
      </c>
      <c r="B219" s="7" t="str">
        <f>Patients!B216&amp;" "&amp;Patients!C216</f>
        <v xml:space="preserve"> </v>
      </c>
    </row>
    <row r="220" spans="1:2" x14ac:dyDescent="0.25">
      <c r="A220" s="7">
        <f>Patients!A217</f>
        <v>0</v>
      </c>
      <c r="B220" s="7" t="str">
        <f>Patients!B217&amp;" "&amp;Patients!C217</f>
        <v xml:space="preserve"> </v>
      </c>
    </row>
    <row r="221" spans="1:2" x14ac:dyDescent="0.25">
      <c r="A221" s="7">
        <f>Patients!A218</f>
        <v>0</v>
      </c>
      <c r="B221" s="7" t="str">
        <f>Patients!B218&amp;" "&amp;Patients!C218</f>
        <v xml:space="preserve"> </v>
      </c>
    </row>
    <row r="222" spans="1:2" x14ac:dyDescent="0.25">
      <c r="A222" s="7">
        <f>Patients!A219</f>
        <v>0</v>
      </c>
      <c r="B222" s="7" t="str">
        <f>Patients!B219&amp;" "&amp;Patients!C219</f>
        <v xml:space="preserve"> </v>
      </c>
    </row>
    <row r="223" spans="1:2" x14ac:dyDescent="0.25">
      <c r="A223" s="7">
        <f>Patients!A220</f>
        <v>0</v>
      </c>
      <c r="B223" s="7" t="str">
        <f>Patients!B220&amp;" "&amp;Patients!C220</f>
        <v xml:space="preserve"> </v>
      </c>
    </row>
    <row r="224" spans="1:2" x14ac:dyDescent="0.25">
      <c r="A224" s="7">
        <f>Patients!A221</f>
        <v>0</v>
      </c>
      <c r="B224" s="7" t="str">
        <f>Patients!B221&amp;" "&amp;Patients!C221</f>
        <v xml:space="preserve"> </v>
      </c>
    </row>
    <row r="225" spans="1:2" x14ac:dyDescent="0.25">
      <c r="A225" s="7">
        <f>Patients!A222</f>
        <v>0</v>
      </c>
      <c r="B225" s="7" t="str">
        <f>Patients!B222&amp;" "&amp;Patients!C222</f>
        <v xml:space="preserve"> </v>
      </c>
    </row>
    <row r="226" spans="1:2" x14ac:dyDescent="0.25">
      <c r="A226" s="7">
        <f>Patients!A223</f>
        <v>0</v>
      </c>
      <c r="B226" s="7" t="str">
        <f>Patients!B223&amp;" "&amp;Patients!C223</f>
        <v xml:space="preserve"> </v>
      </c>
    </row>
    <row r="227" spans="1:2" x14ac:dyDescent="0.25">
      <c r="A227" s="7">
        <f>Patients!A224</f>
        <v>0</v>
      </c>
      <c r="B227" s="7" t="str">
        <f>Patients!B224&amp;" "&amp;Patients!C224</f>
        <v xml:space="preserve"> </v>
      </c>
    </row>
    <row r="228" spans="1:2" x14ac:dyDescent="0.25">
      <c r="A228" s="7">
        <f>Patients!A225</f>
        <v>0</v>
      </c>
      <c r="B228" s="7" t="str">
        <f>Patients!B225&amp;" "&amp;Patients!C225</f>
        <v xml:space="preserve"> </v>
      </c>
    </row>
    <row r="229" spans="1:2" x14ac:dyDescent="0.25">
      <c r="A229" s="7">
        <f>Patients!A226</f>
        <v>0</v>
      </c>
      <c r="B229" s="7" t="str">
        <f>Patients!B226&amp;" "&amp;Patients!C226</f>
        <v xml:space="preserve"> </v>
      </c>
    </row>
    <row r="230" spans="1:2" x14ac:dyDescent="0.25">
      <c r="A230" s="7">
        <f>Patients!A227</f>
        <v>0</v>
      </c>
      <c r="B230" s="7" t="str">
        <f>Patients!B227&amp;" "&amp;Patients!C227</f>
        <v xml:space="preserve"> </v>
      </c>
    </row>
    <row r="231" spans="1:2" x14ac:dyDescent="0.25">
      <c r="A231" s="7">
        <f>Patients!A228</f>
        <v>0</v>
      </c>
      <c r="B231" s="7" t="str">
        <f>Patients!B228&amp;" "&amp;Patients!C228</f>
        <v xml:space="preserve"> </v>
      </c>
    </row>
    <row r="232" spans="1:2" x14ac:dyDescent="0.25">
      <c r="A232" s="7">
        <f>Patients!A229</f>
        <v>0</v>
      </c>
      <c r="B232" s="7" t="str">
        <f>Patients!B229&amp;" "&amp;Patients!C229</f>
        <v xml:space="preserve"> </v>
      </c>
    </row>
    <row r="233" spans="1:2" x14ac:dyDescent="0.25">
      <c r="A233" s="7">
        <f>Patients!A230</f>
        <v>0</v>
      </c>
      <c r="B233" s="7" t="str">
        <f>Patients!B230&amp;" "&amp;Patients!C230</f>
        <v xml:space="preserve"> </v>
      </c>
    </row>
    <row r="234" spans="1:2" x14ac:dyDescent="0.25">
      <c r="A234" s="7">
        <f>Patients!A231</f>
        <v>0</v>
      </c>
      <c r="B234" s="7" t="str">
        <f>Patients!B231&amp;" "&amp;Patients!C231</f>
        <v xml:space="preserve"> </v>
      </c>
    </row>
    <row r="235" spans="1:2" x14ac:dyDescent="0.25">
      <c r="A235" s="7">
        <f>Patients!A232</f>
        <v>0</v>
      </c>
      <c r="B235" s="7" t="str">
        <f>Patients!B232&amp;" "&amp;Patients!C232</f>
        <v xml:space="preserve"> </v>
      </c>
    </row>
    <row r="236" spans="1:2" x14ac:dyDescent="0.25">
      <c r="A236" s="7">
        <f>Patients!A233</f>
        <v>0</v>
      </c>
      <c r="B236" s="7" t="str">
        <f>Patients!B233&amp;" "&amp;Patients!C233</f>
        <v xml:space="preserve"> </v>
      </c>
    </row>
    <row r="237" spans="1:2" x14ac:dyDescent="0.25">
      <c r="A237" s="7">
        <f>Patients!A234</f>
        <v>0</v>
      </c>
      <c r="B237" s="7" t="str">
        <f>Patients!B234&amp;" "&amp;Patients!C234</f>
        <v xml:space="preserve"> </v>
      </c>
    </row>
    <row r="238" spans="1:2" x14ac:dyDescent="0.25">
      <c r="A238" s="7">
        <f>Patients!A235</f>
        <v>0</v>
      </c>
      <c r="B238" s="7" t="str">
        <f>Patients!B235&amp;" "&amp;Patients!C235</f>
        <v xml:space="preserve"> </v>
      </c>
    </row>
    <row r="239" spans="1:2" x14ac:dyDescent="0.25">
      <c r="A239" s="7">
        <f>Patients!A236</f>
        <v>0</v>
      </c>
      <c r="B239" s="7" t="str">
        <f>Patients!B236&amp;" "&amp;Patients!C236</f>
        <v xml:space="preserve"> </v>
      </c>
    </row>
    <row r="240" spans="1:2" x14ac:dyDescent="0.25">
      <c r="A240" s="7">
        <f>Patients!A237</f>
        <v>0</v>
      </c>
      <c r="B240" s="7" t="str">
        <f>Patients!B237&amp;" "&amp;Patients!C237</f>
        <v xml:space="preserve"> </v>
      </c>
    </row>
    <row r="241" spans="1:2" x14ac:dyDescent="0.25">
      <c r="A241" s="7">
        <f>Patients!A238</f>
        <v>0</v>
      </c>
      <c r="B241" s="7" t="str">
        <f>Patients!B238&amp;" "&amp;Patients!C238</f>
        <v xml:space="preserve"> </v>
      </c>
    </row>
    <row r="242" spans="1:2" x14ac:dyDescent="0.25">
      <c r="A242" s="7">
        <f>Patients!A239</f>
        <v>0</v>
      </c>
      <c r="B242" s="7" t="str">
        <f>Patients!B239&amp;" "&amp;Patients!C239</f>
        <v xml:space="preserve"> </v>
      </c>
    </row>
    <row r="243" spans="1:2" x14ac:dyDescent="0.25">
      <c r="A243" s="7">
        <f>Patients!A240</f>
        <v>0</v>
      </c>
      <c r="B243" s="7" t="str">
        <f>Patients!B240&amp;" "&amp;Patients!C240</f>
        <v xml:space="preserve"> </v>
      </c>
    </row>
    <row r="244" spans="1:2" x14ac:dyDescent="0.25">
      <c r="A244" s="7">
        <f>Patients!A241</f>
        <v>0</v>
      </c>
      <c r="B244" s="7" t="str">
        <f>Patients!B241&amp;" "&amp;Patients!C241</f>
        <v xml:space="preserve"> </v>
      </c>
    </row>
    <row r="245" spans="1:2" x14ac:dyDescent="0.25">
      <c r="A245" s="7">
        <f>Patients!A242</f>
        <v>0</v>
      </c>
      <c r="B245" s="7" t="str">
        <f>Patients!B242&amp;" "&amp;Patients!C242</f>
        <v xml:space="preserve"> </v>
      </c>
    </row>
    <row r="246" spans="1:2" x14ac:dyDescent="0.25">
      <c r="A246" s="7">
        <f>Patients!A243</f>
        <v>0</v>
      </c>
      <c r="B246" s="7" t="str">
        <f>Patients!B243&amp;" "&amp;Patients!C243</f>
        <v xml:space="preserve"> </v>
      </c>
    </row>
    <row r="247" spans="1:2" x14ac:dyDescent="0.25">
      <c r="A247" s="7">
        <f>Patients!A244</f>
        <v>0</v>
      </c>
      <c r="B247" s="7" t="str">
        <f>Patients!B244&amp;" "&amp;Patients!C244</f>
        <v xml:space="preserve"> </v>
      </c>
    </row>
    <row r="248" spans="1:2" x14ac:dyDescent="0.25">
      <c r="A248" s="7">
        <f>Patients!A245</f>
        <v>0</v>
      </c>
      <c r="B248" s="7" t="str">
        <f>Patients!B245&amp;" "&amp;Patients!C245</f>
        <v xml:space="preserve"> </v>
      </c>
    </row>
    <row r="249" spans="1:2" x14ac:dyDescent="0.25">
      <c r="A249" s="7">
        <f>Patients!A246</f>
        <v>0</v>
      </c>
      <c r="B249" s="7" t="str">
        <f>Patients!B246&amp;" "&amp;Patients!C246</f>
        <v xml:space="preserve"> </v>
      </c>
    </row>
    <row r="250" spans="1:2" x14ac:dyDescent="0.25">
      <c r="A250" s="7">
        <f>Patients!A247</f>
        <v>0</v>
      </c>
      <c r="B250" s="7" t="str">
        <f>Patients!B247&amp;" "&amp;Patients!C247</f>
        <v xml:space="preserve"> </v>
      </c>
    </row>
    <row r="251" spans="1:2" x14ac:dyDescent="0.25">
      <c r="A251" s="7">
        <f>Patients!A248</f>
        <v>0</v>
      </c>
      <c r="B251" s="7" t="str">
        <f>Patients!B248&amp;" "&amp;Patients!C248</f>
        <v xml:space="preserve"> </v>
      </c>
    </row>
    <row r="252" spans="1:2" x14ac:dyDescent="0.25">
      <c r="A252" s="7">
        <f>Patients!A249</f>
        <v>0</v>
      </c>
      <c r="B252" s="7" t="str">
        <f>Patients!B249&amp;" "&amp;Patients!C249</f>
        <v xml:space="preserve"> </v>
      </c>
    </row>
    <row r="253" spans="1:2" x14ac:dyDescent="0.25">
      <c r="A253" s="7">
        <f>Patients!A250</f>
        <v>0</v>
      </c>
      <c r="B253" s="7" t="str">
        <f>Patients!B250&amp;" "&amp;Patients!C250</f>
        <v xml:space="preserve"> </v>
      </c>
    </row>
    <row r="254" spans="1:2" x14ac:dyDescent="0.25">
      <c r="A254" s="7">
        <f>Patients!A251</f>
        <v>0</v>
      </c>
      <c r="B254" s="7" t="str">
        <f>Patients!B251&amp;" "&amp;Patients!C251</f>
        <v xml:space="preserve"> </v>
      </c>
    </row>
    <row r="255" spans="1:2" x14ac:dyDescent="0.25">
      <c r="A255" s="7">
        <f>Patients!A252</f>
        <v>0</v>
      </c>
      <c r="B255" s="7" t="str">
        <f>Patients!B252&amp;" "&amp;Patients!C252</f>
        <v xml:space="preserve"> </v>
      </c>
    </row>
    <row r="256" spans="1:2" x14ac:dyDescent="0.25">
      <c r="A256" s="7">
        <f>Patients!A253</f>
        <v>0</v>
      </c>
      <c r="B256" s="7" t="str">
        <f>Patients!B253&amp;" "&amp;Patients!C253</f>
        <v xml:space="preserve"> </v>
      </c>
    </row>
    <row r="257" spans="1:2" x14ac:dyDescent="0.25">
      <c r="A257" s="7">
        <f>Patients!A254</f>
        <v>0</v>
      </c>
      <c r="B257" s="7" t="str">
        <f>Patients!B254&amp;" "&amp;Patients!C254</f>
        <v xml:space="preserve"> </v>
      </c>
    </row>
    <row r="258" spans="1:2" x14ac:dyDescent="0.25">
      <c r="A258" s="7">
        <f>Patients!A255</f>
        <v>0</v>
      </c>
      <c r="B258" s="7" t="str">
        <f>Patients!B255&amp;" "&amp;Patients!C255</f>
        <v xml:space="preserve"> </v>
      </c>
    </row>
    <row r="259" spans="1:2" x14ac:dyDescent="0.25">
      <c r="A259" s="7">
        <f>Patients!A256</f>
        <v>0</v>
      </c>
      <c r="B259" s="7" t="str">
        <f>Patients!B256&amp;" "&amp;Patients!C256</f>
        <v xml:space="preserve"> </v>
      </c>
    </row>
    <row r="260" spans="1:2" x14ac:dyDescent="0.25">
      <c r="A260" s="7">
        <f>Patients!A257</f>
        <v>0</v>
      </c>
      <c r="B260" s="7" t="str">
        <f>Patients!B257&amp;" "&amp;Patients!C257</f>
        <v xml:space="preserve"> </v>
      </c>
    </row>
    <row r="261" spans="1:2" x14ac:dyDescent="0.25">
      <c r="A261" s="7">
        <f>Patients!A258</f>
        <v>0</v>
      </c>
      <c r="B261" s="7" t="str">
        <f>Patients!B258&amp;" "&amp;Patients!C258</f>
        <v xml:space="preserve"> </v>
      </c>
    </row>
    <row r="262" spans="1:2" x14ac:dyDescent="0.25">
      <c r="A262" s="7">
        <f>Patients!A259</f>
        <v>0</v>
      </c>
      <c r="B262" s="7" t="str">
        <f>Patients!B259&amp;" "&amp;Patients!C259</f>
        <v xml:space="preserve"> </v>
      </c>
    </row>
    <row r="263" spans="1:2" x14ac:dyDescent="0.25">
      <c r="A263" s="7">
        <f>Patients!A260</f>
        <v>0</v>
      </c>
      <c r="B263" s="7" t="str">
        <f>Patients!B260&amp;" "&amp;Patients!C260</f>
        <v xml:space="preserve"> </v>
      </c>
    </row>
    <row r="264" spans="1:2" x14ac:dyDescent="0.25">
      <c r="A264" s="7">
        <f>Patients!A261</f>
        <v>0</v>
      </c>
      <c r="B264" s="7" t="str">
        <f>Patients!B261&amp;" "&amp;Patients!C261</f>
        <v xml:space="preserve"> </v>
      </c>
    </row>
    <row r="265" spans="1:2" x14ac:dyDescent="0.25">
      <c r="A265" s="7">
        <f>Patients!A262</f>
        <v>0</v>
      </c>
      <c r="B265" s="7" t="str">
        <f>Patients!B262&amp;" "&amp;Patients!C262</f>
        <v xml:space="preserve"> </v>
      </c>
    </row>
    <row r="266" spans="1:2" x14ac:dyDescent="0.25">
      <c r="A266" s="7">
        <f>Patients!A263</f>
        <v>0</v>
      </c>
      <c r="B266" s="7" t="str">
        <f>Patients!B263&amp;" "&amp;Patients!C263</f>
        <v xml:space="preserve"> </v>
      </c>
    </row>
    <row r="267" spans="1:2" x14ac:dyDescent="0.25">
      <c r="A267" s="7">
        <f>Patients!A264</f>
        <v>0</v>
      </c>
      <c r="B267" s="7" t="str">
        <f>Patients!B264&amp;" "&amp;Patients!C264</f>
        <v xml:space="preserve"> </v>
      </c>
    </row>
    <row r="268" spans="1:2" x14ac:dyDescent="0.25">
      <c r="A268" s="7">
        <f>Patients!A265</f>
        <v>0</v>
      </c>
      <c r="B268" s="7" t="str">
        <f>Patients!B265&amp;" "&amp;Patients!C265</f>
        <v xml:space="preserve"> </v>
      </c>
    </row>
    <row r="269" spans="1:2" x14ac:dyDescent="0.25">
      <c r="A269" s="7">
        <f>Patients!A266</f>
        <v>0</v>
      </c>
      <c r="B269" s="7" t="str">
        <f>Patients!B266&amp;" "&amp;Patients!C266</f>
        <v xml:space="preserve"> </v>
      </c>
    </row>
    <row r="270" spans="1:2" x14ac:dyDescent="0.25">
      <c r="A270" s="7">
        <f>Patients!A267</f>
        <v>0</v>
      </c>
      <c r="B270" s="7" t="str">
        <f>Patients!B267&amp;" "&amp;Patients!C267</f>
        <v xml:space="preserve"> </v>
      </c>
    </row>
    <row r="271" spans="1:2" x14ac:dyDescent="0.25">
      <c r="A271" s="7">
        <f>Patients!A268</f>
        <v>0</v>
      </c>
      <c r="B271" s="7" t="str">
        <f>Patients!B268&amp;" "&amp;Patients!C268</f>
        <v xml:space="preserve"> </v>
      </c>
    </row>
    <row r="272" spans="1:2" x14ac:dyDescent="0.25">
      <c r="A272" s="7">
        <f>Patients!A269</f>
        <v>0</v>
      </c>
      <c r="B272" s="7" t="str">
        <f>Patients!B269&amp;" "&amp;Patients!C269</f>
        <v xml:space="preserve"> </v>
      </c>
    </row>
    <row r="273" spans="1:2" x14ac:dyDescent="0.25">
      <c r="A273" s="7">
        <f>Patients!A270</f>
        <v>0</v>
      </c>
      <c r="B273" s="7" t="str">
        <f>Patients!B270&amp;" "&amp;Patients!C270</f>
        <v xml:space="preserve"> </v>
      </c>
    </row>
    <row r="274" spans="1:2" x14ac:dyDescent="0.25">
      <c r="A274" s="7">
        <f>Patients!A271</f>
        <v>0</v>
      </c>
      <c r="B274" s="7" t="str">
        <f>Patients!B271&amp;" "&amp;Patients!C271</f>
        <v xml:space="preserve"> </v>
      </c>
    </row>
    <row r="275" spans="1:2" x14ac:dyDescent="0.25">
      <c r="A275" s="7">
        <f>Patients!A272</f>
        <v>0</v>
      </c>
      <c r="B275" s="7" t="str">
        <f>Patients!B272&amp;" "&amp;Patients!C272</f>
        <v xml:space="preserve"> </v>
      </c>
    </row>
    <row r="276" spans="1:2" x14ac:dyDescent="0.25">
      <c r="A276" s="7">
        <f>Patients!A273</f>
        <v>0</v>
      </c>
      <c r="B276" s="7" t="str">
        <f>Patients!B273&amp;" "&amp;Patients!C273</f>
        <v xml:space="preserve"> </v>
      </c>
    </row>
    <row r="277" spans="1:2" x14ac:dyDescent="0.25">
      <c r="A277" s="7">
        <f>Patients!A274</f>
        <v>0</v>
      </c>
      <c r="B277" s="7" t="str">
        <f>Patients!B274&amp;" "&amp;Patients!C274</f>
        <v xml:space="preserve"> </v>
      </c>
    </row>
    <row r="278" spans="1:2" x14ac:dyDescent="0.25">
      <c r="A278" s="7">
        <f>Patients!A275</f>
        <v>0</v>
      </c>
      <c r="B278" s="7" t="str">
        <f>Patients!B275&amp;" "&amp;Patients!C275</f>
        <v xml:space="preserve"> </v>
      </c>
    </row>
    <row r="279" spans="1:2" x14ac:dyDescent="0.25">
      <c r="A279" s="7">
        <f>Patients!A276</f>
        <v>0</v>
      </c>
      <c r="B279" s="7" t="str">
        <f>Patients!B276&amp;" "&amp;Patients!C276</f>
        <v xml:space="preserve"> </v>
      </c>
    </row>
    <row r="280" spans="1:2" x14ac:dyDescent="0.25">
      <c r="A280" s="7">
        <f>Patients!A277</f>
        <v>0</v>
      </c>
      <c r="B280" s="7" t="str">
        <f>Patients!B277&amp;" "&amp;Patients!C277</f>
        <v xml:space="preserve"> </v>
      </c>
    </row>
    <row r="281" spans="1:2" x14ac:dyDescent="0.25">
      <c r="A281" s="7">
        <f>Patients!A278</f>
        <v>0</v>
      </c>
      <c r="B281" s="7" t="str">
        <f>Patients!B278&amp;" "&amp;Patients!C278</f>
        <v xml:space="preserve"> </v>
      </c>
    </row>
    <row r="282" spans="1:2" x14ac:dyDescent="0.25">
      <c r="A282" s="7">
        <f>Patients!A279</f>
        <v>0</v>
      </c>
      <c r="B282" s="7" t="str">
        <f>Patients!B279&amp;" "&amp;Patients!C279</f>
        <v xml:space="preserve"> </v>
      </c>
    </row>
    <row r="283" spans="1:2" x14ac:dyDescent="0.25">
      <c r="A283" s="7">
        <f>Patients!A280</f>
        <v>0</v>
      </c>
      <c r="B283" s="7" t="str">
        <f>Patients!B280&amp;" "&amp;Patients!C280</f>
        <v xml:space="preserve"> </v>
      </c>
    </row>
    <row r="284" spans="1:2" x14ac:dyDescent="0.25">
      <c r="A284" s="7">
        <f>Patients!A281</f>
        <v>0</v>
      </c>
      <c r="B284" s="7" t="str">
        <f>Patients!B281&amp;" "&amp;Patients!C281</f>
        <v xml:space="preserve"> </v>
      </c>
    </row>
    <row r="285" spans="1:2" x14ac:dyDescent="0.25">
      <c r="A285" s="7">
        <f>Patients!A282</f>
        <v>0</v>
      </c>
      <c r="B285" s="7" t="str">
        <f>Patients!B282&amp;" "&amp;Patients!C282</f>
        <v xml:space="preserve"> </v>
      </c>
    </row>
    <row r="286" spans="1:2" x14ac:dyDescent="0.25">
      <c r="A286" s="7">
        <f>Patients!A283</f>
        <v>0</v>
      </c>
      <c r="B286" s="7" t="str">
        <f>Patients!B283&amp;" "&amp;Patients!C283</f>
        <v xml:space="preserve"> </v>
      </c>
    </row>
    <row r="287" spans="1:2" x14ac:dyDescent="0.25">
      <c r="A287" s="7">
        <f>Patients!A284</f>
        <v>0</v>
      </c>
      <c r="B287" s="7" t="str">
        <f>Patients!B284&amp;" "&amp;Patients!C284</f>
        <v xml:space="preserve"> </v>
      </c>
    </row>
    <row r="288" spans="1:2" x14ac:dyDescent="0.25">
      <c r="A288" s="7">
        <f>Patients!A285</f>
        <v>0</v>
      </c>
      <c r="B288" s="7" t="str">
        <f>Patients!B285&amp;" "&amp;Patients!C285</f>
        <v xml:space="preserve"> </v>
      </c>
    </row>
    <row r="289" spans="1:2" x14ac:dyDescent="0.25">
      <c r="A289" s="7">
        <f>Patients!A286</f>
        <v>0</v>
      </c>
      <c r="B289" s="7" t="str">
        <f>Patients!B286&amp;" "&amp;Patients!C286</f>
        <v xml:space="preserve"> </v>
      </c>
    </row>
    <row r="290" spans="1:2" x14ac:dyDescent="0.25">
      <c r="A290" s="7">
        <f>Patients!A287</f>
        <v>0</v>
      </c>
      <c r="B290" s="7" t="str">
        <f>Patients!B287&amp;" "&amp;Patients!C287</f>
        <v xml:space="preserve"> </v>
      </c>
    </row>
    <row r="291" spans="1:2" x14ac:dyDescent="0.25">
      <c r="A291" s="7">
        <f>Patients!A288</f>
        <v>0</v>
      </c>
      <c r="B291" s="7" t="str">
        <f>Patients!B288&amp;" "&amp;Patients!C288</f>
        <v xml:space="preserve"> </v>
      </c>
    </row>
    <row r="292" spans="1:2" x14ac:dyDescent="0.25">
      <c r="A292" s="7">
        <f>Patients!A289</f>
        <v>0</v>
      </c>
      <c r="B292" s="7" t="str">
        <f>Patients!B289&amp;" "&amp;Patients!C289</f>
        <v xml:space="preserve"> </v>
      </c>
    </row>
    <row r="293" spans="1:2" x14ac:dyDescent="0.25">
      <c r="A293" s="7">
        <f>Patients!A290</f>
        <v>0</v>
      </c>
      <c r="B293" s="7" t="str">
        <f>Patients!B290&amp;" "&amp;Patients!C290</f>
        <v xml:space="preserve"> </v>
      </c>
    </row>
    <row r="294" spans="1:2" x14ac:dyDescent="0.25">
      <c r="A294" s="7">
        <f>Patients!A291</f>
        <v>0</v>
      </c>
      <c r="B294" s="7" t="str">
        <f>Patients!B291&amp;" "&amp;Patients!C291</f>
        <v xml:space="preserve"> </v>
      </c>
    </row>
    <row r="295" spans="1:2" x14ac:dyDescent="0.25">
      <c r="A295" s="7">
        <f>Patients!A292</f>
        <v>0</v>
      </c>
      <c r="B295" s="7" t="str">
        <f>Patients!B292&amp;" "&amp;Patients!C292</f>
        <v xml:space="preserve"> </v>
      </c>
    </row>
    <row r="296" spans="1:2" x14ac:dyDescent="0.25">
      <c r="A296" s="7">
        <f>Patients!A293</f>
        <v>0</v>
      </c>
      <c r="B296" s="7" t="str">
        <f>Patients!B293&amp;" "&amp;Patients!C293</f>
        <v xml:space="preserve"> </v>
      </c>
    </row>
    <row r="297" spans="1:2" x14ac:dyDescent="0.25">
      <c r="A297" s="7">
        <f>Patients!A294</f>
        <v>0</v>
      </c>
      <c r="B297" s="7" t="str">
        <f>Patients!B294&amp;" "&amp;Patients!C294</f>
        <v xml:space="preserve"> </v>
      </c>
    </row>
    <row r="298" spans="1:2" x14ac:dyDescent="0.25">
      <c r="A298" s="7">
        <f>Patients!A295</f>
        <v>0</v>
      </c>
      <c r="B298" s="7" t="str">
        <f>Patients!B295&amp;" "&amp;Patients!C295</f>
        <v xml:space="preserve"> </v>
      </c>
    </row>
    <row r="299" spans="1:2" x14ac:dyDescent="0.25">
      <c r="A299" s="7">
        <f>Patients!A296</f>
        <v>0</v>
      </c>
      <c r="B299" s="7" t="str">
        <f>Patients!B296&amp;" "&amp;Patients!C296</f>
        <v xml:space="preserve"> </v>
      </c>
    </row>
    <row r="300" spans="1:2" x14ac:dyDescent="0.25">
      <c r="A300" s="7">
        <f>Patients!A297</f>
        <v>0</v>
      </c>
      <c r="B300" s="7" t="str">
        <f>Patients!B297&amp;" "&amp;Patients!C297</f>
        <v xml:space="preserve"> </v>
      </c>
    </row>
    <row r="301" spans="1:2" x14ac:dyDescent="0.25">
      <c r="A301" s="7">
        <f>Patients!A298</f>
        <v>0</v>
      </c>
      <c r="B301" s="7" t="str">
        <f>Patients!B298&amp;" "&amp;Patients!C298</f>
        <v xml:space="preserve"> </v>
      </c>
    </row>
    <row r="302" spans="1:2" x14ac:dyDescent="0.25">
      <c r="A302" s="7">
        <f>Patients!A299</f>
        <v>0</v>
      </c>
      <c r="B302" s="7" t="str">
        <f>Patients!B299&amp;" "&amp;Patients!C299</f>
        <v xml:space="preserve"> </v>
      </c>
    </row>
    <row r="303" spans="1:2" x14ac:dyDescent="0.25">
      <c r="A303" s="7">
        <f>Patients!A300</f>
        <v>0</v>
      </c>
      <c r="B303" s="7" t="str">
        <f>Patients!B300&amp;" "&amp;Patients!C300</f>
        <v xml:space="preserve"> </v>
      </c>
    </row>
    <row r="304" spans="1:2" x14ac:dyDescent="0.25">
      <c r="A304" s="7">
        <f>Patients!A301</f>
        <v>0</v>
      </c>
      <c r="B304" s="7" t="str">
        <f>Patients!B301&amp;" "&amp;Patients!C301</f>
        <v xml:space="preserve"> </v>
      </c>
    </row>
    <row r="305" spans="1:2" x14ac:dyDescent="0.25">
      <c r="A305" s="7">
        <f>Patients!A302</f>
        <v>0</v>
      </c>
      <c r="B305" s="7" t="str">
        <f>Patients!B302&amp;" "&amp;Patients!C302</f>
        <v xml:space="preserve"> </v>
      </c>
    </row>
    <row r="306" spans="1:2" x14ac:dyDescent="0.25">
      <c r="A306" s="7">
        <f>Patients!A303</f>
        <v>0</v>
      </c>
      <c r="B306" s="7" t="str">
        <f>Patients!B303&amp;" "&amp;Patients!C303</f>
        <v xml:space="preserve"> </v>
      </c>
    </row>
    <row r="307" spans="1:2" x14ac:dyDescent="0.25">
      <c r="A307" s="7">
        <f>Patients!A304</f>
        <v>0</v>
      </c>
      <c r="B307" s="7" t="str">
        <f>Patients!B304&amp;" "&amp;Patients!C304</f>
        <v xml:space="preserve"> </v>
      </c>
    </row>
    <row r="308" spans="1:2" x14ac:dyDescent="0.25">
      <c r="A308" s="7">
        <f>Patients!A305</f>
        <v>0</v>
      </c>
      <c r="B308" s="7" t="str">
        <f>Patients!B305&amp;" "&amp;Patients!C305</f>
        <v xml:space="preserve"> </v>
      </c>
    </row>
    <row r="309" spans="1:2" x14ac:dyDescent="0.25">
      <c r="A309" s="7">
        <f>Patients!A306</f>
        <v>0</v>
      </c>
      <c r="B309" s="7" t="str">
        <f>Patients!B306&amp;" "&amp;Patients!C306</f>
        <v xml:space="preserve"> </v>
      </c>
    </row>
    <row r="310" spans="1:2" x14ac:dyDescent="0.25">
      <c r="A310" s="7">
        <f>Patients!A307</f>
        <v>0</v>
      </c>
      <c r="B310" s="7" t="str">
        <f>Patients!B307&amp;" "&amp;Patients!C307</f>
        <v xml:space="preserve"> </v>
      </c>
    </row>
    <row r="311" spans="1:2" x14ac:dyDescent="0.25">
      <c r="A311" s="7">
        <f>Patients!A308</f>
        <v>0</v>
      </c>
      <c r="B311" s="7" t="str">
        <f>Patients!B308&amp;" "&amp;Patients!C308</f>
        <v xml:space="preserve"> </v>
      </c>
    </row>
    <row r="312" spans="1:2" x14ac:dyDescent="0.25">
      <c r="A312" s="7">
        <f>Patients!A309</f>
        <v>0</v>
      </c>
      <c r="B312" s="7" t="str">
        <f>Patients!B309&amp;" "&amp;Patients!C309</f>
        <v xml:space="preserve"> </v>
      </c>
    </row>
    <row r="313" spans="1:2" x14ac:dyDescent="0.25">
      <c r="A313" s="7">
        <f>Patients!A310</f>
        <v>0</v>
      </c>
      <c r="B313" s="7" t="str">
        <f>Patients!B310&amp;" "&amp;Patients!C310</f>
        <v xml:space="preserve"> </v>
      </c>
    </row>
    <row r="314" spans="1:2" x14ac:dyDescent="0.25">
      <c r="A314" s="7">
        <f>Patients!A311</f>
        <v>0</v>
      </c>
      <c r="B314" s="7" t="str">
        <f>Patients!B311&amp;" "&amp;Patients!C311</f>
        <v xml:space="preserve"> </v>
      </c>
    </row>
    <row r="315" spans="1:2" x14ac:dyDescent="0.25">
      <c r="A315" s="7">
        <f>Patients!A312</f>
        <v>0</v>
      </c>
      <c r="B315" s="7" t="str">
        <f>Patients!B312&amp;" "&amp;Patients!C312</f>
        <v xml:space="preserve"> </v>
      </c>
    </row>
    <row r="316" spans="1:2" x14ac:dyDescent="0.25">
      <c r="A316" s="7">
        <f>Patients!A313</f>
        <v>0</v>
      </c>
      <c r="B316" s="7" t="str">
        <f>Patients!B313&amp;" "&amp;Patients!C313</f>
        <v xml:space="preserve"> </v>
      </c>
    </row>
    <row r="317" spans="1:2" x14ac:dyDescent="0.25">
      <c r="A317" s="7">
        <f>Patients!A314</f>
        <v>0</v>
      </c>
      <c r="B317" s="7" t="str">
        <f>Patients!B314&amp;" "&amp;Patients!C314</f>
        <v xml:space="preserve"> </v>
      </c>
    </row>
    <row r="318" spans="1:2" x14ac:dyDescent="0.25">
      <c r="A318" s="7">
        <f>Patients!A315</f>
        <v>0</v>
      </c>
      <c r="B318" s="7" t="str">
        <f>Patients!B315&amp;" "&amp;Patients!C315</f>
        <v xml:space="preserve"> </v>
      </c>
    </row>
    <row r="319" spans="1:2" x14ac:dyDescent="0.25">
      <c r="A319" s="7">
        <f>Patients!A316</f>
        <v>0</v>
      </c>
      <c r="B319" s="7" t="str">
        <f>Patients!B316&amp;" "&amp;Patients!C316</f>
        <v xml:space="preserve"> </v>
      </c>
    </row>
    <row r="320" spans="1:2" x14ac:dyDescent="0.25">
      <c r="A320" s="7">
        <f>Patients!A317</f>
        <v>0</v>
      </c>
      <c r="B320" s="7" t="str">
        <f>Patients!B317&amp;" "&amp;Patients!C317</f>
        <v xml:space="preserve"> </v>
      </c>
    </row>
    <row r="321" spans="1:2" x14ac:dyDescent="0.25">
      <c r="A321" s="7">
        <f>Patients!A318</f>
        <v>0</v>
      </c>
      <c r="B321" s="7" t="str">
        <f>Patients!B318&amp;" "&amp;Patients!C318</f>
        <v xml:space="preserve"> </v>
      </c>
    </row>
    <row r="322" spans="1:2" x14ac:dyDescent="0.25">
      <c r="A322" s="7">
        <f>Patients!A319</f>
        <v>0</v>
      </c>
      <c r="B322" s="7" t="str">
        <f>Patients!B319&amp;" "&amp;Patients!C319</f>
        <v xml:space="preserve"> </v>
      </c>
    </row>
    <row r="323" spans="1:2" x14ac:dyDescent="0.25">
      <c r="A323" s="7">
        <f>Patients!A320</f>
        <v>0</v>
      </c>
      <c r="B323" s="7" t="str">
        <f>Patients!B320&amp;" "&amp;Patients!C320</f>
        <v xml:space="preserve"> </v>
      </c>
    </row>
    <row r="324" spans="1:2" x14ac:dyDescent="0.25">
      <c r="A324" s="7">
        <f>Patients!A321</f>
        <v>0</v>
      </c>
      <c r="B324" s="7" t="str">
        <f>Patients!B321&amp;" "&amp;Patients!C321</f>
        <v xml:space="preserve"> </v>
      </c>
    </row>
    <row r="325" spans="1:2" x14ac:dyDescent="0.25">
      <c r="A325" s="7">
        <f>Patients!A322</f>
        <v>0</v>
      </c>
      <c r="B325" s="7" t="str">
        <f>Patients!B322&amp;" "&amp;Patients!C322</f>
        <v xml:space="preserve"> </v>
      </c>
    </row>
    <row r="326" spans="1:2" x14ac:dyDescent="0.25">
      <c r="A326" s="7">
        <f>Patients!A323</f>
        <v>0</v>
      </c>
      <c r="B326" s="7" t="str">
        <f>Patients!B323&amp;" "&amp;Patients!C323</f>
        <v xml:space="preserve"> </v>
      </c>
    </row>
    <row r="327" spans="1:2" x14ac:dyDescent="0.25">
      <c r="A327" s="7">
        <f>Patients!A324</f>
        <v>0</v>
      </c>
      <c r="B327" s="7" t="str">
        <f>Patients!B324&amp;" "&amp;Patients!C324</f>
        <v xml:space="preserve"> </v>
      </c>
    </row>
    <row r="328" spans="1:2" x14ac:dyDescent="0.25">
      <c r="A328" s="7">
        <f>Patients!A325</f>
        <v>0</v>
      </c>
      <c r="B328" s="7" t="str">
        <f>Patients!B325&amp;" "&amp;Patients!C325</f>
        <v xml:space="preserve"> </v>
      </c>
    </row>
    <row r="329" spans="1:2" x14ac:dyDescent="0.25">
      <c r="A329" s="7">
        <f>Patients!A326</f>
        <v>0</v>
      </c>
      <c r="B329" s="7" t="str">
        <f>Patients!B326&amp;" "&amp;Patients!C326</f>
        <v xml:space="preserve"> </v>
      </c>
    </row>
    <row r="330" spans="1:2" x14ac:dyDescent="0.25">
      <c r="A330" s="7">
        <f>Patients!A327</f>
        <v>0</v>
      </c>
      <c r="B330" s="7" t="str">
        <f>Patients!B327&amp;" "&amp;Patients!C327</f>
        <v xml:space="preserve"> </v>
      </c>
    </row>
    <row r="331" spans="1:2" x14ac:dyDescent="0.25">
      <c r="A331" s="7">
        <f>Patients!A328</f>
        <v>0</v>
      </c>
      <c r="B331" s="7" t="str">
        <f>Patients!B328&amp;" "&amp;Patients!C328</f>
        <v xml:space="preserve"> </v>
      </c>
    </row>
    <row r="332" spans="1:2" x14ac:dyDescent="0.25">
      <c r="A332" s="7">
        <f>Patients!A329</f>
        <v>0</v>
      </c>
      <c r="B332" s="7" t="str">
        <f>Patients!B329&amp;" "&amp;Patients!C329</f>
        <v xml:space="preserve"> </v>
      </c>
    </row>
    <row r="333" spans="1:2" x14ac:dyDescent="0.25">
      <c r="A333" s="7">
        <f>Patients!A330</f>
        <v>0</v>
      </c>
      <c r="B333" s="7" t="str">
        <f>Patients!B330&amp;" "&amp;Patients!C330</f>
        <v xml:space="preserve"> </v>
      </c>
    </row>
    <row r="334" spans="1:2" x14ac:dyDescent="0.25">
      <c r="A334" s="7">
        <f>Patients!A331</f>
        <v>0</v>
      </c>
      <c r="B334" s="7" t="str">
        <f>Patients!B331&amp;" "&amp;Patients!C331</f>
        <v xml:space="preserve"> </v>
      </c>
    </row>
    <row r="335" spans="1:2" x14ac:dyDescent="0.25">
      <c r="A335" s="7">
        <f>Patients!A332</f>
        <v>0</v>
      </c>
      <c r="B335" s="7" t="str">
        <f>Patients!B332&amp;" "&amp;Patients!C332</f>
        <v xml:space="preserve"> </v>
      </c>
    </row>
    <row r="336" spans="1:2" x14ac:dyDescent="0.25">
      <c r="A336" s="7">
        <f>Patients!A333</f>
        <v>0</v>
      </c>
      <c r="B336" s="7" t="str">
        <f>Patients!B333&amp;" "&amp;Patients!C333</f>
        <v xml:space="preserve"> </v>
      </c>
    </row>
    <row r="337" spans="1:2" x14ac:dyDescent="0.25">
      <c r="A337" s="7">
        <f>Patients!A334</f>
        <v>0</v>
      </c>
      <c r="B337" s="7" t="str">
        <f>Patients!B334&amp;" "&amp;Patients!C334</f>
        <v xml:space="preserve"> </v>
      </c>
    </row>
    <row r="338" spans="1:2" x14ac:dyDescent="0.25">
      <c r="A338" s="7">
        <f>Patients!A335</f>
        <v>0</v>
      </c>
      <c r="B338" s="7" t="str">
        <f>Patients!B335&amp;" "&amp;Patients!C335</f>
        <v xml:space="preserve"> </v>
      </c>
    </row>
    <row r="339" spans="1:2" x14ac:dyDescent="0.25">
      <c r="A339" s="7">
        <f>Patients!A336</f>
        <v>0</v>
      </c>
      <c r="B339" s="7" t="str">
        <f>Patients!B336&amp;" "&amp;Patients!C336</f>
        <v xml:space="preserve"> </v>
      </c>
    </row>
    <row r="340" spans="1:2" x14ac:dyDescent="0.25">
      <c r="A340" s="7">
        <f>Patients!A337</f>
        <v>0</v>
      </c>
      <c r="B340" s="7" t="str">
        <f>Patients!B337&amp;" "&amp;Patients!C337</f>
        <v xml:space="preserve"> </v>
      </c>
    </row>
    <row r="341" spans="1:2" x14ac:dyDescent="0.25">
      <c r="A341" s="7">
        <f>Patients!A338</f>
        <v>0</v>
      </c>
      <c r="B341" s="7" t="str">
        <f>Patients!B338&amp;" "&amp;Patients!C338</f>
        <v xml:space="preserve"> </v>
      </c>
    </row>
    <row r="342" spans="1:2" x14ac:dyDescent="0.25">
      <c r="A342" s="7">
        <f>Patients!A339</f>
        <v>0</v>
      </c>
      <c r="B342" s="7" t="str">
        <f>Patients!B339&amp;" "&amp;Patients!C339</f>
        <v xml:space="preserve"> </v>
      </c>
    </row>
    <row r="343" spans="1:2" x14ac:dyDescent="0.25">
      <c r="A343" s="7">
        <f>Patients!A340</f>
        <v>0</v>
      </c>
      <c r="B343" s="7" t="str">
        <f>Patients!B340&amp;" "&amp;Patients!C340</f>
        <v xml:space="preserve"> </v>
      </c>
    </row>
    <row r="344" spans="1:2" x14ac:dyDescent="0.25">
      <c r="A344" s="7">
        <f>Patients!A341</f>
        <v>0</v>
      </c>
      <c r="B344" s="7" t="str">
        <f>Patients!B341&amp;" "&amp;Patients!C341</f>
        <v xml:space="preserve"> </v>
      </c>
    </row>
    <row r="345" spans="1:2" x14ac:dyDescent="0.25">
      <c r="A345" s="7">
        <f>Patients!A342</f>
        <v>0</v>
      </c>
      <c r="B345" s="7" t="str">
        <f>Patients!B342&amp;" "&amp;Patients!C342</f>
        <v xml:space="preserve"> </v>
      </c>
    </row>
    <row r="346" spans="1:2" x14ac:dyDescent="0.25">
      <c r="A346" s="7">
        <f>Patients!A343</f>
        <v>0</v>
      </c>
      <c r="B346" s="7" t="str">
        <f>Patients!B343&amp;" "&amp;Patients!C343</f>
        <v xml:space="preserve"> </v>
      </c>
    </row>
    <row r="347" spans="1:2" x14ac:dyDescent="0.25">
      <c r="A347" s="7">
        <f>Patients!A344</f>
        <v>0</v>
      </c>
      <c r="B347" s="7" t="str">
        <f>Patients!B344&amp;" "&amp;Patients!C344</f>
        <v xml:space="preserve"> </v>
      </c>
    </row>
    <row r="348" spans="1:2" x14ac:dyDescent="0.25">
      <c r="A348" s="7">
        <f>Patients!A345</f>
        <v>0</v>
      </c>
      <c r="B348" s="7" t="str">
        <f>Patients!B345&amp;" "&amp;Patients!C345</f>
        <v xml:space="preserve"> </v>
      </c>
    </row>
    <row r="349" spans="1:2" x14ac:dyDescent="0.25">
      <c r="A349" s="7">
        <f>Patients!A346</f>
        <v>0</v>
      </c>
      <c r="B349" s="7" t="str">
        <f>Patients!B346&amp;" "&amp;Patients!C346</f>
        <v xml:space="preserve"> </v>
      </c>
    </row>
    <row r="350" spans="1:2" x14ac:dyDescent="0.25">
      <c r="A350" s="7">
        <f>Patients!A347</f>
        <v>0</v>
      </c>
      <c r="B350" s="7" t="str">
        <f>Patients!B347&amp;" "&amp;Patients!C347</f>
        <v xml:space="preserve"> </v>
      </c>
    </row>
    <row r="351" spans="1:2" x14ac:dyDescent="0.25">
      <c r="A351" s="7">
        <f>Patients!A348</f>
        <v>0</v>
      </c>
      <c r="B351" s="7" t="str">
        <f>Patients!B348&amp;" "&amp;Patients!C348</f>
        <v xml:space="preserve"> </v>
      </c>
    </row>
    <row r="352" spans="1:2" x14ac:dyDescent="0.25">
      <c r="A352" s="7">
        <f>Patients!A349</f>
        <v>0</v>
      </c>
      <c r="B352" s="7" t="str">
        <f>Patients!B349&amp;" "&amp;Patients!C349</f>
        <v xml:space="preserve"> </v>
      </c>
    </row>
    <row r="353" spans="1:2" x14ac:dyDescent="0.25">
      <c r="A353" s="7">
        <f>Patients!A350</f>
        <v>0</v>
      </c>
      <c r="B353" s="7" t="str">
        <f>Patients!B350&amp;" "&amp;Patients!C350</f>
        <v xml:space="preserve"> </v>
      </c>
    </row>
    <row r="354" spans="1:2" x14ac:dyDescent="0.25">
      <c r="A354" s="7">
        <f>Patients!A351</f>
        <v>0</v>
      </c>
      <c r="B354" s="7" t="str">
        <f>Patients!B351&amp;" "&amp;Patients!C351</f>
        <v xml:space="preserve"> </v>
      </c>
    </row>
    <row r="355" spans="1:2" x14ac:dyDescent="0.25">
      <c r="A355" s="7">
        <f>Patients!A352</f>
        <v>0</v>
      </c>
      <c r="B355" s="7" t="str">
        <f>Patients!B352&amp;" "&amp;Patients!C352</f>
        <v xml:space="preserve"> </v>
      </c>
    </row>
    <row r="356" spans="1:2" x14ac:dyDescent="0.25">
      <c r="A356" s="7">
        <f>Patients!A353</f>
        <v>0</v>
      </c>
      <c r="B356" s="7" t="str">
        <f>Patients!B353&amp;" "&amp;Patients!C353</f>
        <v xml:space="preserve"> </v>
      </c>
    </row>
    <row r="357" spans="1:2" x14ac:dyDescent="0.25">
      <c r="A357" s="7">
        <f>Patients!A354</f>
        <v>0</v>
      </c>
      <c r="B357" s="7" t="str">
        <f>Patients!B354&amp;" "&amp;Patients!C354</f>
        <v xml:space="preserve"> </v>
      </c>
    </row>
    <row r="358" spans="1:2" x14ac:dyDescent="0.25">
      <c r="A358" s="7">
        <f>Patients!A355</f>
        <v>0</v>
      </c>
      <c r="B358" s="7" t="str">
        <f>Patients!B355&amp;" "&amp;Patients!C355</f>
        <v xml:space="preserve"> </v>
      </c>
    </row>
    <row r="359" spans="1:2" x14ac:dyDescent="0.25">
      <c r="A359" s="7">
        <f>Patients!A356</f>
        <v>0</v>
      </c>
      <c r="B359" s="7" t="str">
        <f>Patients!B356&amp;" "&amp;Patients!C356</f>
        <v xml:space="preserve"> </v>
      </c>
    </row>
    <row r="360" spans="1:2" x14ac:dyDescent="0.25">
      <c r="A360" s="7">
        <f>Patients!A357</f>
        <v>0</v>
      </c>
      <c r="B360" s="7" t="str">
        <f>Patients!B357&amp;" "&amp;Patients!C357</f>
        <v xml:space="preserve"> </v>
      </c>
    </row>
    <row r="361" spans="1:2" x14ac:dyDescent="0.25">
      <c r="A361" s="7">
        <f>Patients!A358</f>
        <v>0</v>
      </c>
      <c r="B361" s="7" t="str">
        <f>Patients!B358&amp;" "&amp;Patients!C358</f>
        <v xml:space="preserve"> </v>
      </c>
    </row>
    <row r="362" spans="1:2" x14ac:dyDescent="0.25">
      <c r="A362" s="7">
        <f>Patients!A359</f>
        <v>0</v>
      </c>
      <c r="B362" s="7" t="str">
        <f>Patients!B359&amp;" "&amp;Patients!C359</f>
        <v xml:space="preserve"> </v>
      </c>
    </row>
    <row r="363" spans="1:2" x14ac:dyDescent="0.25">
      <c r="A363" s="7">
        <f>Patients!A360</f>
        <v>0</v>
      </c>
      <c r="B363" s="7" t="str">
        <f>Patients!B360&amp;" "&amp;Patients!C360</f>
        <v xml:space="preserve"> </v>
      </c>
    </row>
    <row r="364" spans="1:2" x14ac:dyDescent="0.25">
      <c r="A364" s="7">
        <f>Patients!A361</f>
        <v>0</v>
      </c>
      <c r="B364" s="7" t="str">
        <f>Patients!B361&amp;" "&amp;Patients!C361</f>
        <v xml:space="preserve"> </v>
      </c>
    </row>
    <row r="365" spans="1:2" x14ac:dyDescent="0.25">
      <c r="A365" s="7">
        <f>Patients!A362</f>
        <v>0</v>
      </c>
      <c r="B365" s="7" t="str">
        <f>Patients!B362&amp;" "&amp;Patients!C362</f>
        <v xml:space="preserve"> </v>
      </c>
    </row>
    <row r="366" spans="1:2" x14ac:dyDescent="0.25">
      <c r="A366" s="7">
        <f>Patients!A363</f>
        <v>0</v>
      </c>
      <c r="B366" s="7" t="str">
        <f>Patients!B363&amp;" "&amp;Patients!C363</f>
        <v xml:space="preserve"> </v>
      </c>
    </row>
    <row r="367" spans="1:2" x14ac:dyDescent="0.25">
      <c r="A367" s="7">
        <f>Patients!A364</f>
        <v>0</v>
      </c>
      <c r="B367" s="7" t="str">
        <f>Patients!B364&amp;" "&amp;Patients!C364</f>
        <v xml:space="preserve"> </v>
      </c>
    </row>
    <row r="368" spans="1:2" x14ac:dyDescent="0.25">
      <c r="A368" s="7">
        <f>Patients!A365</f>
        <v>0</v>
      </c>
      <c r="B368" s="7" t="str">
        <f>Patients!B365&amp;" "&amp;Patients!C365</f>
        <v xml:space="preserve"> </v>
      </c>
    </row>
    <row r="369" spans="1:2" x14ac:dyDescent="0.25">
      <c r="A369" s="7">
        <f>Patients!A366</f>
        <v>0</v>
      </c>
      <c r="B369" s="7" t="str">
        <f>Patients!B366&amp;" "&amp;Patients!C366</f>
        <v xml:space="preserve"> </v>
      </c>
    </row>
    <row r="370" spans="1:2" x14ac:dyDescent="0.25">
      <c r="A370" s="7">
        <f>Patients!A367</f>
        <v>0</v>
      </c>
      <c r="B370" s="7" t="str">
        <f>Patients!B367&amp;" "&amp;Patients!C367</f>
        <v xml:space="preserve"> </v>
      </c>
    </row>
    <row r="371" spans="1:2" x14ac:dyDescent="0.25">
      <c r="A371" s="7">
        <f>Patients!A368</f>
        <v>0</v>
      </c>
      <c r="B371" s="7" t="str">
        <f>Patients!B368&amp;" "&amp;Patients!C368</f>
        <v xml:space="preserve"> </v>
      </c>
    </row>
    <row r="372" spans="1:2" x14ac:dyDescent="0.25">
      <c r="A372" s="7">
        <f>Patients!A369</f>
        <v>0</v>
      </c>
      <c r="B372" s="7" t="str">
        <f>Patients!B369&amp;" "&amp;Patients!C369</f>
        <v xml:space="preserve"> </v>
      </c>
    </row>
    <row r="373" spans="1:2" x14ac:dyDescent="0.25">
      <c r="A373" s="7">
        <f>Patients!A370</f>
        <v>0</v>
      </c>
      <c r="B373" s="7" t="str">
        <f>Patients!B370&amp;" "&amp;Patients!C370</f>
        <v xml:space="preserve"> </v>
      </c>
    </row>
    <row r="374" spans="1:2" x14ac:dyDescent="0.25">
      <c r="A374" s="7">
        <f>Patients!A371</f>
        <v>0</v>
      </c>
      <c r="B374" s="7" t="str">
        <f>Patients!B371&amp;" "&amp;Patients!C371</f>
        <v xml:space="preserve"> </v>
      </c>
    </row>
    <row r="375" spans="1:2" x14ac:dyDescent="0.25">
      <c r="A375" s="7">
        <f>Patients!A372</f>
        <v>0</v>
      </c>
      <c r="B375" s="7" t="str">
        <f>Patients!B372&amp;" "&amp;Patients!C372</f>
        <v xml:space="preserve"> </v>
      </c>
    </row>
    <row r="376" spans="1:2" x14ac:dyDescent="0.25">
      <c r="A376" s="7">
        <f>Patients!A373</f>
        <v>0</v>
      </c>
      <c r="B376" s="7" t="str">
        <f>Patients!B373&amp;" "&amp;Patients!C373</f>
        <v xml:space="preserve"> </v>
      </c>
    </row>
    <row r="377" spans="1:2" x14ac:dyDescent="0.25">
      <c r="A377" s="7">
        <f>Patients!A374</f>
        <v>0</v>
      </c>
      <c r="B377" s="7" t="str">
        <f>Patients!B374&amp;" "&amp;Patients!C374</f>
        <v xml:space="preserve"> </v>
      </c>
    </row>
    <row r="378" spans="1:2" x14ac:dyDescent="0.25">
      <c r="A378" s="7">
        <f>Patients!A375</f>
        <v>0</v>
      </c>
      <c r="B378" s="7" t="str">
        <f>Patients!B375&amp;" "&amp;Patients!C375</f>
        <v xml:space="preserve"> </v>
      </c>
    </row>
    <row r="379" spans="1:2" x14ac:dyDescent="0.25">
      <c r="A379" s="7">
        <f>Patients!A376</f>
        <v>0</v>
      </c>
      <c r="B379" s="7" t="str">
        <f>Patients!B376&amp;" "&amp;Patients!C376</f>
        <v xml:space="preserve"> </v>
      </c>
    </row>
    <row r="380" spans="1:2" x14ac:dyDescent="0.25">
      <c r="A380" s="7">
        <f>Patients!A377</f>
        <v>0</v>
      </c>
      <c r="B380" s="7" t="str">
        <f>Patients!B377&amp;" "&amp;Patients!C377</f>
        <v xml:space="preserve"> </v>
      </c>
    </row>
    <row r="381" spans="1:2" x14ac:dyDescent="0.25">
      <c r="A381" s="7">
        <f>Patients!A378</f>
        <v>0</v>
      </c>
      <c r="B381" s="7" t="str">
        <f>Patients!B378&amp;" "&amp;Patients!C378</f>
        <v xml:space="preserve"> </v>
      </c>
    </row>
    <row r="382" spans="1:2" x14ac:dyDescent="0.25">
      <c r="A382" s="7">
        <f>Patients!A379</f>
        <v>0</v>
      </c>
      <c r="B382" s="7" t="str">
        <f>Patients!B379&amp;" "&amp;Patients!C379</f>
        <v xml:space="preserve"> </v>
      </c>
    </row>
    <row r="383" spans="1:2" x14ac:dyDescent="0.25">
      <c r="A383" s="7">
        <f>Patients!A380</f>
        <v>0</v>
      </c>
      <c r="B383" s="7" t="str">
        <f>Patients!B380&amp;" "&amp;Patients!C380</f>
        <v xml:space="preserve"> </v>
      </c>
    </row>
    <row r="384" spans="1:2" x14ac:dyDescent="0.25">
      <c r="A384" s="7">
        <f>Patients!A381</f>
        <v>0</v>
      </c>
      <c r="B384" s="7" t="str">
        <f>Patients!B381&amp;" "&amp;Patients!C381</f>
        <v xml:space="preserve"> </v>
      </c>
    </row>
    <row r="385" spans="1:2" x14ac:dyDescent="0.25">
      <c r="A385" s="7">
        <f>Patients!A382</f>
        <v>0</v>
      </c>
      <c r="B385" s="7" t="str">
        <f>Patients!B382&amp;" "&amp;Patients!C382</f>
        <v xml:space="preserve"> </v>
      </c>
    </row>
    <row r="386" spans="1:2" x14ac:dyDescent="0.25">
      <c r="A386" s="7">
        <f>Patients!A383</f>
        <v>0</v>
      </c>
      <c r="B386" s="7" t="str">
        <f>Patients!B383&amp;" "&amp;Patients!C383</f>
        <v xml:space="preserve"> </v>
      </c>
    </row>
    <row r="387" spans="1:2" x14ac:dyDescent="0.25">
      <c r="A387" s="7">
        <f>Patients!A384</f>
        <v>0</v>
      </c>
      <c r="B387" s="7" t="str">
        <f>Patients!B384&amp;" "&amp;Patients!C384</f>
        <v xml:space="preserve"> </v>
      </c>
    </row>
    <row r="388" spans="1:2" x14ac:dyDescent="0.25">
      <c r="A388" s="7">
        <f>Patients!A385</f>
        <v>0</v>
      </c>
      <c r="B388" s="7" t="str">
        <f>Patients!B385&amp;" "&amp;Patients!C385</f>
        <v xml:space="preserve"> </v>
      </c>
    </row>
    <row r="389" spans="1:2" x14ac:dyDescent="0.25">
      <c r="A389" s="7">
        <f>Patients!A386</f>
        <v>0</v>
      </c>
      <c r="B389" s="7" t="str">
        <f>Patients!B386&amp;" "&amp;Patients!C386</f>
        <v xml:space="preserve"> </v>
      </c>
    </row>
    <row r="390" spans="1:2" x14ac:dyDescent="0.25">
      <c r="A390" s="7">
        <f>Patients!A387</f>
        <v>0</v>
      </c>
      <c r="B390" s="7" t="str">
        <f>Patients!B387&amp;" "&amp;Patients!C387</f>
        <v xml:space="preserve"> </v>
      </c>
    </row>
    <row r="391" spans="1:2" x14ac:dyDescent="0.25">
      <c r="A391" s="7">
        <f>Patients!A388</f>
        <v>0</v>
      </c>
      <c r="B391" s="7" t="str">
        <f>Patients!B388&amp;" "&amp;Patients!C388</f>
        <v xml:space="preserve"> </v>
      </c>
    </row>
    <row r="392" spans="1:2" x14ac:dyDescent="0.25">
      <c r="A392" s="7">
        <f>Patients!A389</f>
        <v>0</v>
      </c>
      <c r="B392" s="7" t="str">
        <f>Patients!B389&amp;" "&amp;Patients!C389</f>
        <v xml:space="preserve"> </v>
      </c>
    </row>
    <row r="393" spans="1:2" x14ac:dyDescent="0.25">
      <c r="A393" s="7">
        <f>Patients!A390</f>
        <v>0</v>
      </c>
      <c r="B393" s="7" t="str">
        <f>Patients!B390&amp;" "&amp;Patients!C390</f>
        <v xml:space="preserve"> </v>
      </c>
    </row>
    <row r="394" spans="1:2" x14ac:dyDescent="0.25">
      <c r="A394" s="7">
        <f>Patients!A391</f>
        <v>0</v>
      </c>
      <c r="B394" s="7" t="str">
        <f>Patients!B391&amp;" "&amp;Patients!C391</f>
        <v xml:space="preserve"> </v>
      </c>
    </row>
    <row r="395" spans="1:2" x14ac:dyDescent="0.25">
      <c r="A395" s="7">
        <f>Patients!A392</f>
        <v>0</v>
      </c>
      <c r="B395" s="7" t="str">
        <f>Patients!B392&amp;" "&amp;Patients!C392</f>
        <v xml:space="preserve"> </v>
      </c>
    </row>
    <row r="396" spans="1:2" x14ac:dyDescent="0.25">
      <c r="A396" s="7">
        <f>Patients!A393</f>
        <v>0</v>
      </c>
      <c r="B396" s="7" t="str">
        <f>Patients!B393&amp;" "&amp;Patients!C393</f>
        <v xml:space="preserve"> </v>
      </c>
    </row>
    <row r="397" spans="1:2" x14ac:dyDescent="0.25">
      <c r="A397" s="7">
        <f>Patients!A394</f>
        <v>0</v>
      </c>
      <c r="B397" s="7" t="str">
        <f>Patients!B394&amp;" "&amp;Patients!C394</f>
        <v xml:space="preserve"> </v>
      </c>
    </row>
    <row r="398" spans="1:2" x14ac:dyDescent="0.25">
      <c r="A398" s="7">
        <f>Patients!A395</f>
        <v>0</v>
      </c>
      <c r="B398" s="7" t="str">
        <f>Patients!B395&amp;" "&amp;Patients!C395</f>
        <v xml:space="preserve"> </v>
      </c>
    </row>
    <row r="399" spans="1:2" x14ac:dyDescent="0.25">
      <c r="A399" s="7">
        <f>Patients!A396</f>
        <v>0</v>
      </c>
      <c r="B399" s="7" t="str">
        <f>Patients!B396&amp;" "&amp;Patients!C396</f>
        <v xml:space="preserve"> </v>
      </c>
    </row>
    <row r="400" spans="1:2" x14ac:dyDescent="0.25">
      <c r="A400" s="7">
        <f>Patients!A397</f>
        <v>0</v>
      </c>
      <c r="B400" s="7" t="str">
        <f>Patients!B397&amp;" "&amp;Patients!C397</f>
        <v xml:space="preserve"> </v>
      </c>
    </row>
    <row r="401" spans="1:2" x14ac:dyDescent="0.25">
      <c r="A401" s="7">
        <f>Patients!A398</f>
        <v>0</v>
      </c>
      <c r="B401" s="7" t="str">
        <f>Patients!B398&amp;" "&amp;Patients!C398</f>
        <v xml:space="preserve"> </v>
      </c>
    </row>
    <row r="402" spans="1:2" x14ac:dyDescent="0.25">
      <c r="A402" s="7">
        <f>Patients!A399</f>
        <v>0</v>
      </c>
      <c r="B402" s="7" t="str">
        <f>Patients!B399&amp;" "&amp;Patients!C399</f>
        <v xml:space="preserve"> </v>
      </c>
    </row>
    <row r="403" spans="1:2" x14ac:dyDescent="0.25">
      <c r="A403" s="7">
        <f>Patients!A400</f>
        <v>0</v>
      </c>
      <c r="B403" s="7" t="str">
        <f>Patients!B400&amp;" "&amp;Patients!C400</f>
        <v xml:space="preserve"> </v>
      </c>
    </row>
    <row r="404" spans="1:2" x14ac:dyDescent="0.25">
      <c r="A404" s="7">
        <f>Patients!A401</f>
        <v>0</v>
      </c>
      <c r="B404" s="7" t="str">
        <f>Patients!B401&amp;" "&amp;Patients!C401</f>
        <v xml:space="preserve"> </v>
      </c>
    </row>
    <row r="405" spans="1:2" x14ac:dyDescent="0.25">
      <c r="A405" s="7">
        <f>Patients!A402</f>
        <v>0</v>
      </c>
      <c r="B405" s="7" t="str">
        <f>Patients!B402&amp;" "&amp;Patients!C402</f>
        <v xml:space="preserve"> </v>
      </c>
    </row>
    <row r="406" spans="1:2" x14ac:dyDescent="0.25">
      <c r="A406" s="7">
        <f>Patients!A403</f>
        <v>0</v>
      </c>
      <c r="B406" s="7" t="str">
        <f>Patients!B403&amp;" "&amp;Patients!C403</f>
        <v xml:space="preserve"> </v>
      </c>
    </row>
    <row r="407" spans="1:2" x14ac:dyDescent="0.25">
      <c r="A407" s="7">
        <f>Patients!A404</f>
        <v>0</v>
      </c>
      <c r="B407" s="7" t="str">
        <f>Patients!B404&amp;" "&amp;Patients!C404</f>
        <v xml:space="preserve"> </v>
      </c>
    </row>
    <row r="408" spans="1:2" x14ac:dyDescent="0.25">
      <c r="A408" s="7">
        <f>Patients!A405</f>
        <v>0</v>
      </c>
      <c r="B408" s="7" t="str">
        <f>Patients!B405&amp;" "&amp;Patients!C405</f>
        <v xml:space="preserve"> </v>
      </c>
    </row>
    <row r="409" spans="1:2" x14ac:dyDescent="0.25">
      <c r="A409" s="7">
        <f>Patients!A406</f>
        <v>0</v>
      </c>
      <c r="B409" s="7" t="str">
        <f>Patients!B406&amp;" "&amp;Patients!C406</f>
        <v xml:space="preserve"> </v>
      </c>
    </row>
    <row r="410" spans="1:2" x14ac:dyDescent="0.25">
      <c r="A410" s="7">
        <f>Patients!A407</f>
        <v>0</v>
      </c>
      <c r="B410" s="7" t="str">
        <f>Patients!B407&amp;" "&amp;Patients!C407</f>
        <v xml:space="preserve"> </v>
      </c>
    </row>
    <row r="411" spans="1:2" x14ac:dyDescent="0.25">
      <c r="A411" s="7">
        <f>Patients!A408</f>
        <v>0</v>
      </c>
      <c r="B411" s="7" t="str">
        <f>Patients!B408&amp;" "&amp;Patients!C408</f>
        <v xml:space="preserve"> </v>
      </c>
    </row>
    <row r="412" spans="1:2" x14ac:dyDescent="0.25">
      <c r="A412" s="7">
        <f>Patients!A409</f>
        <v>0</v>
      </c>
      <c r="B412" s="7" t="str">
        <f>Patients!B409&amp;" "&amp;Patients!C409</f>
        <v xml:space="preserve"> </v>
      </c>
    </row>
    <row r="413" spans="1:2" x14ac:dyDescent="0.25">
      <c r="A413" s="7">
        <f>Patients!A410</f>
        <v>0</v>
      </c>
      <c r="B413" s="7" t="str">
        <f>Patients!B410&amp;" "&amp;Patients!C410</f>
        <v xml:space="preserve"> </v>
      </c>
    </row>
    <row r="414" spans="1:2" x14ac:dyDescent="0.25">
      <c r="A414" s="7">
        <f>Patients!A411</f>
        <v>0</v>
      </c>
      <c r="B414" s="7" t="str">
        <f>Patients!B411&amp;" "&amp;Patients!C411</f>
        <v xml:space="preserve"> </v>
      </c>
    </row>
    <row r="415" spans="1:2" x14ac:dyDescent="0.25">
      <c r="A415" s="7">
        <f>Patients!A412</f>
        <v>0</v>
      </c>
      <c r="B415" s="7" t="str">
        <f>Patients!B412&amp;" "&amp;Patients!C412</f>
        <v xml:space="preserve"> </v>
      </c>
    </row>
    <row r="416" spans="1:2" x14ac:dyDescent="0.25">
      <c r="A416" s="7">
        <f>Patients!A413</f>
        <v>0</v>
      </c>
      <c r="B416" s="7" t="str">
        <f>Patients!B413&amp;" "&amp;Patients!C413</f>
        <v xml:space="preserve"> </v>
      </c>
    </row>
    <row r="417" spans="1:2" x14ac:dyDescent="0.25">
      <c r="A417" s="7">
        <f>Patients!A414</f>
        <v>0</v>
      </c>
      <c r="B417" s="7" t="str">
        <f>Patients!B414&amp;" "&amp;Patients!C414</f>
        <v xml:space="preserve"> </v>
      </c>
    </row>
    <row r="418" spans="1:2" x14ac:dyDescent="0.25">
      <c r="A418" s="7">
        <f>Patients!A415</f>
        <v>0</v>
      </c>
      <c r="B418" s="7" t="str">
        <f>Patients!B415&amp;" "&amp;Patients!C415</f>
        <v xml:space="preserve"> </v>
      </c>
    </row>
    <row r="419" spans="1:2" x14ac:dyDescent="0.25">
      <c r="A419" s="7">
        <f>Patients!A416</f>
        <v>0</v>
      </c>
      <c r="B419" s="7" t="str">
        <f>Patients!B416&amp;" "&amp;Patients!C416</f>
        <v xml:space="preserve"> </v>
      </c>
    </row>
    <row r="420" spans="1:2" x14ac:dyDescent="0.25">
      <c r="A420" s="7">
        <f>Patients!A417</f>
        <v>0</v>
      </c>
      <c r="B420" s="7" t="str">
        <f>Patients!B417&amp;" "&amp;Patients!C417</f>
        <v xml:space="preserve"> </v>
      </c>
    </row>
    <row r="421" spans="1:2" x14ac:dyDescent="0.25">
      <c r="A421" s="7">
        <f>Patients!A418</f>
        <v>0</v>
      </c>
      <c r="B421" s="7" t="str">
        <f>Patients!B418&amp;" "&amp;Patients!C418</f>
        <v xml:space="preserve"> </v>
      </c>
    </row>
    <row r="422" spans="1:2" x14ac:dyDescent="0.25">
      <c r="A422" s="7">
        <f>Patients!A419</f>
        <v>0</v>
      </c>
      <c r="B422" s="7" t="str">
        <f>Patients!B419&amp;" "&amp;Patients!C419</f>
        <v xml:space="preserve"> </v>
      </c>
    </row>
    <row r="423" spans="1:2" x14ac:dyDescent="0.25">
      <c r="A423" s="7">
        <f>Patients!A420</f>
        <v>0</v>
      </c>
      <c r="B423" s="7" t="str">
        <f>Patients!B420&amp;" "&amp;Patients!C420</f>
        <v xml:space="preserve"> </v>
      </c>
    </row>
    <row r="424" spans="1:2" x14ac:dyDescent="0.25">
      <c r="A424" s="7">
        <f>Patients!A421</f>
        <v>0</v>
      </c>
      <c r="B424" s="7" t="str">
        <f>Patients!B421&amp;" "&amp;Patients!C421</f>
        <v xml:space="preserve"> </v>
      </c>
    </row>
    <row r="425" spans="1:2" x14ac:dyDescent="0.25">
      <c r="A425" s="7">
        <f>Patients!A422</f>
        <v>0</v>
      </c>
      <c r="B425" s="7" t="str">
        <f>Patients!B422&amp;" "&amp;Patients!C422</f>
        <v xml:space="preserve"> </v>
      </c>
    </row>
    <row r="426" spans="1:2" x14ac:dyDescent="0.25">
      <c r="A426" s="7">
        <f>Patients!A423</f>
        <v>0</v>
      </c>
      <c r="B426" s="7" t="str">
        <f>Patients!B423&amp;" "&amp;Patients!C423</f>
        <v xml:space="preserve"> </v>
      </c>
    </row>
    <row r="427" spans="1:2" x14ac:dyDescent="0.25">
      <c r="A427" s="7">
        <f>Patients!A424</f>
        <v>0</v>
      </c>
      <c r="B427" s="7" t="str">
        <f>Patients!B424&amp;" "&amp;Patients!C424</f>
        <v xml:space="preserve"> </v>
      </c>
    </row>
    <row r="428" spans="1:2" x14ac:dyDescent="0.25">
      <c r="A428" s="7">
        <f>Patients!A425</f>
        <v>0</v>
      </c>
      <c r="B428" s="7" t="str">
        <f>Patients!B425&amp;" "&amp;Patients!C425</f>
        <v xml:space="preserve"> </v>
      </c>
    </row>
    <row r="429" spans="1:2" x14ac:dyDescent="0.25">
      <c r="A429" s="7">
        <f>Patients!A426</f>
        <v>0</v>
      </c>
      <c r="B429" s="7" t="str">
        <f>Patients!B426&amp;" "&amp;Patients!C426</f>
        <v xml:space="preserve"> </v>
      </c>
    </row>
    <row r="430" spans="1:2" x14ac:dyDescent="0.25">
      <c r="A430" s="7">
        <f>Patients!A427</f>
        <v>0</v>
      </c>
      <c r="B430" s="7" t="str">
        <f>Patients!B427&amp;" "&amp;Patients!C427</f>
        <v xml:space="preserve"> </v>
      </c>
    </row>
    <row r="431" spans="1:2" x14ac:dyDescent="0.25">
      <c r="A431" s="7">
        <f>Patients!A428</f>
        <v>0</v>
      </c>
      <c r="B431" s="7" t="str">
        <f>Patients!B428&amp;" "&amp;Patients!C428</f>
        <v xml:space="preserve"> </v>
      </c>
    </row>
    <row r="432" spans="1:2" x14ac:dyDescent="0.25">
      <c r="A432" s="7">
        <f>Patients!A429</f>
        <v>0</v>
      </c>
      <c r="B432" s="7" t="str">
        <f>Patients!B429&amp;" "&amp;Patients!C429</f>
        <v xml:space="preserve"> </v>
      </c>
    </row>
    <row r="433" spans="1:2" x14ac:dyDescent="0.25">
      <c r="A433" s="7">
        <f>Patients!A430</f>
        <v>0</v>
      </c>
      <c r="B433" s="7" t="str">
        <f>Patients!B430&amp;" "&amp;Patients!C430</f>
        <v xml:space="preserve"> </v>
      </c>
    </row>
    <row r="434" spans="1:2" x14ac:dyDescent="0.25">
      <c r="A434" s="7">
        <f>Patients!A431</f>
        <v>0</v>
      </c>
      <c r="B434" s="7" t="str">
        <f>Patients!B431&amp;" "&amp;Patients!C431</f>
        <v xml:space="preserve"> </v>
      </c>
    </row>
    <row r="435" spans="1:2" x14ac:dyDescent="0.25">
      <c r="A435" s="7">
        <f>Patients!A432</f>
        <v>0</v>
      </c>
      <c r="B435" s="7" t="str">
        <f>Patients!B432&amp;" "&amp;Patients!C432</f>
        <v xml:space="preserve"> </v>
      </c>
    </row>
    <row r="436" spans="1:2" x14ac:dyDescent="0.25">
      <c r="A436" s="7">
        <f>Patients!A433</f>
        <v>0</v>
      </c>
      <c r="B436" s="7" t="str">
        <f>Patients!B433&amp;" "&amp;Patients!C433</f>
        <v xml:space="preserve"> </v>
      </c>
    </row>
    <row r="437" spans="1:2" x14ac:dyDescent="0.25">
      <c r="A437" s="7">
        <f>Patients!A434</f>
        <v>0</v>
      </c>
      <c r="B437" s="7" t="str">
        <f>Patients!B434&amp;" "&amp;Patients!C434</f>
        <v xml:space="preserve"> </v>
      </c>
    </row>
    <row r="438" spans="1:2" x14ac:dyDescent="0.25">
      <c r="A438" s="7">
        <f>Patients!A435</f>
        <v>0</v>
      </c>
      <c r="B438" s="7" t="str">
        <f>Patients!B435&amp;" "&amp;Patients!C435</f>
        <v xml:space="preserve"> </v>
      </c>
    </row>
    <row r="439" spans="1:2" x14ac:dyDescent="0.25">
      <c r="A439" s="7">
        <f>Patients!A436</f>
        <v>0</v>
      </c>
      <c r="B439" s="7" t="str">
        <f>Patients!B436&amp;" "&amp;Patients!C436</f>
        <v xml:space="preserve"> </v>
      </c>
    </row>
    <row r="440" spans="1:2" x14ac:dyDescent="0.25">
      <c r="A440" s="7">
        <f>Patients!A437</f>
        <v>0</v>
      </c>
      <c r="B440" s="7" t="str">
        <f>Patients!B437&amp;" "&amp;Patients!C437</f>
        <v xml:space="preserve"> </v>
      </c>
    </row>
    <row r="441" spans="1:2" x14ac:dyDescent="0.25">
      <c r="A441" s="7">
        <f>Patients!A438</f>
        <v>0</v>
      </c>
      <c r="B441" s="7" t="str">
        <f>Patients!B438&amp;" "&amp;Patients!C438</f>
        <v xml:space="preserve"> </v>
      </c>
    </row>
    <row r="442" spans="1:2" x14ac:dyDescent="0.25">
      <c r="A442" s="7">
        <f>Patients!A439</f>
        <v>0</v>
      </c>
      <c r="B442" s="7" t="str">
        <f>Patients!B439&amp;" "&amp;Patients!C439</f>
        <v xml:space="preserve"> </v>
      </c>
    </row>
    <row r="443" spans="1:2" x14ac:dyDescent="0.25">
      <c r="A443" s="7">
        <f>Patients!A440</f>
        <v>0</v>
      </c>
      <c r="B443" s="7" t="str">
        <f>Patients!B440&amp;" "&amp;Patients!C440</f>
        <v xml:space="preserve"> </v>
      </c>
    </row>
    <row r="444" spans="1:2" x14ac:dyDescent="0.25">
      <c r="A444" s="7">
        <f>Patients!A441</f>
        <v>0</v>
      </c>
      <c r="B444" s="7" t="str">
        <f>Patients!B441&amp;" "&amp;Patients!C441</f>
        <v xml:space="preserve"> </v>
      </c>
    </row>
    <row r="445" spans="1:2" x14ac:dyDescent="0.25">
      <c r="A445" s="7">
        <f>Patients!A442</f>
        <v>0</v>
      </c>
      <c r="B445" s="7" t="str">
        <f>Patients!B442&amp;" "&amp;Patients!C442</f>
        <v xml:space="preserve"> </v>
      </c>
    </row>
    <row r="446" spans="1:2" x14ac:dyDescent="0.25">
      <c r="A446" s="7">
        <f>Patients!A443</f>
        <v>0</v>
      </c>
      <c r="B446" s="7" t="str">
        <f>Patients!B443&amp;" "&amp;Patients!C443</f>
        <v xml:space="preserve"> </v>
      </c>
    </row>
    <row r="447" spans="1:2" x14ac:dyDescent="0.25">
      <c r="A447" s="7">
        <f>Patients!A444</f>
        <v>0</v>
      </c>
      <c r="B447" s="7" t="str">
        <f>Patients!B444&amp;" "&amp;Patients!C444</f>
        <v xml:space="preserve"> </v>
      </c>
    </row>
    <row r="448" spans="1:2" x14ac:dyDescent="0.25">
      <c r="A448" s="7">
        <f>Patients!A445</f>
        <v>0</v>
      </c>
      <c r="B448" s="7" t="str">
        <f>Patients!B445&amp;" "&amp;Patients!C445</f>
        <v xml:space="preserve"> </v>
      </c>
    </row>
    <row r="449" spans="1:2" x14ac:dyDescent="0.25">
      <c r="A449" s="7">
        <f>Patients!A446</f>
        <v>0</v>
      </c>
      <c r="B449" s="7" t="str">
        <f>Patients!B446&amp;" "&amp;Patients!C446</f>
        <v xml:space="preserve"> </v>
      </c>
    </row>
    <row r="450" spans="1:2" x14ac:dyDescent="0.25">
      <c r="A450" s="7">
        <f>Patients!A447</f>
        <v>0</v>
      </c>
      <c r="B450" s="7" t="str">
        <f>Patients!B447&amp;" "&amp;Patients!C447</f>
        <v xml:space="preserve"> </v>
      </c>
    </row>
    <row r="451" spans="1:2" x14ac:dyDescent="0.25">
      <c r="A451" s="7">
        <f>Patients!A448</f>
        <v>0</v>
      </c>
      <c r="B451" s="7" t="str">
        <f>Patients!B448&amp;" "&amp;Patients!C448</f>
        <v xml:space="preserve"> </v>
      </c>
    </row>
    <row r="452" spans="1:2" x14ac:dyDescent="0.25">
      <c r="A452" s="7">
        <f>Patients!A449</f>
        <v>0</v>
      </c>
      <c r="B452" s="7" t="str">
        <f>Patients!B449&amp;" "&amp;Patients!C449</f>
        <v xml:space="preserve"> </v>
      </c>
    </row>
    <row r="453" spans="1:2" x14ac:dyDescent="0.25">
      <c r="A453" s="7">
        <f>Patients!A450</f>
        <v>0</v>
      </c>
      <c r="B453" s="7" t="str">
        <f>Patients!B450&amp;" "&amp;Patients!C450</f>
        <v xml:space="preserve"> </v>
      </c>
    </row>
    <row r="454" spans="1:2" x14ac:dyDescent="0.25">
      <c r="A454" s="7">
        <f>Patients!A451</f>
        <v>0</v>
      </c>
      <c r="B454" s="7" t="str">
        <f>Patients!B451&amp;" "&amp;Patients!C451</f>
        <v xml:space="preserve"> </v>
      </c>
    </row>
    <row r="455" spans="1:2" x14ac:dyDescent="0.25">
      <c r="A455" s="7">
        <f>Patients!A452</f>
        <v>0</v>
      </c>
      <c r="B455" s="7" t="str">
        <f>Patients!B452&amp;" "&amp;Patients!C452</f>
        <v xml:space="preserve"> </v>
      </c>
    </row>
    <row r="456" spans="1:2" x14ac:dyDescent="0.25">
      <c r="A456" s="7">
        <f>Patients!A453</f>
        <v>0</v>
      </c>
      <c r="B456" s="7" t="str">
        <f>Patients!B453&amp;" "&amp;Patients!C453</f>
        <v xml:space="preserve"> </v>
      </c>
    </row>
    <row r="457" spans="1:2" x14ac:dyDescent="0.25">
      <c r="A457" s="7">
        <f>Patients!A454</f>
        <v>0</v>
      </c>
      <c r="B457" s="7" t="str">
        <f>Patients!B454&amp;" "&amp;Patients!C454</f>
        <v xml:space="preserve"> </v>
      </c>
    </row>
    <row r="458" spans="1:2" x14ac:dyDescent="0.25">
      <c r="A458" s="7">
        <f>Patients!A455</f>
        <v>0</v>
      </c>
      <c r="B458" s="7" t="str">
        <f>Patients!B455&amp;" "&amp;Patients!C455</f>
        <v xml:space="preserve"> </v>
      </c>
    </row>
    <row r="459" spans="1:2" x14ac:dyDescent="0.25">
      <c r="A459" s="7">
        <f>Patients!A456</f>
        <v>0</v>
      </c>
      <c r="B459" s="7" t="str">
        <f>Patients!B456&amp;" "&amp;Patients!C456</f>
        <v xml:space="preserve"> </v>
      </c>
    </row>
    <row r="460" spans="1:2" x14ac:dyDescent="0.25">
      <c r="A460" s="7">
        <f>Patients!A457</f>
        <v>0</v>
      </c>
      <c r="B460" s="7" t="str">
        <f>Patients!B457&amp;" "&amp;Patients!C457</f>
        <v xml:space="preserve"> </v>
      </c>
    </row>
    <row r="461" spans="1:2" x14ac:dyDescent="0.25">
      <c r="A461" s="7">
        <f>Patients!A458</f>
        <v>0</v>
      </c>
      <c r="B461" s="7" t="str">
        <f>Patients!B458&amp;" "&amp;Patients!C458</f>
        <v xml:space="preserve"> </v>
      </c>
    </row>
    <row r="462" spans="1:2" x14ac:dyDescent="0.25">
      <c r="A462" s="7">
        <f>Patients!A459</f>
        <v>0</v>
      </c>
      <c r="B462" s="7" t="str">
        <f>Patients!B459&amp;" "&amp;Patients!C459</f>
        <v xml:space="preserve"> </v>
      </c>
    </row>
    <row r="463" spans="1:2" x14ac:dyDescent="0.25">
      <c r="A463" s="7">
        <f>Patients!A460</f>
        <v>0</v>
      </c>
      <c r="B463" s="7" t="str">
        <f>Patients!B460&amp;" "&amp;Patients!C460</f>
        <v xml:space="preserve"> </v>
      </c>
    </row>
    <row r="464" spans="1:2" x14ac:dyDescent="0.25">
      <c r="A464" s="7">
        <f>Patients!A461</f>
        <v>0</v>
      </c>
      <c r="B464" s="7" t="str">
        <f>Patients!B461&amp;" "&amp;Patients!C461</f>
        <v xml:space="preserve"> </v>
      </c>
    </row>
    <row r="465" spans="1:2" x14ac:dyDescent="0.25">
      <c r="A465" s="7">
        <f>Patients!A462</f>
        <v>0</v>
      </c>
      <c r="B465" s="7" t="str">
        <f>Patients!B462&amp;" "&amp;Patients!C462</f>
        <v xml:space="preserve"> </v>
      </c>
    </row>
    <row r="466" spans="1:2" x14ac:dyDescent="0.25">
      <c r="A466" s="7">
        <f>Patients!A463</f>
        <v>0</v>
      </c>
      <c r="B466" s="7" t="str">
        <f>Patients!B463&amp;" "&amp;Patients!C463</f>
        <v xml:space="preserve"> </v>
      </c>
    </row>
    <row r="467" spans="1:2" x14ac:dyDescent="0.25">
      <c r="A467" s="7">
        <f>Patients!A464</f>
        <v>0</v>
      </c>
      <c r="B467" s="7" t="str">
        <f>Patients!B464&amp;" "&amp;Patients!C464</f>
        <v xml:space="preserve"> </v>
      </c>
    </row>
    <row r="468" spans="1:2" x14ac:dyDescent="0.25">
      <c r="A468" s="7">
        <f>Patients!A465</f>
        <v>0</v>
      </c>
      <c r="B468" s="7" t="str">
        <f>Patients!B465&amp;" "&amp;Patients!C465</f>
        <v xml:space="preserve"> </v>
      </c>
    </row>
    <row r="469" spans="1:2" x14ac:dyDescent="0.25">
      <c r="A469" s="7">
        <f>Patients!A466</f>
        <v>0</v>
      </c>
      <c r="B469" s="7" t="str">
        <f>Patients!B466&amp;" "&amp;Patients!C466</f>
        <v xml:space="preserve"> </v>
      </c>
    </row>
    <row r="470" spans="1:2" x14ac:dyDescent="0.25">
      <c r="A470" s="7">
        <f>Patients!A467</f>
        <v>0</v>
      </c>
      <c r="B470" s="7" t="str">
        <f>Patients!B467&amp;" "&amp;Patients!C467</f>
        <v xml:space="preserve"> </v>
      </c>
    </row>
    <row r="471" spans="1:2" x14ac:dyDescent="0.25">
      <c r="A471" s="7">
        <f>Patients!A468</f>
        <v>0</v>
      </c>
      <c r="B471" s="7" t="str">
        <f>Patients!B468&amp;" "&amp;Patients!C468</f>
        <v xml:space="preserve"> </v>
      </c>
    </row>
    <row r="472" spans="1:2" x14ac:dyDescent="0.25">
      <c r="A472" s="7">
        <f>Patients!A469</f>
        <v>0</v>
      </c>
      <c r="B472" s="7" t="str">
        <f>Patients!B469&amp;" "&amp;Patients!C469</f>
        <v xml:space="preserve"> </v>
      </c>
    </row>
    <row r="473" spans="1:2" x14ac:dyDescent="0.25">
      <c r="A473" s="7">
        <f>Patients!A470</f>
        <v>0</v>
      </c>
      <c r="B473" s="7" t="str">
        <f>Patients!B470&amp;" "&amp;Patients!C470</f>
        <v xml:space="preserve"> </v>
      </c>
    </row>
    <row r="474" spans="1:2" x14ac:dyDescent="0.25">
      <c r="A474" s="7">
        <f>Patients!A471</f>
        <v>0</v>
      </c>
      <c r="B474" s="7" t="str">
        <f>Patients!B471&amp;" "&amp;Patients!C471</f>
        <v xml:space="preserve"> </v>
      </c>
    </row>
    <row r="475" spans="1:2" x14ac:dyDescent="0.25">
      <c r="A475" s="7">
        <f>Patients!A472</f>
        <v>0</v>
      </c>
      <c r="B475" s="7" t="str">
        <f>Patients!B472&amp;" "&amp;Patients!C472</f>
        <v xml:space="preserve"> </v>
      </c>
    </row>
    <row r="476" spans="1:2" x14ac:dyDescent="0.25">
      <c r="A476" s="7">
        <f>Patients!A473</f>
        <v>0</v>
      </c>
      <c r="B476" s="7" t="str">
        <f>Patients!B473&amp;" "&amp;Patients!C473</f>
        <v xml:space="preserve"> </v>
      </c>
    </row>
    <row r="477" spans="1:2" x14ac:dyDescent="0.25">
      <c r="A477" s="7">
        <f>Patients!A474</f>
        <v>0</v>
      </c>
      <c r="B477" s="7" t="str">
        <f>Patients!B474&amp;" "&amp;Patients!C474</f>
        <v xml:space="preserve"> </v>
      </c>
    </row>
    <row r="478" spans="1:2" x14ac:dyDescent="0.25">
      <c r="A478" s="7">
        <f>Patients!A475</f>
        <v>0</v>
      </c>
      <c r="B478" s="7" t="str">
        <f>Patients!B475&amp;" "&amp;Patients!C475</f>
        <v xml:space="preserve"> </v>
      </c>
    </row>
    <row r="479" spans="1:2" x14ac:dyDescent="0.25">
      <c r="A479" s="7">
        <f>Patients!A476</f>
        <v>0</v>
      </c>
      <c r="B479" s="7" t="str">
        <f>Patients!B476&amp;" "&amp;Patients!C476</f>
        <v xml:space="preserve"> </v>
      </c>
    </row>
    <row r="480" spans="1:2" x14ac:dyDescent="0.25">
      <c r="A480" s="7">
        <f>Patients!A477</f>
        <v>0</v>
      </c>
      <c r="B480" s="7" t="str">
        <f>Patients!B477&amp;" "&amp;Patients!C477</f>
        <v xml:space="preserve"> </v>
      </c>
    </row>
    <row r="481" spans="1:2" x14ac:dyDescent="0.25">
      <c r="A481" s="7">
        <f>Patients!A478</f>
        <v>0</v>
      </c>
      <c r="B481" s="7" t="str">
        <f>Patients!B478&amp;" "&amp;Patients!C478</f>
        <v xml:space="preserve"> </v>
      </c>
    </row>
    <row r="482" spans="1:2" x14ac:dyDescent="0.25">
      <c r="A482" s="7">
        <f>Patients!A479</f>
        <v>0</v>
      </c>
      <c r="B482" s="7" t="str">
        <f>Patients!B479&amp;" "&amp;Patients!C479</f>
        <v xml:space="preserve"> </v>
      </c>
    </row>
    <row r="483" spans="1:2" x14ac:dyDescent="0.25">
      <c r="A483" s="7">
        <f>Patients!A480</f>
        <v>0</v>
      </c>
      <c r="B483" s="7" t="str">
        <f>Patients!B480&amp;" "&amp;Patients!C480</f>
        <v xml:space="preserve"> </v>
      </c>
    </row>
    <row r="484" spans="1:2" x14ac:dyDescent="0.25">
      <c r="A484" s="7">
        <f>Patients!A481</f>
        <v>0</v>
      </c>
      <c r="B484" s="7" t="str">
        <f>Patients!B481&amp;" "&amp;Patients!C481</f>
        <v xml:space="preserve"> </v>
      </c>
    </row>
    <row r="485" spans="1:2" x14ac:dyDescent="0.25">
      <c r="A485" s="7">
        <f>Patients!A482</f>
        <v>0</v>
      </c>
      <c r="B485" s="7" t="str">
        <f>Patients!B482&amp;" "&amp;Patients!C482</f>
        <v xml:space="preserve"> </v>
      </c>
    </row>
    <row r="486" spans="1:2" x14ac:dyDescent="0.25">
      <c r="A486" s="7">
        <f>Patients!A483</f>
        <v>0</v>
      </c>
      <c r="B486" s="7" t="str">
        <f>Patients!B483&amp;" "&amp;Patients!C483</f>
        <v xml:space="preserve"> </v>
      </c>
    </row>
    <row r="487" spans="1:2" x14ac:dyDescent="0.25">
      <c r="A487" s="7">
        <f>Patients!A484</f>
        <v>0</v>
      </c>
      <c r="B487" s="7" t="str">
        <f>Patients!B484&amp;" "&amp;Patients!C484</f>
        <v xml:space="preserve"> </v>
      </c>
    </row>
    <row r="488" spans="1:2" x14ac:dyDescent="0.25">
      <c r="A488" s="7">
        <f>Patients!A485</f>
        <v>0</v>
      </c>
      <c r="B488" s="7" t="str">
        <f>Patients!B485&amp;" "&amp;Patients!C485</f>
        <v xml:space="preserve"> </v>
      </c>
    </row>
    <row r="489" spans="1:2" x14ac:dyDescent="0.25">
      <c r="A489" s="7">
        <f>Patients!A486</f>
        <v>0</v>
      </c>
      <c r="B489" s="7" t="str">
        <f>Patients!B486&amp;" "&amp;Patients!C486</f>
        <v xml:space="preserve"> </v>
      </c>
    </row>
    <row r="490" spans="1:2" x14ac:dyDescent="0.25">
      <c r="A490" s="7">
        <f>Patients!A487</f>
        <v>0</v>
      </c>
      <c r="B490" s="7" t="str">
        <f>Patients!B487&amp;" "&amp;Patients!C487</f>
        <v xml:space="preserve"> </v>
      </c>
    </row>
    <row r="491" spans="1:2" x14ac:dyDescent="0.25">
      <c r="A491" s="7">
        <f>Patients!A488</f>
        <v>0</v>
      </c>
      <c r="B491" s="7" t="str">
        <f>Patients!B488&amp;" "&amp;Patients!C488</f>
        <v xml:space="preserve"> </v>
      </c>
    </row>
    <row r="492" spans="1:2" x14ac:dyDescent="0.25">
      <c r="A492" s="7">
        <f>Patients!A489</f>
        <v>0</v>
      </c>
      <c r="B492" s="7" t="str">
        <f>Patients!B489&amp;" "&amp;Patients!C489</f>
        <v xml:space="preserve"> </v>
      </c>
    </row>
    <row r="493" spans="1:2" x14ac:dyDescent="0.25">
      <c r="A493" s="7">
        <f>Patients!A490</f>
        <v>0</v>
      </c>
      <c r="B493" s="7" t="str">
        <f>Patients!B490&amp;" "&amp;Patients!C490</f>
        <v xml:space="preserve"> </v>
      </c>
    </row>
    <row r="494" spans="1:2" x14ac:dyDescent="0.25">
      <c r="A494" s="7">
        <f>Patients!A491</f>
        <v>0</v>
      </c>
      <c r="B494" s="7" t="str">
        <f>Patients!B491&amp;" "&amp;Patients!C491</f>
        <v xml:space="preserve"> </v>
      </c>
    </row>
    <row r="495" spans="1:2" x14ac:dyDescent="0.25">
      <c r="A495" s="7">
        <f>Patients!A492</f>
        <v>0</v>
      </c>
      <c r="B495" s="7" t="str">
        <f>Patients!B492&amp;" "&amp;Patients!C492</f>
        <v xml:space="preserve"> </v>
      </c>
    </row>
    <row r="496" spans="1:2" x14ac:dyDescent="0.25">
      <c r="A496" s="7">
        <f>Patients!A493</f>
        <v>0</v>
      </c>
      <c r="B496" s="7" t="str">
        <f>Patients!B493&amp;" "&amp;Patients!C493</f>
        <v xml:space="preserve"> </v>
      </c>
    </row>
    <row r="497" spans="1:2" x14ac:dyDescent="0.25">
      <c r="A497" s="7">
        <f>Patients!A494</f>
        <v>0</v>
      </c>
      <c r="B497" s="7" t="str">
        <f>Patients!B494&amp;" "&amp;Patients!C494</f>
        <v xml:space="preserve"> </v>
      </c>
    </row>
    <row r="498" spans="1:2" x14ac:dyDescent="0.25">
      <c r="A498" s="7">
        <f>Patients!A495</f>
        <v>0</v>
      </c>
      <c r="B498" s="7" t="str">
        <f>Patients!B495&amp;" "&amp;Patients!C495</f>
        <v xml:space="preserve"> </v>
      </c>
    </row>
    <row r="499" spans="1:2" x14ac:dyDescent="0.25">
      <c r="A499" s="7">
        <f>Patients!A496</f>
        <v>0</v>
      </c>
      <c r="B499" s="7" t="str">
        <f>Patients!B496&amp;" "&amp;Patients!C496</f>
        <v xml:space="preserve"> </v>
      </c>
    </row>
    <row r="500" spans="1:2" x14ac:dyDescent="0.25">
      <c r="A500" s="7">
        <f>Patients!A497</f>
        <v>0</v>
      </c>
      <c r="B500" s="7" t="str">
        <f>Patients!B497&amp;" "&amp;Patients!C497</f>
        <v xml:space="preserve"> </v>
      </c>
    </row>
    <row r="501" spans="1:2" x14ac:dyDescent="0.25">
      <c r="A501" s="7">
        <f>Patients!A498</f>
        <v>0</v>
      </c>
      <c r="B501" s="7" t="str">
        <f>Patients!B498&amp;" "&amp;Patients!C498</f>
        <v xml:space="preserve"> </v>
      </c>
    </row>
    <row r="502" spans="1:2" x14ac:dyDescent="0.25">
      <c r="A502" s="7">
        <f>Patients!A499</f>
        <v>0</v>
      </c>
      <c r="B502" s="7" t="str">
        <f>Patients!B499&amp;" "&amp;Patients!C499</f>
        <v xml:space="preserve"> </v>
      </c>
    </row>
    <row r="503" spans="1:2" x14ac:dyDescent="0.25">
      <c r="A503" s="7">
        <f>Patients!A500</f>
        <v>0</v>
      </c>
      <c r="B503" s="7" t="str">
        <f>Patients!B500&amp;" "&amp;Patients!C500</f>
        <v xml:space="preserve"> </v>
      </c>
    </row>
    <row r="504" spans="1:2" x14ac:dyDescent="0.25">
      <c r="A504" s="7">
        <f>Patients!A501</f>
        <v>0</v>
      </c>
      <c r="B504" s="7" t="str">
        <f>Patients!B501&amp;" "&amp;Patients!C501</f>
        <v xml:space="preserve"> </v>
      </c>
    </row>
    <row r="505" spans="1:2" x14ac:dyDescent="0.25">
      <c r="A505" s="7">
        <f>Patients!A502</f>
        <v>0</v>
      </c>
      <c r="B505" s="7" t="str">
        <f>Patients!B502&amp;" "&amp;Patients!C502</f>
        <v xml:space="preserve"> </v>
      </c>
    </row>
    <row r="506" spans="1:2" x14ac:dyDescent="0.25">
      <c r="A506" s="7">
        <f>Patients!A503</f>
        <v>0</v>
      </c>
      <c r="B506" s="7" t="str">
        <f>Patients!B503&amp;" "&amp;Patients!C503</f>
        <v xml:space="preserve"> </v>
      </c>
    </row>
    <row r="507" spans="1:2" x14ac:dyDescent="0.25">
      <c r="A507" s="7">
        <f>Patients!A504</f>
        <v>0</v>
      </c>
      <c r="B507" s="7" t="str">
        <f>Patients!B504&amp;" "&amp;Patients!C504</f>
        <v xml:space="preserve"> </v>
      </c>
    </row>
    <row r="508" spans="1:2" x14ac:dyDescent="0.25">
      <c r="A508" s="7">
        <f>Patients!A505</f>
        <v>0</v>
      </c>
      <c r="B508" s="7" t="str">
        <f>Patients!B505&amp;" "&amp;Patients!C505</f>
        <v xml:space="preserve"> </v>
      </c>
    </row>
    <row r="509" spans="1:2" x14ac:dyDescent="0.25">
      <c r="A509" s="7">
        <f>Patients!A506</f>
        <v>0</v>
      </c>
      <c r="B509" s="7" t="str">
        <f>Patients!B506&amp;" "&amp;Patients!C506</f>
        <v xml:space="preserve"> </v>
      </c>
    </row>
    <row r="510" spans="1:2" x14ac:dyDescent="0.25">
      <c r="A510" s="7">
        <f>Patients!A507</f>
        <v>0</v>
      </c>
      <c r="B510" s="7" t="str">
        <f>Patients!B507&amp;" "&amp;Patients!C507</f>
        <v xml:space="preserve"> </v>
      </c>
    </row>
    <row r="511" spans="1:2" x14ac:dyDescent="0.25">
      <c r="A511" s="7">
        <f>Patients!A508</f>
        <v>0</v>
      </c>
      <c r="B511" s="7" t="str">
        <f>Patients!B508&amp;" "&amp;Patients!C508</f>
        <v xml:space="preserve"> </v>
      </c>
    </row>
    <row r="512" spans="1:2" x14ac:dyDescent="0.25">
      <c r="A512" s="7">
        <f>Patients!A509</f>
        <v>0</v>
      </c>
      <c r="B512" s="7" t="str">
        <f>Patients!B509&amp;" "&amp;Patients!C509</f>
        <v xml:space="preserve"> </v>
      </c>
    </row>
    <row r="513" spans="1:2" x14ac:dyDescent="0.25">
      <c r="A513" s="7">
        <f>Patients!A510</f>
        <v>0</v>
      </c>
      <c r="B513" s="7" t="str">
        <f>Patients!B510&amp;" "&amp;Patients!C510</f>
        <v xml:space="preserve"> </v>
      </c>
    </row>
    <row r="514" spans="1:2" x14ac:dyDescent="0.25">
      <c r="A514" s="7">
        <f>Patients!A511</f>
        <v>0</v>
      </c>
      <c r="B514" s="7" t="str">
        <f>Patients!B511&amp;" "&amp;Patients!C511</f>
        <v xml:space="preserve"> </v>
      </c>
    </row>
    <row r="515" spans="1:2" x14ac:dyDescent="0.25">
      <c r="A515" s="7">
        <f>Patients!A512</f>
        <v>0</v>
      </c>
      <c r="B515" s="7" t="str">
        <f>Patients!B512&amp;" "&amp;Patients!C512</f>
        <v xml:space="preserve"> </v>
      </c>
    </row>
    <row r="516" spans="1:2" x14ac:dyDescent="0.25">
      <c r="A516" s="7">
        <f>Patients!A513</f>
        <v>0</v>
      </c>
      <c r="B516" s="7" t="str">
        <f>Patients!B513&amp;" "&amp;Patients!C513</f>
        <v xml:space="preserve"> </v>
      </c>
    </row>
    <row r="517" spans="1:2" x14ac:dyDescent="0.25">
      <c r="A517" s="7">
        <f>Patients!A514</f>
        <v>0</v>
      </c>
      <c r="B517" s="7" t="str">
        <f>Patients!B514&amp;" "&amp;Patients!C514</f>
        <v xml:space="preserve"> </v>
      </c>
    </row>
    <row r="518" spans="1:2" x14ac:dyDescent="0.25">
      <c r="A518" s="7">
        <f>Patients!A515</f>
        <v>0</v>
      </c>
      <c r="B518" s="7" t="str">
        <f>Patients!B515&amp;" "&amp;Patients!C515</f>
        <v xml:space="preserve"> </v>
      </c>
    </row>
    <row r="519" spans="1:2" x14ac:dyDescent="0.25">
      <c r="A519" s="7">
        <f>Patients!A516</f>
        <v>0</v>
      </c>
      <c r="B519" s="7" t="str">
        <f>Patients!B516&amp;" "&amp;Patients!C516</f>
        <v xml:space="preserve"> </v>
      </c>
    </row>
    <row r="520" spans="1:2" x14ac:dyDescent="0.25">
      <c r="A520" s="7">
        <f>Patients!A517</f>
        <v>0</v>
      </c>
      <c r="B520" s="7" t="str">
        <f>Patients!B517&amp;" "&amp;Patients!C517</f>
        <v xml:space="preserve"> </v>
      </c>
    </row>
    <row r="521" spans="1:2" x14ac:dyDescent="0.25">
      <c r="A521" s="7">
        <f>Patients!A518</f>
        <v>0</v>
      </c>
      <c r="B521" s="7" t="str">
        <f>Patients!B518&amp;" "&amp;Patients!C518</f>
        <v xml:space="preserve"> </v>
      </c>
    </row>
    <row r="522" spans="1:2" x14ac:dyDescent="0.25">
      <c r="A522" s="7">
        <f>Patients!A519</f>
        <v>0</v>
      </c>
      <c r="B522" s="7" t="str">
        <f>Patients!B519&amp;" "&amp;Patients!C519</f>
        <v xml:space="preserve"> </v>
      </c>
    </row>
    <row r="523" spans="1:2" x14ac:dyDescent="0.25">
      <c r="A523" s="7">
        <f>Patients!A520</f>
        <v>0</v>
      </c>
      <c r="B523" s="7" t="str">
        <f>Patients!B520&amp;" "&amp;Patients!C520</f>
        <v xml:space="preserve"> </v>
      </c>
    </row>
    <row r="524" spans="1:2" x14ac:dyDescent="0.25">
      <c r="A524" s="7">
        <f>Patients!A521</f>
        <v>0</v>
      </c>
      <c r="B524" s="7" t="str">
        <f>Patients!B521&amp;" "&amp;Patients!C521</f>
        <v xml:space="preserve"> </v>
      </c>
    </row>
    <row r="525" spans="1:2" x14ac:dyDescent="0.25">
      <c r="A525" s="7">
        <f>Patients!A522</f>
        <v>0</v>
      </c>
      <c r="B525" s="7" t="str">
        <f>Patients!B522&amp;" "&amp;Patients!C522</f>
        <v xml:space="preserve"> </v>
      </c>
    </row>
    <row r="526" spans="1:2" x14ac:dyDescent="0.25">
      <c r="A526" s="7">
        <f>Patients!A523</f>
        <v>0</v>
      </c>
      <c r="B526" s="7" t="str">
        <f>Patients!B523&amp;" "&amp;Patients!C523</f>
        <v xml:space="preserve"> </v>
      </c>
    </row>
    <row r="527" spans="1:2" x14ac:dyDescent="0.25">
      <c r="A527" s="7">
        <f>Patients!A524</f>
        <v>0</v>
      </c>
      <c r="B527" s="7" t="str">
        <f>Patients!B524&amp;" "&amp;Patients!C524</f>
        <v xml:space="preserve"> </v>
      </c>
    </row>
    <row r="528" spans="1:2" x14ac:dyDescent="0.25">
      <c r="A528" s="7">
        <f>Patients!A525</f>
        <v>0</v>
      </c>
      <c r="B528" s="7" t="str">
        <f>Patients!B525&amp;" "&amp;Patients!C525</f>
        <v xml:space="preserve"> </v>
      </c>
    </row>
    <row r="529" spans="1:2" x14ac:dyDescent="0.25">
      <c r="A529" s="7">
        <f>Patients!A526</f>
        <v>0</v>
      </c>
      <c r="B529" s="7" t="str">
        <f>Patients!B526&amp;" "&amp;Patients!C526</f>
        <v xml:space="preserve"> </v>
      </c>
    </row>
    <row r="530" spans="1:2" x14ac:dyDescent="0.25">
      <c r="A530" s="7">
        <f>Patients!A527</f>
        <v>0</v>
      </c>
      <c r="B530" s="7" t="str">
        <f>Patients!B527&amp;" "&amp;Patients!C527</f>
        <v xml:space="preserve"> </v>
      </c>
    </row>
    <row r="531" spans="1:2" x14ac:dyDescent="0.25">
      <c r="A531" s="7">
        <f>Patients!A528</f>
        <v>0</v>
      </c>
      <c r="B531" s="7" t="str">
        <f>Patients!B528&amp;" "&amp;Patients!C528</f>
        <v xml:space="preserve"> </v>
      </c>
    </row>
    <row r="532" spans="1:2" x14ac:dyDescent="0.25">
      <c r="A532" s="7">
        <f>Patients!A529</f>
        <v>0</v>
      </c>
      <c r="B532" s="7" t="str">
        <f>Patients!B529&amp;" "&amp;Patients!C529</f>
        <v xml:space="preserve"> </v>
      </c>
    </row>
    <row r="533" spans="1:2" x14ac:dyDescent="0.25">
      <c r="A533" s="7">
        <f>Patients!A530</f>
        <v>0</v>
      </c>
      <c r="B533" s="7" t="str">
        <f>Patients!B530&amp;" "&amp;Patients!C530</f>
        <v xml:space="preserve"> </v>
      </c>
    </row>
    <row r="534" spans="1:2" x14ac:dyDescent="0.25">
      <c r="A534" s="7">
        <f>Patients!A531</f>
        <v>0</v>
      </c>
      <c r="B534" s="7" t="str">
        <f>Patients!B531&amp;" "&amp;Patients!C531</f>
        <v xml:space="preserve"> </v>
      </c>
    </row>
    <row r="535" spans="1:2" x14ac:dyDescent="0.25">
      <c r="A535" s="7">
        <f>Patients!A532</f>
        <v>0</v>
      </c>
      <c r="B535" s="7" t="str">
        <f>Patients!B532&amp;" "&amp;Patients!C532</f>
        <v xml:space="preserve"> </v>
      </c>
    </row>
    <row r="536" spans="1:2" x14ac:dyDescent="0.25">
      <c r="A536" s="7">
        <f>Patients!A533</f>
        <v>0</v>
      </c>
      <c r="B536" s="7" t="str">
        <f>Patients!B533&amp;" "&amp;Patients!C533</f>
        <v xml:space="preserve"> </v>
      </c>
    </row>
    <row r="537" spans="1:2" x14ac:dyDescent="0.25">
      <c r="A537" s="7">
        <f>Patients!A534</f>
        <v>0</v>
      </c>
      <c r="B537" s="7" t="str">
        <f>Patients!B534&amp;" "&amp;Patients!C534</f>
        <v xml:space="preserve"> </v>
      </c>
    </row>
    <row r="538" spans="1:2" x14ac:dyDescent="0.25">
      <c r="A538" s="7">
        <f>Patients!A535</f>
        <v>0</v>
      </c>
      <c r="B538" s="7" t="str">
        <f>Patients!B535&amp;" "&amp;Patients!C535</f>
        <v xml:space="preserve"> </v>
      </c>
    </row>
    <row r="539" spans="1:2" x14ac:dyDescent="0.25">
      <c r="A539" s="7">
        <f>Patients!A536</f>
        <v>0</v>
      </c>
      <c r="B539" s="7" t="str">
        <f>Patients!B536&amp;" "&amp;Patients!C536</f>
        <v xml:space="preserve"> </v>
      </c>
    </row>
    <row r="540" spans="1:2" x14ac:dyDescent="0.25">
      <c r="A540" s="7">
        <f>Patients!A537</f>
        <v>0</v>
      </c>
      <c r="B540" s="7" t="str">
        <f>Patients!B537&amp;" "&amp;Patients!C537</f>
        <v xml:space="preserve"> </v>
      </c>
    </row>
    <row r="541" spans="1:2" x14ac:dyDescent="0.25">
      <c r="A541" s="7">
        <f>Patients!A538</f>
        <v>0</v>
      </c>
      <c r="B541" s="7" t="str">
        <f>Patients!B538&amp;" "&amp;Patients!C538</f>
        <v xml:space="preserve"> </v>
      </c>
    </row>
    <row r="542" spans="1:2" x14ac:dyDescent="0.25">
      <c r="A542" s="7">
        <f>Patients!A539</f>
        <v>0</v>
      </c>
      <c r="B542" s="7" t="str">
        <f>Patients!B539&amp;" "&amp;Patients!C539</f>
        <v xml:space="preserve"> </v>
      </c>
    </row>
    <row r="543" spans="1:2" x14ac:dyDescent="0.25">
      <c r="A543" s="7">
        <f>Patients!A540</f>
        <v>0</v>
      </c>
      <c r="B543" s="7" t="str">
        <f>Patients!B540&amp;" "&amp;Patients!C540</f>
        <v xml:space="preserve"> </v>
      </c>
    </row>
    <row r="544" spans="1:2" x14ac:dyDescent="0.25">
      <c r="A544" s="7">
        <f>Patients!A541</f>
        <v>0</v>
      </c>
      <c r="B544" s="7" t="str">
        <f>Patients!B541&amp;" "&amp;Patients!C541</f>
        <v xml:space="preserve"> </v>
      </c>
    </row>
    <row r="545" spans="1:2" x14ac:dyDescent="0.25">
      <c r="A545" s="7">
        <f>Patients!A542</f>
        <v>0</v>
      </c>
      <c r="B545" s="7" t="str">
        <f>Patients!B542&amp;" "&amp;Patients!C542</f>
        <v xml:space="preserve"> </v>
      </c>
    </row>
    <row r="546" spans="1:2" x14ac:dyDescent="0.25">
      <c r="A546" s="7">
        <f>Patients!A543</f>
        <v>0</v>
      </c>
      <c r="B546" s="7" t="str">
        <f>Patients!B543&amp;" "&amp;Patients!C543</f>
        <v xml:space="preserve"> </v>
      </c>
    </row>
    <row r="547" spans="1:2" x14ac:dyDescent="0.25">
      <c r="A547" s="7">
        <f>Patients!A544</f>
        <v>0</v>
      </c>
      <c r="B547" s="7" t="str">
        <f>Patients!B544&amp;" "&amp;Patients!C544</f>
        <v xml:space="preserve"> </v>
      </c>
    </row>
    <row r="548" spans="1:2" x14ac:dyDescent="0.25">
      <c r="A548" s="7">
        <f>Patients!A545</f>
        <v>0</v>
      </c>
      <c r="B548" s="7" t="str">
        <f>Patients!B545&amp;" "&amp;Patients!C545</f>
        <v xml:space="preserve"> </v>
      </c>
    </row>
    <row r="549" spans="1:2" x14ac:dyDescent="0.25">
      <c r="A549" s="7">
        <f>Patients!A546</f>
        <v>0</v>
      </c>
      <c r="B549" s="7" t="str">
        <f>Patients!B546&amp;" "&amp;Patients!C546</f>
        <v xml:space="preserve"> </v>
      </c>
    </row>
    <row r="550" spans="1:2" x14ac:dyDescent="0.25">
      <c r="A550" s="7">
        <f>Patients!A547</f>
        <v>0</v>
      </c>
      <c r="B550" s="7" t="str">
        <f>Patients!B547&amp;" "&amp;Patients!C547</f>
        <v xml:space="preserve"> </v>
      </c>
    </row>
    <row r="551" spans="1:2" x14ac:dyDescent="0.25">
      <c r="A551" s="7">
        <f>Patients!A548</f>
        <v>0</v>
      </c>
      <c r="B551" s="7" t="str">
        <f>Patients!B548&amp;" "&amp;Patients!C548</f>
        <v xml:space="preserve"> </v>
      </c>
    </row>
    <row r="552" spans="1:2" x14ac:dyDescent="0.25">
      <c r="A552" s="7">
        <f>Patients!A549</f>
        <v>0</v>
      </c>
      <c r="B552" s="7" t="str">
        <f>Patients!B549&amp;" "&amp;Patients!C549</f>
        <v xml:space="preserve"> </v>
      </c>
    </row>
    <row r="553" spans="1:2" x14ac:dyDescent="0.25">
      <c r="A553" s="7">
        <f>Patients!A550</f>
        <v>0</v>
      </c>
      <c r="B553" s="7" t="str">
        <f>Patients!B550&amp;" "&amp;Patients!C550</f>
        <v xml:space="preserve"> </v>
      </c>
    </row>
    <row r="554" spans="1:2" x14ac:dyDescent="0.25">
      <c r="A554" s="7">
        <f>Patients!A551</f>
        <v>0</v>
      </c>
      <c r="B554" s="7" t="str">
        <f>Patients!B551&amp;" "&amp;Patients!C551</f>
        <v xml:space="preserve"> </v>
      </c>
    </row>
    <row r="555" spans="1:2" x14ac:dyDescent="0.25">
      <c r="A555" s="7">
        <f>Patients!A552</f>
        <v>0</v>
      </c>
      <c r="B555" s="7" t="str">
        <f>Patients!B552&amp;" "&amp;Patients!C552</f>
        <v xml:space="preserve"> </v>
      </c>
    </row>
    <row r="556" spans="1:2" x14ac:dyDescent="0.25">
      <c r="A556" s="7">
        <f>Patients!A553</f>
        <v>0</v>
      </c>
      <c r="B556" s="7" t="str">
        <f>Patients!B553&amp;" "&amp;Patients!C553</f>
        <v xml:space="preserve"> </v>
      </c>
    </row>
    <row r="557" spans="1:2" x14ac:dyDescent="0.25">
      <c r="A557" s="7">
        <f>Patients!A554</f>
        <v>0</v>
      </c>
      <c r="B557" s="7" t="str">
        <f>Patients!B554&amp;" "&amp;Patients!C554</f>
        <v xml:space="preserve"> </v>
      </c>
    </row>
    <row r="558" spans="1:2" x14ac:dyDescent="0.25">
      <c r="A558" s="7">
        <f>Patients!A555</f>
        <v>0</v>
      </c>
      <c r="B558" s="7" t="str">
        <f>Patients!B555&amp;" "&amp;Patients!C555</f>
        <v xml:space="preserve"> </v>
      </c>
    </row>
    <row r="559" spans="1:2" x14ac:dyDescent="0.25">
      <c r="A559" s="7">
        <f>Patients!A556</f>
        <v>0</v>
      </c>
      <c r="B559" s="7" t="str">
        <f>Patients!B556&amp;" "&amp;Patients!C556</f>
        <v xml:space="preserve"> </v>
      </c>
    </row>
    <row r="560" spans="1:2" x14ac:dyDescent="0.25">
      <c r="A560" s="7">
        <f>Patients!A557</f>
        <v>0</v>
      </c>
      <c r="B560" s="7" t="str">
        <f>Patients!B557&amp;" "&amp;Patients!C557</f>
        <v xml:space="preserve"> </v>
      </c>
    </row>
    <row r="561" spans="1:2" x14ac:dyDescent="0.25">
      <c r="A561" s="7">
        <f>Patients!A558</f>
        <v>0</v>
      </c>
      <c r="B561" s="7" t="str">
        <f>Patients!B558&amp;" "&amp;Patients!C558</f>
        <v xml:space="preserve"> </v>
      </c>
    </row>
    <row r="562" spans="1:2" x14ac:dyDescent="0.25">
      <c r="A562" s="7">
        <f>Patients!A559</f>
        <v>0</v>
      </c>
      <c r="B562" s="7" t="str">
        <f>Patients!B559&amp;" "&amp;Patients!C559</f>
        <v xml:space="preserve"> </v>
      </c>
    </row>
    <row r="563" spans="1:2" x14ac:dyDescent="0.25">
      <c r="A563" s="7">
        <f>Patients!A560</f>
        <v>0</v>
      </c>
      <c r="B563" s="7" t="str">
        <f>Patients!B560&amp;" "&amp;Patients!C560</f>
        <v xml:space="preserve"> </v>
      </c>
    </row>
    <row r="564" spans="1:2" x14ac:dyDescent="0.25">
      <c r="A564" s="7">
        <f>Patients!A561</f>
        <v>0</v>
      </c>
      <c r="B564" s="7" t="str">
        <f>Patients!B561&amp;" "&amp;Patients!C561</f>
        <v xml:space="preserve"> </v>
      </c>
    </row>
    <row r="565" spans="1:2" x14ac:dyDescent="0.25">
      <c r="A565" s="7">
        <f>Patients!A562</f>
        <v>0</v>
      </c>
      <c r="B565" s="7" t="str">
        <f>Patients!B562&amp;" "&amp;Patients!C562</f>
        <v xml:space="preserve"> </v>
      </c>
    </row>
    <row r="566" spans="1:2" x14ac:dyDescent="0.25">
      <c r="A566" s="7">
        <f>Patients!A563</f>
        <v>0</v>
      </c>
      <c r="B566" s="7" t="str">
        <f>Patients!B563&amp;" "&amp;Patients!C563</f>
        <v xml:space="preserve"> </v>
      </c>
    </row>
    <row r="567" spans="1:2" x14ac:dyDescent="0.25">
      <c r="A567" s="7">
        <f>Patients!A564</f>
        <v>0</v>
      </c>
      <c r="B567" s="7" t="str">
        <f>Patients!B564&amp;" "&amp;Patients!C564</f>
        <v xml:space="preserve"> </v>
      </c>
    </row>
    <row r="568" spans="1:2" x14ac:dyDescent="0.25">
      <c r="A568" s="7">
        <f>Patients!A565</f>
        <v>0</v>
      </c>
      <c r="B568" s="7" t="str">
        <f>Patients!B565&amp;" "&amp;Patients!C565</f>
        <v xml:space="preserve"> </v>
      </c>
    </row>
    <row r="569" spans="1:2" x14ac:dyDescent="0.25">
      <c r="A569" s="7">
        <f>Patients!A566</f>
        <v>0</v>
      </c>
      <c r="B569" s="7" t="str">
        <f>Patients!B566&amp;" "&amp;Patients!C566</f>
        <v xml:space="preserve"> </v>
      </c>
    </row>
    <row r="570" spans="1:2" x14ac:dyDescent="0.25">
      <c r="A570" s="7">
        <f>Patients!A567</f>
        <v>0</v>
      </c>
      <c r="B570" s="7" t="str">
        <f>Patients!B567&amp;" "&amp;Patients!C567</f>
        <v xml:space="preserve"> </v>
      </c>
    </row>
    <row r="571" spans="1:2" x14ac:dyDescent="0.25">
      <c r="A571" s="7">
        <f>Patients!A568</f>
        <v>0</v>
      </c>
      <c r="B571" s="7" t="str">
        <f>Patients!B568&amp;" "&amp;Patients!C568</f>
        <v xml:space="preserve"> </v>
      </c>
    </row>
    <row r="572" spans="1:2" x14ac:dyDescent="0.25">
      <c r="A572" s="7">
        <f>Patients!A569</f>
        <v>0</v>
      </c>
      <c r="B572" s="7" t="str">
        <f>Patients!B569&amp;" "&amp;Patients!C569</f>
        <v xml:space="preserve"> </v>
      </c>
    </row>
    <row r="573" spans="1:2" x14ac:dyDescent="0.25">
      <c r="A573" s="7">
        <f>Patients!A570</f>
        <v>0</v>
      </c>
      <c r="B573" s="7" t="str">
        <f>Patients!B570&amp;" "&amp;Patients!C570</f>
        <v xml:space="preserve"> </v>
      </c>
    </row>
    <row r="574" spans="1:2" x14ac:dyDescent="0.25">
      <c r="A574" s="7">
        <f>Patients!A571</f>
        <v>0</v>
      </c>
      <c r="B574" s="7" t="str">
        <f>Patients!B571&amp;" "&amp;Patients!C571</f>
        <v xml:space="preserve"> </v>
      </c>
    </row>
    <row r="575" spans="1:2" x14ac:dyDescent="0.25">
      <c r="A575" s="7">
        <f>Patients!A572</f>
        <v>0</v>
      </c>
      <c r="B575" s="7" t="str">
        <f>Patients!B572&amp;" "&amp;Patients!C572</f>
        <v xml:space="preserve"> </v>
      </c>
    </row>
    <row r="576" spans="1:2" x14ac:dyDescent="0.25">
      <c r="A576" s="7">
        <f>Patients!A573</f>
        <v>0</v>
      </c>
      <c r="B576" s="7" t="str">
        <f>Patients!B573&amp;" "&amp;Patients!C573</f>
        <v xml:space="preserve"> </v>
      </c>
    </row>
    <row r="577" spans="1:2" x14ac:dyDescent="0.25">
      <c r="A577" s="7">
        <f>Patients!A574</f>
        <v>0</v>
      </c>
      <c r="B577" s="7" t="str">
        <f>Patients!B574&amp;" "&amp;Patients!C574</f>
        <v xml:space="preserve"> </v>
      </c>
    </row>
    <row r="578" spans="1:2" x14ac:dyDescent="0.25">
      <c r="A578" s="7">
        <f>Patients!A575</f>
        <v>0</v>
      </c>
      <c r="B578" s="7" t="str">
        <f>Patients!B575&amp;" "&amp;Patients!C575</f>
        <v xml:space="preserve"> </v>
      </c>
    </row>
    <row r="579" spans="1:2" x14ac:dyDescent="0.25">
      <c r="A579" s="7">
        <f>Patients!A576</f>
        <v>0</v>
      </c>
      <c r="B579" s="7" t="str">
        <f>Patients!B576&amp;" "&amp;Patients!C576</f>
        <v xml:space="preserve"> </v>
      </c>
    </row>
    <row r="580" spans="1:2" x14ac:dyDescent="0.25">
      <c r="A580" s="7">
        <f>Patients!A577</f>
        <v>0</v>
      </c>
      <c r="B580" s="7" t="str">
        <f>Patients!B577&amp;" "&amp;Patients!C577</f>
        <v xml:space="preserve"> </v>
      </c>
    </row>
    <row r="581" spans="1:2" x14ac:dyDescent="0.25">
      <c r="A581" s="7">
        <f>Patients!A578</f>
        <v>0</v>
      </c>
      <c r="B581" s="7" t="str">
        <f>Patients!B578&amp;" "&amp;Patients!C578</f>
        <v xml:space="preserve"> </v>
      </c>
    </row>
    <row r="582" spans="1:2" x14ac:dyDescent="0.25">
      <c r="A582" s="7">
        <f>Patients!A579</f>
        <v>0</v>
      </c>
      <c r="B582" s="7" t="str">
        <f>Patients!B579&amp;" "&amp;Patients!C579</f>
        <v xml:space="preserve"> </v>
      </c>
    </row>
    <row r="583" spans="1:2" x14ac:dyDescent="0.25">
      <c r="A583" s="7">
        <f>Patients!A580</f>
        <v>0</v>
      </c>
      <c r="B583" s="7" t="str">
        <f>Patients!B580&amp;" "&amp;Patients!C580</f>
        <v xml:space="preserve"> </v>
      </c>
    </row>
    <row r="584" spans="1:2" x14ac:dyDescent="0.25">
      <c r="A584" s="7">
        <f>Patients!A581</f>
        <v>0</v>
      </c>
      <c r="B584" s="7" t="str">
        <f>Patients!B581&amp;" "&amp;Patients!C581</f>
        <v xml:space="preserve"> </v>
      </c>
    </row>
    <row r="585" spans="1:2" x14ac:dyDescent="0.25">
      <c r="A585" s="7">
        <f>Patients!A582</f>
        <v>0</v>
      </c>
      <c r="B585" s="7" t="str">
        <f>Patients!B582&amp;" "&amp;Patients!C582</f>
        <v xml:space="preserve"> </v>
      </c>
    </row>
    <row r="586" spans="1:2" x14ac:dyDescent="0.25">
      <c r="A586" s="7">
        <f>Patients!A583</f>
        <v>0</v>
      </c>
      <c r="B586" s="7" t="str">
        <f>Patients!B583&amp;" "&amp;Patients!C583</f>
        <v xml:space="preserve"> </v>
      </c>
    </row>
    <row r="587" spans="1:2" x14ac:dyDescent="0.25">
      <c r="A587" s="7">
        <f>Patients!A584</f>
        <v>0</v>
      </c>
      <c r="B587" s="7" t="str">
        <f>Patients!B584&amp;" "&amp;Patients!C584</f>
        <v xml:space="preserve"> </v>
      </c>
    </row>
    <row r="588" spans="1:2" x14ac:dyDescent="0.25">
      <c r="A588" s="7">
        <f>Patients!A585</f>
        <v>0</v>
      </c>
      <c r="B588" s="7" t="str">
        <f>Patients!B585&amp;" "&amp;Patients!C585</f>
        <v xml:space="preserve"> </v>
      </c>
    </row>
    <row r="589" spans="1:2" x14ac:dyDescent="0.25">
      <c r="A589" s="7">
        <f>Patients!A586</f>
        <v>0</v>
      </c>
      <c r="B589" s="7" t="str">
        <f>Patients!B586&amp;" "&amp;Patients!C586</f>
        <v xml:space="preserve"> </v>
      </c>
    </row>
    <row r="590" spans="1:2" x14ac:dyDescent="0.25">
      <c r="A590" s="7">
        <f>Patients!A587</f>
        <v>0</v>
      </c>
      <c r="B590" s="7" t="str">
        <f>Patients!B587&amp;" "&amp;Patients!C587</f>
        <v xml:space="preserve"> </v>
      </c>
    </row>
    <row r="591" spans="1:2" x14ac:dyDescent="0.25">
      <c r="A591" s="7">
        <f>Patients!A588</f>
        <v>0</v>
      </c>
      <c r="B591" s="7" t="str">
        <f>Patients!B588&amp;" "&amp;Patients!C588</f>
        <v xml:space="preserve"> </v>
      </c>
    </row>
    <row r="592" spans="1:2" x14ac:dyDescent="0.25">
      <c r="A592" s="7">
        <f>Patients!A589</f>
        <v>0</v>
      </c>
      <c r="B592" s="7" t="str">
        <f>Patients!B589&amp;" "&amp;Patients!C589</f>
        <v xml:space="preserve"> </v>
      </c>
    </row>
    <row r="593" spans="1:2" x14ac:dyDescent="0.25">
      <c r="A593" s="7">
        <f>Patients!A590</f>
        <v>0</v>
      </c>
      <c r="B593" s="7" t="str">
        <f>Patients!B590&amp;" "&amp;Patients!C590</f>
        <v xml:space="preserve"> </v>
      </c>
    </row>
    <row r="594" spans="1:2" x14ac:dyDescent="0.25">
      <c r="A594" s="7">
        <f>Patients!A591</f>
        <v>0</v>
      </c>
      <c r="B594" s="7" t="str">
        <f>Patients!B591&amp;" "&amp;Patients!C591</f>
        <v xml:space="preserve"> </v>
      </c>
    </row>
    <row r="595" spans="1:2" x14ac:dyDescent="0.25">
      <c r="A595" s="7">
        <f>Patients!A592</f>
        <v>0</v>
      </c>
      <c r="B595" s="7" t="str">
        <f>Patients!B592&amp;" "&amp;Patients!C592</f>
        <v xml:space="preserve"> </v>
      </c>
    </row>
    <row r="596" spans="1:2" x14ac:dyDescent="0.25">
      <c r="A596" s="7">
        <f>Patients!A593</f>
        <v>0</v>
      </c>
      <c r="B596" s="7" t="str">
        <f>Patients!B593&amp;" "&amp;Patients!C593</f>
        <v xml:space="preserve"> </v>
      </c>
    </row>
    <row r="597" spans="1:2" x14ac:dyDescent="0.25">
      <c r="A597" s="7">
        <f>Patients!A594</f>
        <v>0</v>
      </c>
      <c r="B597" s="7" t="str">
        <f>Patients!B594&amp;" "&amp;Patients!C594</f>
        <v xml:space="preserve"> </v>
      </c>
    </row>
    <row r="598" spans="1:2" x14ac:dyDescent="0.25">
      <c r="A598" s="7">
        <f>Patients!A595</f>
        <v>0</v>
      </c>
      <c r="B598" s="7" t="str">
        <f>Patients!B595&amp;" "&amp;Patients!C595</f>
        <v xml:space="preserve"> </v>
      </c>
    </row>
    <row r="599" spans="1:2" x14ac:dyDescent="0.25">
      <c r="A599" s="7">
        <f>Patients!A596</f>
        <v>0</v>
      </c>
      <c r="B599" s="7" t="str">
        <f>Patients!B596&amp;" "&amp;Patients!C596</f>
        <v xml:space="preserve"> </v>
      </c>
    </row>
    <row r="600" spans="1:2" x14ac:dyDescent="0.25">
      <c r="A600" s="7">
        <f>Patients!A597</f>
        <v>0</v>
      </c>
      <c r="B600" s="7" t="str">
        <f>Patients!B597&amp;" "&amp;Patients!C597</f>
        <v xml:space="preserve"> </v>
      </c>
    </row>
    <row r="601" spans="1:2" x14ac:dyDescent="0.25">
      <c r="A601" s="7">
        <f>Patients!A598</f>
        <v>0</v>
      </c>
      <c r="B601" s="7" t="str">
        <f>Patients!B598&amp;" "&amp;Patients!C598</f>
        <v xml:space="preserve"> </v>
      </c>
    </row>
    <row r="602" spans="1:2" x14ac:dyDescent="0.25">
      <c r="A602" s="7">
        <f>Patients!A599</f>
        <v>0</v>
      </c>
      <c r="B602" s="7" t="str">
        <f>Patients!B599&amp;" "&amp;Patients!C599</f>
        <v xml:space="preserve"> </v>
      </c>
    </row>
    <row r="603" spans="1:2" x14ac:dyDescent="0.25">
      <c r="A603" s="7">
        <f>Patients!A600</f>
        <v>0</v>
      </c>
      <c r="B603" s="7" t="str">
        <f>Patients!B600&amp;" "&amp;Patients!C600</f>
        <v xml:space="preserve"> </v>
      </c>
    </row>
    <row r="604" spans="1:2" x14ac:dyDescent="0.25">
      <c r="A604" s="12" t="e">
        <f>Patients!#REF!</f>
        <v>#REF!</v>
      </c>
      <c r="B604" s="12" t="e">
        <f>Patients!#REF!&amp;" "&amp;Patients!#REF!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04"/>
  <sheetViews>
    <sheetView zoomScale="89" zoomScaleNormal="89" workbookViewId="0">
      <selection activeCell="B3" sqref="B3"/>
    </sheetView>
  </sheetViews>
  <sheetFormatPr defaultRowHeight="15" x14ac:dyDescent="0.25"/>
  <cols>
    <col min="1" max="1" width="6.140625" style="4" bestFit="1" customWidth="1"/>
    <col min="2" max="2" width="21.85546875" style="4" customWidth="1"/>
    <col min="3" max="3" width="8.7109375" style="19" customWidth="1"/>
    <col min="4" max="4" width="26.140625" style="18" customWidth="1"/>
    <col min="5" max="5" width="26.7109375" style="18" customWidth="1"/>
    <col min="6" max="6" width="18.5703125" style="18" customWidth="1"/>
    <col min="7" max="7" width="23.42578125" style="18" customWidth="1"/>
    <col min="8" max="8" width="24.42578125" style="18" customWidth="1"/>
    <col min="9" max="9" width="22.140625" style="18" customWidth="1"/>
    <col min="10" max="11" width="23.85546875" style="18" customWidth="1"/>
    <col min="12" max="12" width="24.85546875" style="18" customWidth="1"/>
    <col min="13" max="13" width="29.7109375" style="41" customWidth="1"/>
    <col min="14" max="14" width="30.85546875" style="41" customWidth="1"/>
    <col min="15" max="15" width="25" style="18" customWidth="1"/>
    <col min="16" max="16" width="22.5703125" style="18" customWidth="1"/>
    <col min="17" max="17" width="28" style="39" customWidth="1"/>
    <col min="18" max="18" width="29.140625" style="39" customWidth="1"/>
    <col min="19" max="19" width="25" style="18" customWidth="1"/>
    <col min="20" max="20" width="26.140625" style="18" customWidth="1"/>
    <col min="21" max="21" width="26.140625" style="39" customWidth="1"/>
    <col min="22" max="22" width="27.85546875" style="39" customWidth="1"/>
    <col min="23" max="23" width="21" style="18" customWidth="1"/>
    <col min="24" max="24" width="24.28515625" style="18" customWidth="1"/>
    <col min="25" max="26" width="23.28515625" style="39" customWidth="1"/>
    <col min="27" max="27" width="23.28515625" style="18" customWidth="1"/>
    <col min="28" max="28" width="24.28515625" style="18" customWidth="1"/>
    <col min="29" max="29" width="24.140625" style="39" customWidth="1"/>
    <col min="30" max="30" width="25.28515625" style="39" customWidth="1"/>
    <col min="31" max="31" width="24.140625" style="18" customWidth="1"/>
    <col min="32" max="32" width="28.28515625" style="39" customWidth="1"/>
    <col min="33" max="33" width="21.140625" style="18" customWidth="1"/>
    <col min="34" max="34" width="19.140625" style="18" customWidth="1"/>
    <col min="35" max="35" width="23.140625" style="18" customWidth="1"/>
    <col min="36" max="36" width="18.42578125" style="18" customWidth="1"/>
    <col min="37" max="37" width="11.42578125" style="18" customWidth="1"/>
    <col min="38" max="38" width="25.7109375" style="18" customWidth="1"/>
    <col min="39" max="39" width="26.7109375" style="18" customWidth="1"/>
    <col min="40" max="40" width="18.5703125" style="18" customWidth="1"/>
    <col min="41" max="41" width="23.42578125" style="18" customWidth="1"/>
    <col min="42" max="42" width="24.42578125" style="18" customWidth="1"/>
    <col min="43" max="43" width="22.140625" style="18" customWidth="1"/>
    <col min="44" max="44" width="23.140625" style="18" customWidth="1"/>
    <col min="45" max="45" width="23.85546875" style="18" customWidth="1"/>
    <col min="46" max="46" width="24.85546875" style="18" customWidth="1"/>
    <col min="47" max="47" width="27.42578125" style="39" customWidth="1"/>
    <col min="48" max="48" width="28.7109375" style="39" customWidth="1"/>
    <col min="49" max="49" width="25" style="18" customWidth="1"/>
    <col min="50" max="50" width="26.140625" style="18" customWidth="1"/>
    <col min="51" max="51" width="26.28515625" style="39" customWidth="1"/>
    <col min="52" max="52" width="27.140625" style="39" customWidth="1"/>
    <col min="53" max="53" width="25" style="18" customWidth="1"/>
    <col min="54" max="54" width="26.140625" style="18" customWidth="1"/>
    <col min="55" max="55" width="26.42578125" style="39" customWidth="1"/>
    <col min="56" max="56" width="27.28515625" style="39" customWidth="1"/>
    <col min="57" max="57" width="21" style="18" customWidth="1"/>
    <col min="58" max="58" width="22.140625" style="18" customWidth="1"/>
    <col min="59" max="60" width="23.28515625" style="39" customWidth="1"/>
    <col min="61" max="61" width="23.28515625" style="18" customWidth="1"/>
    <col min="62" max="62" width="24.28515625" style="18" customWidth="1"/>
    <col min="63" max="64" width="26.85546875" style="39" customWidth="1"/>
    <col min="65" max="65" width="26.85546875" style="18" customWidth="1"/>
    <col min="66" max="66" width="27.85546875" style="39" customWidth="1"/>
    <col min="67" max="67" width="20.42578125" style="18" customWidth="1"/>
    <col min="68" max="68" width="19.140625" style="18" customWidth="1"/>
    <col min="69" max="69" width="23.140625" style="18" customWidth="1"/>
    <col min="70" max="70" width="18.42578125" style="18" customWidth="1"/>
    <col min="71" max="71" width="12" style="18" customWidth="1"/>
    <col min="72" max="72" width="25.7109375" style="18" customWidth="1"/>
    <col min="73" max="73" width="26.7109375" style="18" customWidth="1"/>
    <col min="74" max="74" width="18.5703125" style="18" customWidth="1"/>
    <col min="75" max="75" width="23.42578125" style="18" customWidth="1"/>
    <col min="76" max="76" width="24.42578125" style="18" customWidth="1"/>
    <col min="77" max="77" width="22.140625" style="18" customWidth="1"/>
    <col min="78" max="79" width="23.85546875" style="18" customWidth="1"/>
    <col min="80" max="80" width="24.85546875" style="18" customWidth="1"/>
    <col min="81" max="82" width="25" style="39" customWidth="1"/>
    <col min="83" max="83" width="25" style="18" customWidth="1"/>
    <col min="84" max="84" width="22.5703125" style="18" customWidth="1"/>
    <col min="85" max="85" width="27.42578125" style="39" customWidth="1"/>
    <col min="86" max="86" width="25" style="39" customWidth="1"/>
    <col min="87" max="87" width="25" style="18" customWidth="1"/>
    <col min="88" max="88" width="26.140625" style="18" customWidth="1"/>
    <col min="89" max="89" width="26.85546875" style="39" customWidth="1"/>
    <col min="90" max="90" width="28.140625" style="39" customWidth="1"/>
    <col min="91" max="91" width="21" style="18" customWidth="1"/>
    <col min="92" max="92" width="24.28515625" style="18" customWidth="1"/>
    <col min="93" max="93" width="23.42578125" style="39" customWidth="1"/>
    <col min="94" max="94" width="23" style="39" customWidth="1"/>
    <col min="95" max="95" width="25.42578125" style="18" customWidth="1"/>
    <col min="96" max="96" width="25.28515625" style="18" customWidth="1"/>
    <col min="97" max="98" width="26.85546875" style="39" customWidth="1"/>
    <col min="99" max="99" width="26.85546875" style="18" customWidth="1"/>
    <col min="100" max="100" width="26.5703125" style="39" customWidth="1"/>
    <col min="101" max="101" width="20.42578125" style="18" customWidth="1"/>
    <col min="102" max="102" width="19.140625" style="18" customWidth="1"/>
    <col min="103" max="103" width="23.140625" style="18" customWidth="1"/>
    <col min="104" max="104" width="18.42578125" style="18" customWidth="1"/>
    <col min="105" max="105" width="28.85546875" style="18" customWidth="1"/>
    <col min="106" max="106" width="29.5703125" style="18" customWidth="1"/>
    <col min="107" max="107" width="22.85546875" style="18" customWidth="1"/>
    <col min="108" max="108" width="26.5703125" style="18" customWidth="1"/>
    <col min="109" max="109" width="26.42578125" style="18" customWidth="1"/>
    <col min="110" max="110" width="28.42578125" style="18" customWidth="1"/>
    <col min="111" max="111" width="28" style="18" customWidth="1"/>
    <col min="112" max="112" width="30.85546875" style="18" customWidth="1"/>
    <col min="113" max="113" width="31.5703125" style="18" customWidth="1"/>
    <col min="114" max="114" width="32.85546875" style="18" customWidth="1"/>
    <col min="115" max="115" width="27.42578125" style="18" customWidth="1"/>
    <col min="116" max="116" width="27.28515625" style="18" customWidth="1"/>
    <col min="117" max="117" width="32" style="18" customWidth="1"/>
    <col min="118" max="118" width="23.42578125" style="18" customWidth="1"/>
    <col min="119" max="119" width="24.42578125" style="18" customWidth="1"/>
    <col min="120" max="120" width="25.85546875" style="18" customWidth="1"/>
    <col min="121" max="121" width="29.42578125" style="18" customWidth="1"/>
    <col min="122" max="122" width="31.28515625" style="18" customWidth="1"/>
    <col min="123" max="123" width="22.85546875" style="18" customWidth="1"/>
    <col min="124" max="124" width="22.140625" style="18" customWidth="1"/>
    <col min="125" max="125" width="28.5703125" style="18" customWidth="1"/>
    <col min="126" max="126" width="22.140625" style="18" customWidth="1"/>
    <col min="127" max="256" width="9.140625" style="18" customWidth="1"/>
    <col min="257" max="257" width="4.140625" style="18" customWidth="1"/>
    <col min="258" max="258" width="25.140625" style="18" customWidth="1"/>
    <col min="259" max="259" width="8.7109375" style="18" customWidth="1"/>
    <col min="260" max="260" width="26.140625" style="18" customWidth="1"/>
    <col min="261" max="261" width="26.7109375" style="18" customWidth="1"/>
    <col min="262" max="262" width="18.5703125" style="18" customWidth="1"/>
    <col min="263" max="263" width="23.42578125" style="18" customWidth="1"/>
    <col min="264" max="264" width="24.42578125" style="18" customWidth="1"/>
    <col min="265" max="265" width="22.140625" style="18" customWidth="1"/>
    <col min="266" max="267" width="23.85546875" style="18" customWidth="1"/>
    <col min="268" max="268" width="24.85546875" style="18" customWidth="1"/>
    <col min="269" max="269" width="29.7109375" style="18" customWidth="1"/>
    <col min="270" max="270" width="30.85546875" style="18" customWidth="1"/>
    <col min="271" max="271" width="25" style="18" customWidth="1"/>
    <col min="272" max="272" width="22.5703125" style="18" customWidth="1"/>
    <col min="273" max="273" width="28" style="18" customWidth="1"/>
    <col min="274" max="274" width="29.140625" style="18" customWidth="1"/>
    <col min="275" max="275" width="25" style="18" customWidth="1"/>
    <col min="276" max="277" width="26.140625" style="18" customWidth="1"/>
    <col min="278" max="278" width="27.85546875" style="18" customWidth="1"/>
    <col min="279" max="279" width="21" style="18" customWidth="1"/>
    <col min="280" max="280" width="24.28515625" style="18" customWidth="1"/>
    <col min="281" max="283" width="23.28515625" style="18" customWidth="1"/>
    <col min="284" max="284" width="24.28515625" style="18" customWidth="1"/>
    <col min="285" max="285" width="24.140625" style="18" customWidth="1"/>
    <col min="286" max="286" width="25.28515625" style="18" customWidth="1"/>
    <col min="287" max="287" width="24.140625" style="18" customWidth="1"/>
    <col min="288" max="288" width="28.28515625" style="18" customWidth="1"/>
    <col min="289" max="289" width="21.140625" style="18" customWidth="1"/>
    <col min="290" max="290" width="19.140625" style="18" customWidth="1"/>
    <col min="291" max="291" width="23.140625" style="18" customWidth="1"/>
    <col min="292" max="292" width="18.42578125" style="18" customWidth="1"/>
    <col min="293" max="293" width="11.42578125" style="18" customWidth="1"/>
    <col min="294" max="294" width="25.7109375" style="18" customWidth="1"/>
    <col min="295" max="295" width="26.7109375" style="18" customWidth="1"/>
    <col min="296" max="296" width="18.5703125" style="18" customWidth="1"/>
    <col min="297" max="297" width="23.42578125" style="18" customWidth="1"/>
    <col min="298" max="298" width="24.42578125" style="18" customWidth="1"/>
    <col min="299" max="299" width="22.140625" style="18" customWidth="1"/>
    <col min="300" max="300" width="23.140625" style="18" customWidth="1"/>
    <col min="301" max="301" width="23.85546875" style="18" customWidth="1"/>
    <col min="302" max="302" width="24.85546875" style="18" customWidth="1"/>
    <col min="303" max="303" width="27.42578125" style="18" customWidth="1"/>
    <col min="304" max="304" width="28.7109375" style="18" customWidth="1"/>
    <col min="305" max="305" width="25" style="18" customWidth="1"/>
    <col min="306" max="306" width="26.140625" style="18" customWidth="1"/>
    <col min="307" max="307" width="26.28515625" style="18" customWidth="1"/>
    <col min="308" max="308" width="27.140625" style="18" customWidth="1"/>
    <col min="309" max="309" width="25" style="18" customWidth="1"/>
    <col min="310" max="310" width="26.140625" style="18" customWidth="1"/>
    <col min="311" max="311" width="26.42578125" style="18" customWidth="1"/>
    <col min="312" max="312" width="27.28515625" style="18" customWidth="1"/>
    <col min="313" max="313" width="21" style="18" customWidth="1"/>
    <col min="314" max="314" width="22.140625" style="18" customWidth="1"/>
    <col min="315" max="317" width="23.28515625" style="18" customWidth="1"/>
    <col min="318" max="318" width="24.28515625" style="18" customWidth="1"/>
    <col min="319" max="321" width="26.85546875" style="18" customWidth="1"/>
    <col min="322" max="322" width="27.85546875" style="18" customWidth="1"/>
    <col min="323" max="323" width="20.42578125" style="18" customWidth="1"/>
    <col min="324" max="324" width="19.140625" style="18" customWidth="1"/>
    <col min="325" max="325" width="23.140625" style="18" customWidth="1"/>
    <col min="326" max="326" width="18.42578125" style="18" customWidth="1"/>
    <col min="327" max="327" width="12" style="18" customWidth="1"/>
    <col min="328" max="328" width="25.7109375" style="18" customWidth="1"/>
    <col min="329" max="329" width="26.7109375" style="18" customWidth="1"/>
    <col min="330" max="330" width="18.5703125" style="18" customWidth="1"/>
    <col min="331" max="331" width="23.42578125" style="18" customWidth="1"/>
    <col min="332" max="332" width="24.42578125" style="18" customWidth="1"/>
    <col min="333" max="333" width="22.140625" style="18" customWidth="1"/>
    <col min="334" max="335" width="23.85546875" style="18" customWidth="1"/>
    <col min="336" max="336" width="24.85546875" style="18" customWidth="1"/>
    <col min="337" max="339" width="25" style="18" customWidth="1"/>
    <col min="340" max="340" width="22.5703125" style="18" customWidth="1"/>
    <col min="341" max="341" width="27.42578125" style="18" customWidth="1"/>
    <col min="342" max="343" width="25" style="18" customWidth="1"/>
    <col min="344" max="344" width="26.140625" style="18" customWidth="1"/>
    <col min="345" max="345" width="26.85546875" style="18" customWidth="1"/>
    <col min="346" max="346" width="28.140625" style="18" customWidth="1"/>
    <col min="347" max="347" width="21" style="18" customWidth="1"/>
    <col min="348" max="348" width="24.28515625" style="18" customWidth="1"/>
    <col min="349" max="349" width="23.42578125" style="18" customWidth="1"/>
    <col min="350" max="350" width="23" style="18" customWidth="1"/>
    <col min="351" max="351" width="25.42578125" style="18" customWidth="1"/>
    <col min="352" max="352" width="25.28515625" style="18" customWidth="1"/>
    <col min="353" max="355" width="26.85546875" style="18" customWidth="1"/>
    <col min="356" max="356" width="26.5703125" style="18" customWidth="1"/>
    <col min="357" max="357" width="20.42578125" style="18" customWidth="1"/>
    <col min="358" max="358" width="19.140625" style="18" customWidth="1"/>
    <col min="359" max="359" width="23.140625" style="18" customWidth="1"/>
    <col min="360" max="360" width="18.42578125" style="18" customWidth="1"/>
    <col min="361" max="361" width="28.85546875" style="18" customWidth="1"/>
    <col min="362" max="362" width="29.5703125" style="18" customWidth="1"/>
    <col min="363" max="363" width="22.85546875" style="18" customWidth="1"/>
    <col min="364" max="364" width="26.5703125" style="18" customWidth="1"/>
    <col min="365" max="365" width="26.42578125" style="18" customWidth="1"/>
    <col min="366" max="366" width="28.42578125" style="18" customWidth="1"/>
    <col min="367" max="367" width="28" style="18" customWidth="1"/>
    <col min="368" max="368" width="30.85546875" style="18" customWidth="1"/>
    <col min="369" max="369" width="31.5703125" style="18" customWidth="1"/>
    <col min="370" max="370" width="32.85546875" style="18" customWidth="1"/>
    <col min="371" max="371" width="27.42578125" style="18" customWidth="1"/>
    <col min="372" max="372" width="27.28515625" style="18" customWidth="1"/>
    <col min="373" max="373" width="32" style="18" customWidth="1"/>
    <col min="374" max="374" width="23.42578125" style="18" customWidth="1"/>
    <col min="375" max="375" width="24.42578125" style="18" customWidth="1"/>
    <col min="376" max="376" width="25.85546875" style="18" customWidth="1"/>
    <col min="377" max="377" width="29.42578125" style="18" customWidth="1"/>
    <col min="378" max="378" width="31.28515625" style="18" customWidth="1"/>
    <col min="379" max="379" width="22.85546875" style="18" customWidth="1"/>
    <col min="380" max="380" width="22.140625" style="18" customWidth="1"/>
    <col min="381" max="381" width="28.5703125" style="18" customWidth="1"/>
    <col min="382" max="382" width="22.140625" style="18" customWidth="1"/>
    <col min="383" max="512" width="9.140625" style="18" customWidth="1"/>
    <col min="513" max="513" width="4.140625" style="18" customWidth="1"/>
    <col min="514" max="514" width="25.140625" style="18" customWidth="1"/>
    <col min="515" max="515" width="8.7109375" style="18" customWidth="1"/>
    <col min="516" max="516" width="26.140625" style="18" customWidth="1"/>
    <col min="517" max="517" width="26.7109375" style="18" customWidth="1"/>
    <col min="518" max="518" width="18.5703125" style="18" customWidth="1"/>
    <col min="519" max="519" width="23.42578125" style="18" customWidth="1"/>
    <col min="520" max="520" width="24.42578125" style="18" customWidth="1"/>
    <col min="521" max="521" width="22.140625" style="18" customWidth="1"/>
    <col min="522" max="523" width="23.85546875" style="18" customWidth="1"/>
    <col min="524" max="524" width="24.85546875" style="18" customWidth="1"/>
    <col min="525" max="525" width="29.7109375" style="18" customWidth="1"/>
    <col min="526" max="526" width="30.85546875" style="18" customWidth="1"/>
    <col min="527" max="527" width="25" style="18" customWidth="1"/>
    <col min="528" max="528" width="22.5703125" style="18" customWidth="1"/>
    <col min="529" max="529" width="28" style="18" customWidth="1"/>
    <col min="530" max="530" width="29.140625" style="18" customWidth="1"/>
    <col min="531" max="531" width="25" style="18" customWidth="1"/>
    <col min="532" max="533" width="26.140625" style="18" customWidth="1"/>
    <col min="534" max="534" width="27.85546875" style="18" customWidth="1"/>
    <col min="535" max="535" width="21" style="18" customWidth="1"/>
    <col min="536" max="536" width="24.28515625" style="18" customWidth="1"/>
    <col min="537" max="539" width="23.28515625" style="18" customWidth="1"/>
    <col min="540" max="540" width="24.28515625" style="18" customWidth="1"/>
    <col min="541" max="541" width="24.140625" style="18" customWidth="1"/>
    <col min="542" max="542" width="25.28515625" style="18" customWidth="1"/>
    <col min="543" max="543" width="24.140625" style="18" customWidth="1"/>
    <col min="544" max="544" width="28.28515625" style="18" customWidth="1"/>
    <col min="545" max="545" width="21.140625" style="18" customWidth="1"/>
    <col min="546" max="546" width="19.140625" style="18" customWidth="1"/>
    <col min="547" max="547" width="23.140625" style="18" customWidth="1"/>
    <col min="548" max="548" width="18.42578125" style="18" customWidth="1"/>
    <col min="549" max="549" width="11.42578125" style="18" customWidth="1"/>
    <col min="550" max="550" width="25.7109375" style="18" customWidth="1"/>
    <col min="551" max="551" width="26.7109375" style="18" customWidth="1"/>
    <col min="552" max="552" width="18.5703125" style="18" customWidth="1"/>
    <col min="553" max="553" width="23.42578125" style="18" customWidth="1"/>
    <col min="554" max="554" width="24.42578125" style="18" customWidth="1"/>
    <col min="555" max="555" width="22.140625" style="18" customWidth="1"/>
    <col min="556" max="556" width="23.140625" style="18" customWidth="1"/>
    <col min="557" max="557" width="23.85546875" style="18" customWidth="1"/>
    <col min="558" max="558" width="24.85546875" style="18" customWidth="1"/>
    <col min="559" max="559" width="27.42578125" style="18" customWidth="1"/>
    <col min="560" max="560" width="28.7109375" style="18" customWidth="1"/>
    <col min="561" max="561" width="25" style="18" customWidth="1"/>
    <col min="562" max="562" width="26.140625" style="18" customWidth="1"/>
    <col min="563" max="563" width="26.28515625" style="18" customWidth="1"/>
    <col min="564" max="564" width="27.140625" style="18" customWidth="1"/>
    <col min="565" max="565" width="25" style="18" customWidth="1"/>
    <col min="566" max="566" width="26.140625" style="18" customWidth="1"/>
    <col min="567" max="567" width="26.42578125" style="18" customWidth="1"/>
    <col min="568" max="568" width="27.28515625" style="18" customWidth="1"/>
    <col min="569" max="569" width="21" style="18" customWidth="1"/>
    <col min="570" max="570" width="22.140625" style="18" customWidth="1"/>
    <col min="571" max="573" width="23.28515625" style="18" customWidth="1"/>
    <col min="574" max="574" width="24.28515625" style="18" customWidth="1"/>
    <col min="575" max="577" width="26.85546875" style="18" customWidth="1"/>
    <col min="578" max="578" width="27.85546875" style="18" customWidth="1"/>
    <col min="579" max="579" width="20.42578125" style="18" customWidth="1"/>
    <col min="580" max="580" width="19.140625" style="18" customWidth="1"/>
    <col min="581" max="581" width="23.140625" style="18" customWidth="1"/>
    <col min="582" max="582" width="18.42578125" style="18" customWidth="1"/>
    <col min="583" max="583" width="12" style="18" customWidth="1"/>
    <col min="584" max="584" width="25.7109375" style="18" customWidth="1"/>
    <col min="585" max="585" width="26.7109375" style="18" customWidth="1"/>
    <col min="586" max="586" width="18.5703125" style="18" customWidth="1"/>
    <col min="587" max="587" width="23.42578125" style="18" customWidth="1"/>
    <col min="588" max="588" width="24.42578125" style="18" customWidth="1"/>
    <col min="589" max="589" width="22.140625" style="18" customWidth="1"/>
    <col min="590" max="591" width="23.85546875" style="18" customWidth="1"/>
    <col min="592" max="592" width="24.85546875" style="18" customWidth="1"/>
    <col min="593" max="595" width="25" style="18" customWidth="1"/>
    <col min="596" max="596" width="22.5703125" style="18" customWidth="1"/>
    <col min="597" max="597" width="27.42578125" style="18" customWidth="1"/>
    <col min="598" max="599" width="25" style="18" customWidth="1"/>
    <col min="600" max="600" width="26.140625" style="18" customWidth="1"/>
    <col min="601" max="601" width="26.85546875" style="18" customWidth="1"/>
    <col min="602" max="602" width="28.140625" style="18" customWidth="1"/>
    <col min="603" max="603" width="21" style="18" customWidth="1"/>
    <col min="604" max="604" width="24.28515625" style="18" customWidth="1"/>
    <col min="605" max="605" width="23.42578125" style="18" customWidth="1"/>
    <col min="606" max="606" width="23" style="18" customWidth="1"/>
    <col min="607" max="607" width="25.42578125" style="18" customWidth="1"/>
    <col min="608" max="608" width="25.28515625" style="18" customWidth="1"/>
    <col min="609" max="611" width="26.85546875" style="18" customWidth="1"/>
    <col min="612" max="612" width="26.5703125" style="18" customWidth="1"/>
    <col min="613" max="613" width="20.42578125" style="18" customWidth="1"/>
    <col min="614" max="614" width="19.140625" style="18" customWidth="1"/>
    <col min="615" max="615" width="23.140625" style="18" customWidth="1"/>
    <col min="616" max="616" width="18.42578125" style="18" customWidth="1"/>
    <col min="617" max="617" width="28.85546875" style="18" customWidth="1"/>
    <col min="618" max="618" width="29.5703125" style="18" customWidth="1"/>
    <col min="619" max="619" width="22.85546875" style="18" customWidth="1"/>
    <col min="620" max="620" width="26.5703125" style="18" customWidth="1"/>
    <col min="621" max="621" width="26.42578125" style="18" customWidth="1"/>
    <col min="622" max="622" width="28.42578125" style="18" customWidth="1"/>
    <col min="623" max="623" width="28" style="18" customWidth="1"/>
    <col min="624" max="624" width="30.85546875" style="18" customWidth="1"/>
    <col min="625" max="625" width="31.5703125" style="18" customWidth="1"/>
    <col min="626" max="626" width="32.85546875" style="18" customWidth="1"/>
    <col min="627" max="627" width="27.42578125" style="18" customWidth="1"/>
    <col min="628" max="628" width="27.28515625" style="18" customWidth="1"/>
    <col min="629" max="629" width="32" style="18" customWidth="1"/>
    <col min="630" max="630" width="23.42578125" style="18" customWidth="1"/>
    <col min="631" max="631" width="24.42578125" style="18" customWidth="1"/>
    <col min="632" max="632" width="25.85546875" style="18" customWidth="1"/>
    <col min="633" max="633" width="29.42578125" style="18" customWidth="1"/>
    <col min="634" max="634" width="31.28515625" style="18" customWidth="1"/>
    <col min="635" max="635" width="22.85546875" style="18" customWidth="1"/>
    <col min="636" max="636" width="22.140625" style="18" customWidth="1"/>
    <col min="637" max="637" width="28.5703125" style="18" customWidth="1"/>
    <col min="638" max="638" width="22.140625" style="18" customWidth="1"/>
    <col min="639" max="768" width="9.140625" style="18" customWidth="1"/>
    <col min="769" max="769" width="4.140625" style="18" customWidth="1"/>
    <col min="770" max="770" width="25.140625" style="18" customWidth="1"/>
    <col min="771" max="771" width="8.7109375" style="18" customWidth="1"/>
    <col min="772" max="772" width="26.140625" style="18" customWidth="1"/>
    <col min="773" max="773" width="26.7109375" style="18" customWidth="1"/>
    <col min="774" max="774" width="18.5703125" style="18" customWidth="1"/>
    <col min="775" max="775" width="23.42578125" style="18" customWidth="1"/>
    <col min="776" max="776" width="24.42578125" style="18" customWidth="1"/>
    <col min="777" max="777" width="22.140625" style="18" customWidth="1"/>
    <col min="778" max="779" width="23.85546875" style="18" customWidth="1"/>
    <col min="780" max="780" width="24.85546875" style="18" customWidth="1"/>
    <col min="781" max="781" width="29.7109375" style="18" customWidth="1"/>
    <col min="782" max="782" width="30.85546875" style="18" customWidth="1"/>
    <col min="783" max="783" width="25" style="18" customWidth="1"/>
    <col min="784" max="784" width="22.5703125" style="18" customWidth="1"/>
    <col min="785" max="785" width="28" style="18" customWidth="1"/>
    <col min="786" max="786" width="29.140625" style="18" customWidth="1"/>
    <col min="787" max="787" width="25" style="18" customWidth="1"/>
    <col min="788" max="789" width="26.140625" style="18" customWidth="1"/>
    <col min="790" max="790" width="27.85546875" style="18" customWidth="1"/>
    <col min="791" max="791" width="21" style="18" customWidth="1"/>
    <col min="792" max="792" width="24.28515625" style="18" customWidth="1"/>
    <col min="793" max="795" width="23.28515625" style="18" customWidth="1"/>
    <col min="796" max="796" width="24.28515625" style="18" customWidth="1"/>
    <col min="797" max="797" width="24.140625" style="18" customWidth="1"/>
    <col min="798" max="798" width="25.28515625" style="18" customWidth="1"/>
    <col min="799" max="799" width="24.140625" style="18" customWidth="1"/>
    <col min="800" max="800" width="28.28515625" style="18" customWidth="1"/>
    <col min="801" max="801" width="21.140625" style="18" customWidth="1"/>
    <col min="802" max="802" width="19.140625" style="18" customWidth="1"/>
    <col min="803" max="803" width="23.140625" style="18" customWidth="1"/>
    <col min="804" max="804" width="18.42578125" style="18" customWidth="1"/>
    <col min="805" max="805" width="11.42578125" style="18" customWidth="1"/>
    <col min="806" max="806" width="25.7109375" style="18" customWidth="1"/>
    <col min="807" max="807" width="26.7109375" style="18" customWidth="1"/>
    <col min="808" max="808" width="18.5703125" style="18" customWidth="1"/>
    <col min="809" max="809" width="23.42578125" style="18" customWidth="1"/>
    <col min="810" max="810" width="24.42578125" style="18" customWidth="1"/>
    <col min="811" max="811" width="22.140625" style="18" customWidth="1"/>
    <col min="812" max="812" width="23.140625" style="18" customWidth="1"/>
    <col min="813" max="813" width="23.85546875" style="18" customWidth="1"/>
    <col min="814" max="814" width="24.85546875" style="18" customWidth="1"/>
    <col min="815" max="815" width="27.42578125" style="18" customWidth="1"/>
    <col min="816" max="816" width="28.7109375" style="18" customWidth="1"/>
    <col min="817" max="817" width="25" style="18" customWidth="1"/>
    <col min="818" max="818" width="26.140625" style="18" customWidth="1"/>
    <col min="819" max="819" width="26.28515625" style="18" customWidth="1"/>
    <col min="820" max="820" width="27.140625" style="18" customWidth="1"/>
    <col min="821" max="821" width="25" style="18" customWidth="1"/>
    <col min="822" max="822" width="26.140625" style="18" customWidth="1"/>
    <col min="823" max="823" width="26.42578125" style="18" customWidth="1"/>
    <col min="824" max="824" width="27.28515625" style="18" customWidth="1"/>
    <col min="825" max="825" width="21" style="18" customWidth="1"/>
    <col min="826" max="826" width="22.140625" style="18" customWidth="1"/>
    <col min="827" max="829" width="23.28515625" style="18" customWidth="1"/>
    <col min="830" max="830" width="24.28515625" style="18" customWidth="1"/>
    <col min="831" max="833" width="26.85546875" style="18" customWidth="1"/>
    <col min="834" max="834" width="27.85546875" style="18" customWidth="1"/>
    <col min="835" max="835" width="20.42578125" style="18" customWidth="1"/>
    <col min="836" max="836" width="19.140625" style="18" customWidth="1"/>
    <col min="837" max="837" width="23.140625" style="18" customWidth="1"/>
    <col min="838" max="838" width="18.42578125" style="18" customWidth="1"/>
    <col min="839" max="839" width="12" style="18" customWidth="1"/>
    <col min="840" max="840" width="25.7109375" style="18" customWidth="1"/>
    <col min="841" max="841" width="26.7109375" style="18" customWidth="1"/>
    <col min="842" max="842" width="18.5703125" style="18" customWidth="1"/>
    <col min="843" max="843" width="23.42578125" style="18" customWidth="1"/>
    <col min="844" max="844" width="24.42578125" style="18" customWidth="1"/>
    <col min="845" max="845" width="22.140625" style="18" customWidth="1"/>
    <col min="846" max="847" width="23.85546875" style="18" customWidth="1"/>
    <col min="848" max="848" width="24.85546875" style="18" customWidth="1"/>
    <col min="849" max="851" width="25" style="18" customWidth="1"/>
    <col min="852" max="852" width="22.5703125" style="18" customWidth="1"/>
    <col min="853" max="853" width="27.42578125" style="18" customWidth="1"/>
    <col min="854" max="855" width="25" style="18" customWidth="1"/>
    <col min="856" max="856" width="26.140625" style="18" customWidth="1"/>
    <col min="857" max="857" width="26.85546875" style="18" customWidth="1"/>
    <col min="858" max="858" width="28.140625" style="18" customWidth="1"/>
    <col min="859" max="859" width="21" style="18" customWidth="1"/>
    <col min="860" max="860" width="24.28515625" style="18" customWidth="1"/>
    <col min="861" max="861" width="23.42578125" style="18" customWidth="1"/>
    <col min="862" max="862" width="23" style="18" customWidth="1"/>
    <col min="863" max="863" width="25.42578125" style="18" customWidth="1"/>
    <col min="864" max="864" width="25.28515625" style="18" customWidth="1"/>
    <col min="865" max="867" width="26.85546875" style="18" customWidth="1"/>
    <col min="868" max="868" width="26.5703125" style="18" customWidth="1"/>
    <col min="869" max="869" width="20.42578125" style="18" customWidth="1"/>
    <col min="870" max="870" width="19.140625" style="18" customWidth="1"/>
    <col min="871" max="871" width="23.140625" style="18" customWidth="1"/>
    <col min="872" max="872" width="18.42578125" style="18" customWidth="1"/>
    <col min="873" max="873" width="28.85546875" style="18" customWidth="1"/>
    <col min="874" max="874" width="29.5703125" style="18" customWidth="1"/>
    <col min="875" max="875" width="22.85546875" style="18" customWidth="1"/>
    <col min="876" max="876" width="26.5703125" style="18" customWidth="1"/>
    <col min="877" max="877" width="26.42578125" style="18" customWidth="1"/>
    <col min="878" max="878" width="28.42578125" style="18" customWidth="1"/>
    <col min="879" max="879" width="28" style="18" customWidth="1"/>
    <col min="880" max="880" width="30.85546875" style="18" customWidth="1"/>
    <col min="881" max="881" width="31.5703125" style="18" customWidth="1"/>
    <col min="882" max="882" width="32.85546875" style="18" customWidth="1"/>
    <col min="883" max="883" width="27.42578125" style="18" customWidth="1"/>
    <col min="884" max="884" width="27.28515625" style="18" customWidth="1"/>
    <col min="885" max="885" width="32" style="18" customWidth="1"/>
    <col min="886" max="886" width="23.42578125" style="18" customWidth="1"/>
    <col min="887" max="887" width="24.42578125" style="18" customWidth="1"/>
    <col min="888" max="888" width="25.85546875" style="18" customWidth="1"/>
    <col min="889" max="889" width="29.42578125" style="18" customWidth="1"/>
    <col min="890" max="890" width="31.28515625" style="18" customWidth="1"/>
    <col min="891" max="891" width="22.85546875" style="18" customWidth="1"/>
    <col min="892" max="892" width="22.140625" style="18" customWidth="1"/>
    <col min="893" max="893" width="28.5703125" style="18" customWidth="1"/>
    <col min="894" max="894" width="22.140625" style="18" customWidth="1"/>
    <col min="895" max="1024" width="9.140625" style="18" customWidth="1"/>
    <col min="1025" max="1025" width="4.140625" style="18" customWidth="1"/>
    <col min="1026" max="1026" width="25.140625" style="18" customWidth="1"/>
    <col min="1027" max="1027" width="8.7109375" style="18" customWidth="1"/>
    <col min="1028" max="1028" width="26.140625" style="18" customWidth="1"/>
    <col min="1029" max="1029" width="26.7109375" style="18" customWidth="1"/>
    <col min="1030" max="1030" width="18.5703125" style="18" customWidth="1"/>
    <col min="1031" max="1031" width="23.42578125" style="18" customWidth="1"/>
    <col min="1032" max="1032" width="24.42578125" style="18" customWidth="1"/>
    <col min="1033" max="1033" width="22.140625" style="18" customWidth="1"/>
    <col min="1034" max="1035" width="23.85546875" style="18" customWidth="1"/>
    <col min="1036" max="1036" width="24.85546875" style="18" customWidth="1"/>
    <col min="1037" max="1037" width="29.7109375" style="18" customWidth="1"/>
    <col min="1038" max="1038" width="30.85546875" style="18" customWidth="1"/>
    <col min="1039" max="1039" width="25" style="18" customWidth="1"/>
    <col min="1040" max="1040" width="22.5703125" style="18" customWidth="1"/>
    <col min="1041" max="1041" width="28" style="18" customWidth="1"/>
    <col min="1042" max="1042" width="29.140625" style="18" customWidth="1"/>
    <col min="1043" max="1043" width="25" style="18" customWidth="1"/>
    <col min="1044" max="1045" width="26.140625" style="18" customWidth="1"/>
    <col min="1046" max="1046" width="27.85546875" style="18" customWidth="1"/>
    <col min="1047" max="1047" width="21" style="18" customWidth="1"/>
    <col min="1048" max="1048" width="24.28515625" style="18" customWidth="1"/>
    <col min="1049" max="1051" width="23.28515625" style="18" customWidth="1"/>
    <col min="1052" max="1052" width="24.28515625" style="18" customWidth="1"/>
    <col min="1053" max="1053" width="24.140625" style="18" customWidth="1"/>
    <col min="1054" max="1054" width="25.28515625" style="18" customWidth="1"/>
    <col min="1055" max="1055" width="24.140625" style="18" customWidth="1"/>
    <col min="1056" max="1056" width="28.28515625" style="18" customWidth="1"/>
    <col min="1057" max="1057" width="21.140625" style="18" customWidth="1"/>
    <col min="1058" max="1058" width="19.140625" style="18" customWidth="1"/>
    <col min="1059" max="1059" width="23.140625" style="18" customWidth="1"/>
    <col min="1060" max="1060" width="18.42578125" style="18" customWidth="1"/>
    <col min="1061" max="1061" width="11.42578125" style="18" customWidth="1"/>
    <col min="1062" max="1062" width="25.7109375" style="18" customWidth="1"/>
    <col min="1063" max="1063" width="26.7109375" style="18" customWidth="1"/>
    <col min="1064" max="1064" width="18.5703125" style="18" customWidth="1"/>
    <col min="1065" max="1065" width="23.42578125" style="18" customWidth="1"/>
    <col min="1066" max="1066" width="24.42578125" style="18" customWidth="1"/>
    <col min="1067" max="1067" width="22.140625" style="18" customWidth="1"/>
    <col min="1068" max="1068" width="23.140625" style="18" customWidth="1"/>
    <col min="1069" max="1069" width="23.85546875" style="18" customWidth="1"/>
    <col min="1070" max="1070" width="24.85546875" style="18" customWidth="1"/>
    <col min="1071" max="1071" width="27.42578125" style="18" customWidth="1"/>
    <col min="1072" max="1072" width="28.7109375" style="18" customWidth="1"/>
    <col min="1073" max="1073" width="25" style="18" customWidth="1"/>
    <col min="1074" max="1074" width="26.140625" style="18" customWidth="1"/>
    <col min="1075" max="1075" width="26.28515625" style="18" customWidth="1"/>
    <col min="1076" max="1076" width="27.140625" style="18" customWidth="1"/>
    <col min="1077" max="1077" width="25" style="18" customWidth="1"/>
    <col min="1078" max="1078" width="26.140625" style="18" customWidth="1"/>
    <col min="1079" max="1079" width="26.42578125" style="18" customWidth="1"/>
    <col min="1080" max="1080" width="27.28515625" style="18" customWidth="1"/>
    <col min="1081" max="1081" width="21" style="18" customWidth="1"/>
    <col min="1082" max="1082" width="22.140625" style="18" customWidth="1"/>
    <col min="1083" max="1085" width="23.28515625" style="18" customWidth="1"/>
    <col min="1086" max="1086" width="24.28515625" style="18" customWidth="1"/>
    <col min="1087" max="1089" width="26.85546875" style="18" customWidth="1"/>
    <col min="1090" max="1090" width="27.85546875" style="18" customWidth="1"/>
    <col min="1091" max="1091" width="20.42578125" style="18" customWidth="1"/>
    <col min="1092" max="1092" width="19.140625" style="18" customWidth="1"/>
    <col min="1093" max="1093" width="23.140625" style="18" customWidth="1"/>
    <col min="1094" max="1094" width="18.42578125" style="18" customWidth="1"/>
    <col min="1095" max="1095" width="12" style="18" customWidth="1"/>
    <col min="1096" max="1096" width="25.7109375" style="18" customWidth="1"/>
    <col min="1097" max="1097" width="26.7109375" style="18" customWidth="1"/>
    <col min="1098" max="1098" width="18.5703125" style="18" customWidth="1"/>
    <col min="1099" max="1099" width="23.42578125" style="18" customWidth="1"/>
    <col min="1100" max="1100" width="24.42578125" style="18" customWidth="1"/>
    <col min="1101" max="1101" width="22.140625" style="18" customWidth="1"/>
    <col min="1102" max="1103" width="23.85546875" style="18" customWidth="1"/>
    <col min="1104" max="1104" width="24.85546875" style="18" customWidth="1"/>
    <col min="1105" max="1107" width="25" style="18" customWidth="1"/>
    <col min="1108" max="1108" width="22.5703125" style="18" customWidth="1"/>
    <col min="1109" max="1109" width="27.42578125" style="18" customWidth="1"/>
    <col min="1110" max="1111" width="25" style="18" customWidth="1"/>
    <col min="1112" max="1112" width="26.140625" style="18" customWidth="1"/>
    <col min="1113" max="1113" width="26.85546875" style="18" customWidth="1"/>
    <col min="1114" max="1114" width="28.140625" style="18" customWidth="1"/>
    <col min="1115" max="1115" width="21" style="18" customWidth="1"/>
    <col min="1116" max="1116" width="24.28515625" style="18" customWidth="1"/>
    <col min="1117" max="1117" width="23.42578125" style="18" customWidth="1"/>
    <col min="1118" max="1118" width="23" style="18" customWidth="1"/>
    <col min="1119" max="1119" width="25.42578125" style="18" customWidth="1"/>
    <col min="1120" max="1120" width="25.28515625" style="18" customWidth="1"/>
    <col min="1121" max="1123" width="26.85546875" style="18" customWidth="1"/>
    <col min="1124" max="1124" width="26.5703125" style="18" customWidth="1"/>
    <col min="1125" max="1125" width="20.42578125" style="18" customWidth="1"/>
    <col min="1126" max="1126" width="19.140625" style="18" customWidth="1"/>
    <col min="1127" max="1127" width="23.140625" style="18" customWidth="1"/>
    <col min="1128" max="1128" width="18.42578125" style="18" customWidth="1"/>
    <col min="1129" max="1129" width="28.85546875" style="18" customWidth="1"/>
    <col min="1130" max="1130" width="29.5703125" style="18" customWidth="1"/>
    <col min="1131" max="1131" width="22.85546875" style="18" customWidth="1"/>
    <col min="1132" max="1132" width="26.5703125" style="18" customWidth="1"/>
    <col min="1133" max="1133" width="26.42578125" style="18" customWidth="1"/>
    <col min="1134" max="1134" width="28.42578125" style="18" customWidth="1"/>
    <col min="1135" max="1135" width="28" style="18" customWidth="1"/>
    <col min="1136" max="1136" width="30.85546875" style="18" customWidth="1"/>
    <col min="1137" max="1137" width="31.5703125" style="18" customWidth="1"/>
    <col min="1138" max="1138" width="32.85546875" style="18" customWidth="1"/>
    <col min="1139" max="1139" width="27.42578125" style="18" customWidth="1"/>
    <col min="1140" max="1140" width="27.28515625" style="18" customWidth="1"/>
    <col min="1141" max="1141" width="32" style="18" customWidth="1"/>
    <col min="1142" max="1142" width="23.42578125" style="18" customWidth="1"/>
    <col min="1143" max="1143" width="24.42578125" style="18" customWidth="1"/>
    <col min="1144" max="1144" width="25.85546875" style="18" customWidth="1"/>
    <col min="1145" max="1145" width="29.42578125" style="18" customWidth="1"/>
    <col min="1146" max="1146" width="31.28515625" style="18" customWidth="1"/>
    <col min="1147" max="1147" width="22.85546875" style="18" customWidth="1"/>
    <col min="1148" max="1148" width="22.140625" style="18" customWidth="1"/>
    <col min="1149" max="1149" width="28.5703125" style="18" customWidth="1"/>
    <col min="1150" max="1150" width="22.140625" style="18" customWidth="1"/>
    <col min="1151" max="1280" width="9.140625" style="18" customWidth="1"/>
    <col min="1281" max="1281" width="4.140625" style="18" customWidth="1"/>
    <col min="1282" max="1282" width="25.140625" style="18" customWidth="1"/>
    <col min="1283" max="1283" width="8.7109375" style="18" customWidth="1"/>
    <col min="1284" max="1284" width="26.140625" style="18" customWidth="1"/>
    <col min="1285" max="1285" width="26.7109375" style="18" customWidth="1"/>
    <col min="1286" max="1286" width="18.5703125" style="18" customWidth="1"/>
    <col min="1287" max="1287" width="23.42578125" style="18" customWidth="1"/>
    <col min="1288" max="1288" width="24.42578125" style="18" customWidth="1"/>
    <col min="1289" max="1289" width="22.140625" style="18" customWidth="1"/>
    <col min="1290" max="1291" width="23.85546875" style="18" customWidth="1"/>
    <col min="1292" max="1292" width="24.85546875" style="18" customWidth="1"/>
    <col min="1293" max="1293" width="29.7109375" style="18" customWidth="1"/>
    <col min="1294" max="1294" width="30.85546875" style="18" customWidth="1"/>
    <col min="1295" max="1295" width="25" style="18" customWidth="1"/>
    <col min="1296" max="1296" width="22.5703125" style="18" customWidth="1"/>
    <col min="1297" max="1297" width="28" style="18" customWidth="1"/>
    <col min="1298" max="1298" width="29.140625" style="18" customWidth="1"/>
    <col min="1299" max="1299" width="25" style="18" customWidth="1"/>
    <col min="1300" max="1301" width="26.140625" style="18" customWidth="1"/>
    <col min="1302" max="1302" width="27.85546875" style="18" customWidth="1"/>
    <col min="1303" max="1303" width="21" style="18" customWidth="1"/>
    <col min="1304" max="1304" width="24.28515625" style="18" customWidth="1"/>
    <col min="1305" max="1307" width="23.28515625" style="18" customWidth="1"/>
    <col min="1308" max="1308" width="24.28515625" style="18" customWidth="1"/>
    <col min="1309" max="1309" width="24.140625" style="18" customWidth="1"/>
    <col min="1310" max="1310" width="25.28515625" style="18" customWidth="1"/>
    <col min="1311" max="1311" width="24.140625" style="18" customWidth="1"/>
    <col min="1312" max="1312" width="28.28515625" style="18" customWidth="1"/>
    <col min="1313" max="1313" width="21.140625" style="18" customWidth="1"/>
    <col min="1314" max="1314" width="19.140625" style="18" customWidth="1"/>
    <col min="1315" max="1315" width="23.140625" style="18" customWidth="1"/>
    <col min="1316" max="1316" width="18.42578125" style="18" customWidth="1"/>
    <col min="1317" max="1317" width="11.42578125" style="18" customWidth="1"/>
    <col min="1318" max="1318" width="25.7109375" style="18" customWidth="1"/>
    <col min="1319" max="1319" width="26.7109375" style="18" customWidth="1"/>
    <col min="1320" max="1320" width="18.5703125" style="18" customWidth="1"/>
    <col min="1321" max="1321" width="23.42578125" style="18" customWidth="1"/>
    <col min="1322" max="1322" width="24.42578125" style="18" customWidth="1"/>
    <col min="1323" max="1323" width="22.140625" style="18" customWidth="1"/>
    <col min="1324" max="1324" width="23.140625" style="18" customWidth="1"/>
    <col min="1325" max="1325" width="23.85546875" style="18" customWidth="1"/>
    <col min="1326" max="1326" width="24.85546875" style="18" customWidth="1"/>
    <col min="1327" max="1327" width="27.42578125" style="18" customWidth="1"/>
    <col min="1328" max="1328" width="28.7109375" style="18" customWidth="1"/>
    <col min="1329" max="1329" width="25" style="18" customWidth="1"/>
    <col min="1330" max="1330" width="26.140625" style="18" customWidth="1"/>
    <col min="1331" max="1331" width="26.28515625" style="18" customWidth="1"/>
    <col min="1332" max="1332" width="27.140625" style="18" customWidth="1"/>
    <col min="1333" max="1333" width="25" style="18" customWidth="1"/>
    <col min="1334" max="1334" width="26.140625" style="18" customWidth="1"/>
    <col min="1335" max="1335" width="26.42578125" style="18" customWidth="1"/>
    <col min="1336" max="1336" width="27.28515625" style="18" customWidth="1"/>
    <col min="1337" max="1337" width="21" style="18" customWidth="1"/>
    <col min="1338" max="1338" width="22.140625" style="18" customWidth="1"/>
    <col min="1339" max="1341" width="23.28515625" style="18" customWidth="1"/>
    <col min="1342" max="1342" width="24.28515625" style="18" customWidth="1"/>
    <col min="1343" max="1345" width="26.85546875" style="18" customWidth="1"/>
    <col min="1346" max="1346" width="27.85546875" style="18" customWidth="1"/>
    <col min="1347" max="1347" width="20.42578125" style="18" customWidth="1"/>
    <col min="1348" max="1348" width="19.140625" style="18" customWidth="1"/>
    <col min="1349" max="1349" width="23.140625" style="18" customWidth="1"/>
    <col min="1350" max="1350" width="18.42578125" style="18" customWidth="1"/>
    <col min="1351" max="1351" width="12" style="18" customWidth="1"/>
    <col min="1352" max="1352" width="25.7109375" style="18" customWidth="1"/>
    <col min="1353" max="1353" width="26.7109375" style="18" customWidth="1"/>
    <col min="1354" max="1354" width="18.5703125" style="18" customWidth="1"/>
    <col min="1355" max="1355" width="23.42578125" style="18" customWidth="1"/>
    <col min="1356" max="1356" width="24.42578125" style="18" customWidth="1"/>
    <col min="1357" max="1357" width="22.140625" style="18" customWidth="1"/>
    <col min="1358" max="1359" width="23.85546875" style="18" customWidth="1"/>
    <col min="1360" max="1360" width="24.85546875" style="18" customWidth="1"/>
    <col min="1361" max="1363" width="25" style="18" customWidth="1"/>
    <col min="1364" max="1364" width="22.5703125" style="18" customWidth="1"/>
    <col min="1365" max="1365" width="27.42578125" style="18" customWidth="1"/>
    <col min="1366" max="1367" width="25" style="18" customWidth="1"/>
    <col min="1368" max="1368" width="26.140625" style="18" customWidth="1"/>
    <col min="1369" max="1369" width="26.85546875" style="18" customWidth="1"/>
    <col min="1370" max="1370" width="28.140625" style="18" customWidth="1"/>
    <col min="1371" max="1371" width="21" style="18" customWidth="1"/>
    <col min="1372" max="1372" width="24.28515625" style="18" customWidth="1"/>
    <col min="1373" max="1373" width="23.42578125" style="18" customWidth="1"/>
    <col min="1374" max="1374" width="23" style="18" customWidth="1"/>
    <col min="1375" max="1375" width="25.42578125" style="18" customWidth="1"/>
    <col min="1376" max="1376" width="25.28515625" style="18" customWidth="1"/>
    <col min="1377" max="1379" width="26.85546875" style="18" customWidth="1"/>
    <col min="1380" max="1380" width="26.5703125" style="18" customWidth="1"/>
    <col min="1381" max="1381" width="20.42578125" style="18" customWidth="1"/>
    <col min="1382" max="1382" width="19.140625" style="18" customWidth="1"/>
    <col min="1383" max="1383" width="23.140625" style="18" customWidth="1"/>
    <col min="1384" max="1384" width="18.42578125" style="18" customWidth="1"/>
    <col min="1385" max="1385" width="28.85546875" style="18" customWidth="1"/>
    <col min="1386" max="1386" width="29.5703125" style="18" customWidth="1"/>
    <col min="1387" max="1387" width="22.85546875" style="18" customWidth="1"/>
    <col min="1388" max="1388" width="26.5703125" style="18" customWidth="1"/>
    <col min="1389" max="1389" width="26.42578125" style="18" customWidth="1"/>
    <col min="1390" max="1390" width="28.42578125" style="18" customWidth="1"/>
    <col min="1391" max="1391" width="28" style="18" customWidth="1"/>
    <col min="1392" max="1392" width="30.85546875" style="18" customWidth="1"/>
    <col min="1393" max="1393" width="31.5703125" style="18" customWidth="1"/>
    <col min="1394" max="1394" width="32.85546875" style="18" customWidth="1"/>
    <col min="1395" max="1395" width="27.42578125" style="18" customWidth="1"/>
    <col min="1396" max="1396" width="27.28515625" style="18" customWidth="1"/>
    <col min="1397" max="1397" width="32" style="18" customWidth="1"/>
    <col min="1398" max="1398" width="23.42578125" style="18" customWidth="1"/>
    <col min="1399" max="1399" width="24.42578125" style="18" customWidth="1"/>
    <col min="1400" max="1400" width="25.85546875" style="18" customWidth="1"/>
    <col min="1401" max="1401" width="29.42578125" style="18" customWidth="1"/>
    <col min="1402" max="1402" width="31.28515625" style="18" customWidth="1"/>
    <col min="1403" max="1403" width="22.85546875" style="18" customWidth="1"/>
    <col min="1404" max="1404" width="22.140625" style="18" customWidth="1"/>
    <col min="1405" max="1405" width="28.5703125" style="18" customWidth="1"/>
    <col min="1406" max="1406" width="22.140625" style="18" customWidth="1"/>
    <col min="1407" max="1536" width="9.140625" style="18" customWidth="1"/>
    <col min="1537" max="1537" width="4.140625" style="18" customWidth="1"/>
    <col min="1538" max="1538" width="25.140625" style="18" customWidth="1"/>
    <col min="1539" max="1539" width="8.7109375" style="18" customWidth="1"/>
    <col min="1540" max="1540" width="26.140625" style="18" customWidth="1"/>
    <col min="1541" max="1541" width="26.7109375" style="18" customWidth="1"/>
    <col min="1542" max="1542" width="18.5703125" style="18" customWidth="1"/>
    <col min="1543" max="1543" width="23.42578125" style="18" customWidth="1"/>
    <col min="1544" max="1544" width="24.42578125" style="18" customWidth="1"/>
    <col min="1545" max="1545" width="22.140625" style="18" customWidth="1"/>
    <col min="1546" max="1547" width="23.85546875" style="18" customWidth="1"/>
    <col min="1548" max="1548" width="24.85546875" style="18" customWidth="1"/>
    <col min="1549" max="1549" width="29.7109375" style="18" customWidth="1"/>
    <col min="1550" max="1550" width="30.85546875" style="18" customWidth="1"/>
    <col min="1551" max="1551" width="25" style="18" customWidth="1"/>
    <col min="1552" max="1552" width="22.5703125" style="18" customWidth="1"/>
    <col min="1553" max="1553" width="28" style="18" customWidth="1"/>
    <col min="1554" max="1554" width="29.140625" style="18" customWidth="1"/>
    <col min="1555" max="1555" width="25" style="18" customWidth="1"/>
    <col min="1556" max="1557" width="26.140625" style="18" customWidth="1"/>
    <col min="1558" max="1558" width="27.85546875" style="18" customWidth="1"/>
    <col min="1559" max="1559" width="21" style="18" customWidth="1"/>
    <col min="1560" max="1560" width="24.28515625" style="18" customWidth="1"/>
    <col min="1561" max="1563" width="23.28515625" style="18" customWidth="1"/>
    <col min="1564" max="1564" width="24.28515625" style="18" customWidth="1"/>
    <col min="1565" max="1565" width="24.140625" style="18" customWidth="1"/>
    <col min="1566" max="1566" width="25.28515625" style="18" customWidth="1"/>
    <col min="1567" max="1567" width="24.140625" style="18" customWidth="1"/>
    <col min="1568" max="1568" width="28.28515625" style="18" customWidth="1"/>
    <col min="1569" max="1569" width="21.140625" style="18" customWidth="1"/>
    <col min="1570" max="1570" width="19.140625" style="18" customWidth="1"/>
    <col min="1571" max="1571" width="23.140625" style="18" customWidth="1"/>
    <col min="1572" max="1572" width="18.42578125" style="18" customWidth="1"/>
    <col min="1573" max="1573" width="11.42578125" style="18" customWidth="1"/>
    <col min="1574" max="1574" width="25.7109375" style="18" customWidth="1"/>
    <col min="1575" max="1575" width="26.7109375" style="18" customWidth="1"/>
    <col min="1576" max="1576" width="18.5703125" style="18" customWidth="1"/>
    <col min="1577" max="1577" width="23.42578125" style="18" customWidth="1"/>
    <col min="1578" max="1578" width="24.42578125" style="18" customWidth="1"/>
    <col min="1579" max="1579" width="22.140625" style="18" customWidth="1"/>
    <col min="1580" max="1580" width="23.140625" style="18" customWidth="1"/>
    <col min="1581" max="1581" width="23.85546875" style="18" customWidth="1"/>
    <col min="1582" max="1582" width="24.85546875" style="18" customWidth="1"/>
    <col min="1583" max="1583" width="27.42578125" style="18" customWidth="1"/>
    <col min="1584" max="1584" width="28.7109375" style="18" customWidth="1"/>
    <col min="1585" max="1585" width="25" style="18" customWidth="1"/>
    <col min="1586" max="1586" width="26.140625" style="18" customWidth="1"/>
    <col min="1587" max="1587" width="26.28515625" style="18" customWidth="1"/>
    <col min="1588" max="1588" width="27.140625" style="18" customWidth="1"/>
    <col min="1589" max="1589" width="25" style="18" customWidth="1"/>
    <col min="1590" max="1590" width="26.140625" style="18" customWidth="1"/>
    <col min="1591" max="1591" width="26.42578125" style="18" customWidth="1"/>
    <col min="1592" max="1592" width="27.28515625" style="18" customWidth="1"/>
    <col min="1593" max="1593" width="21" style="18" customWidth="1"/>
    <col min="1594" max="1594" width="22.140625" style="18" customWidth="1"/>
    <col min="1595" max="1597" width="23.28515625" style="18" customWidth="1"/>
    <col min="1598" max="1598" width="24.28515625" style="18" customWidth="1"/>
    <col min="1599" max="1601" width="26.85546875" style="18" customWidth="1"/>
    <col min="1602" max="1602" width="27.85546875" style="18" customWidth="1"/>
    <col min="1603" max="1603" width="20.42578125" style="18" customWidth="1"/>
    <col min="1604" max="1604" width="19.140625" style="18" customWidth="1"/>
    <col min="1605" max="1605" width="23.140625" style="18" customWidth="1"/>
    <col min="1606" max="1606" width="18.42578125" style="18" customWidth="1"/>
    <col min="1607" max="1607" width="12" style="18" customWidth="1"/>
    <col min="1608" max="1608" width="25.7109375" style="18" customWidth="1"/>
    <col min="1609" max="1609" width="26.7109375" style="18" customWidth="1"/>
    <col min="1610" max="1610" width="18.5703125" style="18" customWidth="1"/>
    <col min="1611" max="1611" width="23.42578125" style="18" customWidth="1"/>
    <col min="1612" max="1612" width="24.42578125" style="18" customWidth="1"/>
    <col min="1613" max="1613" width="22.140625" style="18" customWidth="1"/>
    <col min="1614" max="1615" width="23.85546875" style="18" customWidth="1"/>
    <col min="1616" max="1616" width="24.85546875" style="18" customWidth="1"/>
    <col min="1617" max="1619" width="25" style="18" customWidth="1"/>
    <col min="1620" max="1620" width="22.5703125" style="18" customWidth="1"/>
    <col min="1621" max="1621" width="27.42578125" style="18" customWidth="1"/>
    <col min="1622" max="1623" width="25" style="18" customWidth="1"/>
    <col min="1624" max="1624" width="26.140625" style="18" customWidth="1"/>
    <col min="1625" max="1625" width="26.85546875" style="18" customWidth="1"/>
    <col min="1626" max="1626" width="28.140625" style="18" customWidth="1"/>
    <col min="1627" max="1627" width="21" style="18" customWidth="1"/>
    <col min="1628" max="1628" width="24.28515625" style="18" customWidth="1"/>
    <col min="1629" max="1629" width="23.42578125" style="18" customWidth="1"/>
    <col min="1630" max="1630" width="23" style="18" customWidth="1"/>
    <col min="1631" max="1631" width="25.42578125" style="18" customWidth="1"/>
    <col min="1632" max="1632" width="25.28515625" style="18" customWidth="1"/>
    <col min="1633" max="1635" width="26.85546875" style="18" customWidth="1"/>
    <col min="1636" max="1636" width="26.5703125" style="18" customWidth="1"/>
    <col min="1637" max="1637" width="20.42578125" style="18" customWidth="1"/>
    <col min="1638" max="1638" width="19.140625" style="18" customWidth="1"/>
    <col min="1639" max="1639" width="23.140625" style="18" customWidth="1"/>
    <col min="1640" max="1640" width="18.42578125" style="18" customWidth="1"/>
    <col min="1641" max="1641" width="28.85546875" style="18" customWidth="1"/>
    <col min="1642" max="1642" width="29.5703125" style="18" customWidth="1"/>
    <col min="1643" max="1643" width="22.85546875" style="18" customWidth="1"/>
    <col min="1644" max="1644" width="26.5703125" style="18" customWidth="1"/>
    <col min="1645" max="1645" width="26.42578125" style="18" customWidth="1"/>
    <col min="1646" max="1646" width="28.42578125" style="18" customWidth="1"/>
    <col min="1647" max="1647" width="28" style="18" customWidth="1"/>
    <col min="1648" max="1648" width="30.85546875" style="18" customWidth="1"/>
    <col min="1649" max="1649" width="31.5703125" style="18" customWidth="1"/>
    <col min="1650" max="1650" width="32.85546875" style="18" customWidth="1"/>
    <col min="1651" max="1651" width="27.42578125" style="18" customWidth="1"/>
    <col min="1652" max="1652" width="27.28515625" style="18" customWidth="1"/>
    <col min="1653" max="1653" width="32" style="18" customWidth="1"/>
    <col min="1654" max="1654" width="23.42578125" style="18" customWidth="1"/>
    <col min="1655" max="1655" width="24.42578125" style="18" customWidth="1"/>
    <col min="1656" max="1656" width="25.85546875" style="18" customWidth="1"/>
    <col min="1657" max="1657" width="29.42578125" style="18" customWidth="1"/>
    <col min="1658" max="1658" width="31.28515625" style="18" customWidth="1"/>
    <col min="1659" max="1659" width="22.85546875" style="18" customWidth="1"/>
    <col min="1660" max="1660" width="22.140625" style="18" customWidth="1"/>
    <col min="1661" max="1661" width="28.5703125" style="18" customWidth="1"/>
    <col min="1662" max="1662" width="22.140625" style="18" customWidth="1"/>
    <col min="1663" max="1792" width="9.140625" style="18" customWidth="1"/>
    <col min="1793" max="1793" width="4.140625" style="18" customWidth="1"/>
    <col min="1794" max="1794" width="25.140625" style="18" customWidth="1"/>
    <col min="1795" max="1795" width="8.7109375" style="18" customWidth="1"/>
    <col min="1796" max="1796" width="26.140625" style="18" customWidth="1"/>
    <col min="1797" max="1797" width="26.7109375" style="18" customWidth="1"/>
    <col min="1798" max="1798" width="18.5703125" style="18" customWidth="1"/>
    <col min="1799" max="1799" width="23.42578125" style="18" customWidth="1"/>
    <col min="1800" max="1800" width="24.42578125" style="18" customWidth="1"/>
    <col min="1801" max="1801" width="22.140625" style="18" customWidth="1"/>
    <col min="1802" max="1803" width="23.85546875" style="18" customWidth="1"/>
    <col min="1804" max="1804" width="24.85546875" style="18" customWidth="1"/>
    <col min="1805" max="1805" width="29.7109375" style="18" customWidth="1"/>
    <col min="1806" max="1806" width="30.85546875" style="18" customWidth="1"/>
    <col min="1807" max="1807" width="25" style="18" customWidth="1"/>
    <col min="1808" max="1808" width="22.5703125" style="18" customWidth="1"/>
    <col min="1809" max="1809" width="28" style="18" customWidth="1"/>
    <col min="1810" max="1810" width="29.140625" style="18" customWidth="1"/>
    <col min="1811" max="1811" width="25" style="18" customWidth="1"/>
    <col min="1812" max="1813" width="26.140625" style="18" customWidth="1"/>
    <col min="1814" max="1814" width="27.85546875" style="18" customWidth="1"/>
    <col min="1815" max="1815" width="21" style="18" customWidth="1"/>
    <col min="1816" max="1816" width="24.28515625" style="18" customWidth="1"/>
    <col min="1817" max="1819" width="23.28515625" style="18" customWidth="1"/>
    <col min="1820" max="1820" width="24.28515625" style="18" customWidth="1"/>
    <col min="1821" max="1821" width="24.140625" style="18" customWidth="1"/>
    <col min="1822" max="1822" width="25.28515625" style="18" customWidth="1"/>
    <col min="1823" max="1823" width="24.140625" style="18" customWidth="1"/>
    <col min="1824" max="1824" width="28.28515625" style="18" customWidth="1"/>
    <col min="1825" max="1825" width="21.140625" style="18" customWidth="1"/>
    <col min="1826" max="1826" width="19.140625" style="18" customWidth="1"/>
    <col min="1827" max="1827" width="23.140625" style="18" customWidth="1"/>
    <col min="1828" max="1828" width="18.42578125" style="18" customWidth="1"/>
    <col min="1829" max="1829" width="11.42578125" style="18" customWidth="1"/>
    <col min="1830" max="1830" width="25.7109375" style="18" customWidth="1"/>
    <col min="1831" max="1831" width="26.7109375" style="18" customWidth="1"/>
    <col min="1832" max="1832" width="18.5703125" style="18" customWidth="1"/>
    <col min="1833" max="1833" width="23.42578125" style="18" customWidth="1"/>
    <col min="1834" max="1834" width="24.42578125" style="18" customWidth="1"/>
    <col min="1835" max="1835" width="22.140625" style="18" customWidth="1"/>
    <col min="1836" max="1836" width="23.140625" style="18" customWidth="1"/>
    <col min="1837" max="1837" width="23.85546875" style="18" customWidth="1"/>
    <col min="1838" max="1838" width="24.85546875" style="18" customWidth="1"/>
    <col min="1839" max="1839" width="27.42578125" style="18" customWidth="1"/>
    <col min="1840" max="1840" width="28.7109375" style="18" customWidth="1"/>
    <col min="1841" max="1841" width="25" style="18" customWidth="1"/>
    <col min="1842" max="1842" width="26.140625" style="18" customWidth="1"/>
    <col min="1843" max="1843" width="26.28515625" style="18" customWidth="1"/>
    <col min="1844" max="1844" width="27.140625" style="18" customWidth="1"/>
    <col min="1845" max="1845" width="25" style="18" customWidth="1"/>
    <col min="1846" max="1846" width="26.140625" style="18" customWidth="1"/>
    <col min="1847" max="1847" width="26.42578125" style="18" customWidth="1"/>
    <col min="1848" max="1848" width="27.28515625" style="18" customWidth="1"/>
    <col min="1849" max="1849" width="21" style="18" customWidth="1"/>
    <col min="1850" max="1850" width="22.140625" style="18" customWidth="1"/>
    <col min="1851" max="1853" width="23.28515625" style="18" customWidth="1"/>
    <col min="1854" max="1854" width="24.28515625" style="18" customWidth="1"/>
    <col min="1855" max="1857" width="26.85546875" style="18" customWidth="1"/>
    <col min="1858" max="1858" width="27.85546875" style="18" customWidth="1"/>
    <col min="1859" max="1859" width="20.42578125" style="18" customWidth="1"/>
    <col min="1860" max="1860" width="19.140625" style="18" customWidth="1"/>
    <col min="1861" max="1861" width="23.140625" style="18" customWidth="1"/>
    <col min="1862" max="1862" width="18.42578125" style="18" customWidth="1"/>
    <col min="1863" max="1863" width="12" style="18" customWidth="1"/>
    <col min="1864" max="1864" width="25.7109375" style="18" customWidth="1"/>
    <col min="1865" max="1865" width="26.7109375" style="18" customWidth="1"/>
    <col min="1866" max="1866" width="18.5703125" style="18" customWidth="1"/>
    <col min="1867" max="1867" width="23.42578125" style="18" customWidth="1"/>
    <col min="1868" max="1868" width="24.42578125" style="18" customWidth="1"/>
    <col min="1869" max="1869" width="22.140625" style="18" customWidth="1"/>
    <col min="1870" max="1871" width="23.85546875" style="18" customWidth="1"/>
    <col min="1872" max="1872" width="24.85546875" style="18" customWidth="1"/>
    <col min="1873" max="1875" width="25" style="18" customWidth="1"/>
    <col min="1876" max="1876" width="22.5703125" style="18" customWidth="1"/>
    <col min="1877" max="1877" width="27.42578125" style="18" customWidth="1"/>
    <col min="1878" max="1879" width="25" style="18" customWidth="1"/>
    <col min="1880" max="1880" width="26.140625" style="18" customWidth="1"/>
    <col min="1881" max="1881" width="26.85546875" style="18" customWidth="1"/>
    <col min="1882" max="1882" width="28.140625" style="18" customWidth="1"/>
    <col min="1883" max="1883" width="21" style="18" customWidth="1"/>
    <col min="1884" max="1884" width="24.28515625" style="18" customWidth="1"/>
    <col min="1885" max="1885" width="23.42578125" style="18" customWidth="1"/>
    <col min="1886" max="1886" width="23" style="18" customWidth="1"/>
    <col min="1887" max="1887" width="25.42578125" style="18" customWidth="1"/>
    <col min="1888" max="1888" width="25.28515625" style="18" customWidth="1"/>
    <col min="1889" max="1891" width="26.85546875" style="18" customWidth="1"/>
    <col min="1892" max="1892" width="26.5703125" style="18" customWidth="1"/>
    <col min="1893" max="1893" width="20.42578125" style="18" customWidth="1"/>
    <col min="1894" max="1894" width="19.140625" style="18" customWidth="1"/>
    <col min="1895" max="1895" width="23.140625" style="18" customWidth="1"/>
    <col min="1896" max="1896" width="18.42578125" style="18" customWidth="1"/>
    <col min="1897" max="1897" width="28.85546875" style="18" customWidth="1"/>
    <col min="1898" max="1898" width="29.5703125" style="18" customWidth="1"/>
    <col min="1899" max="1899" width="22.85546875" style="18" customWidth="1"/>
    <col min="1900" max="1900" width="26.5703125" style="18" customWidth="1"/>
    <col min="1901" max="1901" width="26.42578125" style="18" customWidth="1"/>
    <col min="1902" max="1902" width="28.42578125" style="18" customWidth="1"/>
    <col min="1903" max="1903" width="28" style="18" customWidth="1"/>
    <col min="1904" max="1904" width="30.85546875" style="18" customWidth="1"/>
    <col min="1905" max="1905" width="31.5703125" style="18" customWidth="1"/>
    <col min="1906" max="1906" width="32.85546875" style="18" customWidth="1"/>
    <col min="1907" max="1907" width="27.42578125" style="18" customWidth="1"/>
    <col min="1908" max="1908" width="27.28515625" style="18" customWidth="1"/>
    <col min="1909" max="1909" width="32" style="18" customWidth="1"/>
    <col min="1910" max="1910" width="23.42578125" style="18" customWidth="1"/>
    <col min="1911" max="1911" width="24.42578125" style="18" customWidth="1"/>
    <col min="1912" max="1912" width="25.85546875" style="18" customWidth="1"/>
    <col min="1913" max="1913" width="29.42578125" style="18" customWidth="1"/>
    <col min="1914" max="1914" width="31.28515625" style="18" customWidth="1"/>
    <col min="1915" max="1915" width="22.85546875" style="18" customWidth="1"/>
    <col min="1916" max="1916" width="22.140625" style="18" customWidth="1"/>
    <col min="1917" max="1917" width="28.5703125" style="18" customWidth="1"/>
    <col min="1918" max="1918" width="22.140625" style="18" customWidth="1"/>
    <col min="1919" max="2048" width="9.140625" style="18" customWidth="1"/>
    <col min="2049" max="2049" width="4.140625" style="18" customWidth="1"/>
    <col min="2050" max="2050" width="25.140625" style="18" customWidth="1"/>
    <col min="2051" max="2051" width="8.7109375" style="18" customWidth="1"/>
    <col min="2052" max="2052" width="26.140625" style="18" customWidth="1"/>
    <col min="2053" max="2053" width="26.7109375" style="18" customWidth="1"/>
    <col min="2054" max="2054" width="18.5703125" style="18" customWidth="1"/>
    <col min="2055" max="2055" width="23.42578125" style="18" customWidth="1"/>
    <col min="2056" max="2056" width="24.42578125" style="18" customWidth="1"/>
    <col min="2057" max="2057" width="22.140625" style="18" customWidth="1"/>
    <col min="2058" max="2059" width="23.85546875" style="18" customWidth="1"/>
    <col min="2060" max="2060" width="24.85546875" style="18" customWidth="1"/>
    <col min="2061" max="2061" width="29.7109375" style="18" customWidth="1"/>
    <col min="2062" max="2062" width="30.85546875" style="18" customWidth="1"/>
    <col min="2063" max="2063" width="25" style="18" customWidth="1"/>
    <col min="2064" max="2064" width="22.5703125" style="18" customWidth="1"/>
    <col min="2065" max="2065" width="28" style="18" customWidth="1"/>
    <col min="2066" max="2066" width="29.140625" style="18" customWidth="1"/>
    <col min="2067" max="2067" width="25" style="18" customWidth="1"/>
    <col min="2068" max="2069" width="26.140625" style="18" customWidth="1"/>
    <col min="2070" max="2070" width="27.85546875" style="18" customWidth="1"/>
    <col min="2071" max="2071" width="21" style="18" customWidth="1"/>
    <col min="2072" max="2072" width="24.28515625" style="18" customWidth="1"/>
    <col min="2073" max="2075" width="23.28515625" style="18" customWidth="1"/>
    <col min="2076" max="2076" width="24.28515625" style="18" customWidth="1"/>
    <col min="2077" max="2077" width="24.140625" style="18" customWidth="1"/>
    <col min="2078" max="2078" width="25.28515625" style="18" customWidth="1"/>
    <col min="2079" max="2079" width="24.140625" style="18" customWidth="1"/>
    <col min="2080" max="2080" width="28.28515625" style="18" customWidth="1"/>
    <col min="2081" max="2081" width="21.140625" style="18" customWidth="1"/>
    <col min="2082" max="2082" width="19.140625" style="18" customWidth="1"/>
    <col min="2083" max="2083" width="23.140625" style="18" customWidth="1"/>
    <col min="2084" max="2084" width="18.42578125" style="18" customWidth="1"/>
    <col min="2085" max="2085" width="11.42578125" style="18" customWidth="1"/>
    <col min="2086" max="2086" width="25.7109375" style="18" customWidth="1"/>
    <col min="2087" max="2087" width="26.7109375" style="18" customWidth="1"/>
    <col min="2088" max="2088" width="18.5703125" style="18" customWidth="1"/>
    <col min="2089" max="2089" width="23.42578125" style="18" customWidth="1"/>
    <col min="2090" max="2090" width="24.42578125" style="18" customWidth="1"/>
    <col min="2091" max="2091" width="22.140625" style="18" customWidth="1"/>
    <col min="2092" max="2092" width="23.140625" style="18" customWidth="1"/>
    <col min="2093" max="2093" width="23.85546875" style="18" customWidth="1"/>
    <col min="2094" max="2094" width="24.85546875" style="18" customWidth="1"/>
    <col min="2095" max="2095" width="27.42578125" style="18" customWidth="1"/>
    <col min="2096" max="2096" width="28.7109375" style="18" customWidth="1"/>
    <col min="2097" max="2097" width="25" style="18" customWidth="1"/>
    <col min="2098" max="2098" width="26.140625" style="18" customWidth="1"/>
    <col min="2099" max="2099" width="26.28515625" style="18" customWidth="1"/>
    <col min="2100" max="2100" width="27.140625" style="18" customWidth="1"/>
    <col min="2101" max="2101" width="25" style="18" customWidth="1"/>
    <col min="2102" max="2102" width="26.140625" style="18" customWidth="1"/>
    <col min="2103" max="2103" width="26.42578125" style="18" customWidth="1"/>
    <col min="2104" max="2104" width="27.28515625" style="18" customWidth="1"/>
    <col min="2105" max="2105" width="21" style="18" customWidth="1"/>
    <col min="2106" max="2106" width="22.140625" style="18" customWidth="1"/>
    <col min="2107" max="2109" width="23.28515625" style="18" customWidth="1"/>
    <col min="2110" max="2110" width="24.28515625" style="18" customWidth="1"/>
    <col min="2111" max="2113" width="26.85546875" style="18" customWidth="1"/>
    <col min="2114" max="2114" width="27.85546875" style="18" customWidth="1"/>
    <col min="2115" max="2115" width="20.42578125" style="18" customWidth="1"/>
    <col min="2116" max="2116" width="19.140625" style="18" customWidth="1"/>
    <col min="2117" max="2117" width="23.140625" style="18" customWidth="1"/>
    <col min="2118" max="2118" width="18.42578125" style="18" customWidth="1"/>
    <col min="2119" max="2119" width="12" style="18" customWidth="1"/>
    <col min="2120" max="2120" width="25.7109375" style="18" customWidth="1"/>
    <col min="2121" max="2121" width="26.7109375" style="18" customWidth="1"/>
    <col min="2122" max="2122" width="18.5703125" style="18" customWidth="1"/>
    <col min="2123" max="2123" width="23.42578125" style="18" customWidth="1"/>
    <col min="2124" max="2124" width="24.42578125" style="18" customWidth="1"/>
    <col min="2125" max="2125" width="22.140625" style="18" customWidth="1"/>
    <col min="2126" max="2127" width="23.85546875" style="18" customWidth="1"/>
    <col min="2128" max="2128" width="24.85546875" style="18" customWidth="1"/>
    <col min="2129" max="2131" width="25" style="18" customWidth="1"/>
    <col min="2132" max="2132" width="22.5703125" style="18" customWidth="1"/>
    <col min="2133" max="2133" width="27.42578125" style="18" customWidth="1"/>
    <col min="2134" max="2135" width="25" style="18" customWidth="1"/>
    <col min="2136" max="2136" width="26.140625" style="18" customWidth="1"/>
    <col min="2137" max="2137" width="26.85546875" style="18" customWidth="1"/>
    <col min="2138" max="2138" width="28.140625" style="18" customWidth="1"/>
    <col min="2139" max="2139" width="21" style="18" customWidth="1"/>
    <col min="2140" max="2140" width="24.28515625" style="18" customWidth="1"/>
    <col min="2141" max="2141" width="23.42578125" style="18" customWidth="1"/>
    <col min="2142" max="2142" width="23" style="18" customWidth="1"/>
    <col min="2143" max="2143" width="25.42578125" style="18" customWidth="1"/>
    <col min="2144" max="2144" width="25.28515625" style="18" customWidth="1"/>
    <col min="2145" max="2147" width="26.85546875" style="18" customWidth="1"/>
    <col min="2148" max="2148" width="26.5703125" style="18" customWidth="1"/>
    <col min="2149" max="2149" width="20.42578125" style="18" customWidth="1"/>
    <col min="2150" max="2150" width="19.140625" style="18" customWidth="1"/>
    <col min="2151" max="2151" width="23.140625" style="18" customWidth="1"/>
    <col min="2152" max="2152" width="18.42578125" style="18" customWidth="1"/>
    <col min="2153" max="2153" width="28.85546875" style="18" customWidth="1"/>
    <col min="2154" max="2154" width="29.5703125" style="18" customWidth="1"/>
    <col min="2155" max="2155" width="22.85546875" style="18" customWidth="1"/>
    <col min="2156" max="2156" width="26.5703125" style="18" customWidth="1"/>
    <col min="2157" max="2157" width="26.42578125" style="18" customWidth="1"/>
    <col min="2158" max="2158" width="28.42578125" style="18" customWidth="1"/>
    <col min="2159" max="2159" width="28" style="18" customWidth="1"/>
    <col min="2160" max="2160" width="30.85546875" style="18" customWidth="1"/>
    <col min="2161" max="2161" width="31.5703125" style="18" customWidth="1"/>
    <col min="2162" max="2162" width="32.85546875" style="18" customWidth="1"/>
    <col min="2163" max="2163" width="27.42578125" style="18" customWidth="1"/>
    <col min="2164" max="2164" width="27.28515625" style="18" customWidth="1"/>
    <col min="2165" max="2165" width="32" style="18" customWidth="1"/>
    <col min="2166" max="2166" width="23.42578125" style="18" customWidth="1"/>
    <col min="2167" max="2167" width="24.42578125" style="18" customWidth="1"/>
    <col min="2168" max="2168" width="25.85546875" style="18" customWidth="1"/>
    <col min="2169" max="2169" width="29.42578125" style="18" customWidth="1"/>
    <col min="2170" max="2170" width="31.28515625" style="18" customWidth="1"/>
    <col min="2171" max="2171" width="22.85546875" style="18" customWidth="1"/>
    <col min="2172" max="2172" width="22.140625" style="18" customWidth="1"/>
    <col min="2173" max="2173" width="28.5703125" style="18" customWidth="1"/>
    <col min="2174" max="2174" width="22.140625" style="18" customWidth="1"/>
    <col min="2175" max="2304" width="9.140625" style="18" customWidth="1"/>
    <col min="2305" max="2305" width="4.140625" style="18" customWidth="1"/>
    <col min="2306" max="2306" width="25.140625" style="18" customWidth="1"/>
    <col min="2307" max="2307" width="8.7109375" style="18" customWidth="1"/>
    <col min="2308" max="2308" width="26.140625" style="18" customWidth="1"/>
    <col min="2309" max="2309" width="26.7109375" style="18" customWidth="1"/>
    <col min="2310" max="2310" width="18.5703125" style="18" customWidth="1"/>
    <col min="2311" max="2311" width="23.42578125" style="18" customWidth="1"/>
    <col min="2312" max="2312" width="24.42578125" style="18" customWidth="1"/>
    <col min="2313" max="2313" width="22.140625" style="18" customWidth="1"/>
    <col min="2314" max="2315" width="23.85546875" style="18" customWidth="1"/>
    <col min="2316" max="2316" width="24.85546875" style="18" customWidth="1"/>
    <col min="2317" max="2317" width="29.7109375" style="18" customWidth="1"/>
    <col min="2318" max="2318" width="30.85546875" style="18" customWidth="1"/>
    <col min="2319" max="2319" width="25" style="18" customWidth="1"/>
    <col min="2320" max="2320" width="22.5703125" style="18" customWidth="1"/>
    <col min="2321" max="2321" width="28" style="18" customWidth="1"/>
    <col min="2322" max="2322" width="29.140625" style="18" customWidth="1"/>
    <col min="2323" max="2323" width="25" style="18" customWidth="1"/>
    <col min="2324" max="2325" width="26.140625" style="18" customWidth="1"/>
    <col min="2326" max="2326" width="27.85546875" style="18" customWidth="1"/>
    <col min="2327" max="2327" width="21" style="18" customWidth="1"/>
    <col min="2328" max="2328" width="24.28515625" style="18" customWidth="1"/>
    <col min="2329" max="2331" width="23.28515625" style="18" customWidth="1"/>
    <col min="2332" max="2332" width="24.28515625" style="18" customWidth="1"/>
    <col min="2333" max="2333" width="24.140625" style="18" customWidth="1"/>
    <col min="2334" max="2334" width="25.28515625" style="18" customWidth="1"/>
    <col min="2335" max="2335" width="24.140625" style="18" customWidth="1"/>
    <col min="2336" max="2336" width="28.28515625" style="18" customWidth="1"/>
    <col min="2337" max="2337" width="21.140625" style="18" customWidth="1"/>
    <col min="2338" max="2338" width="19.140625" style="18" customWidth="1"/>
    <col min="2339" max="2339" width="23.140625" style="18" customWidth="1"/>
    <col min="2340" max="2340" width="18.42578125" style="18" customWidth="1"/>
    <col min="2341" max="2341" width="11.42578125" style="18" customWidth="1"/>
    <col min="2342" max="2342" width="25.7109375" style="18" customWidth="1"/>
    <col min="2343" max="2343" width="26.7109375" style="18" customWidth="1"/>
    <col min="2344" max="2344" width="18.5703125" style="18" customWidth="1"/>
    <col min="2345" max="2345" width="23.42578125" style="18" customWidth="1"/>
    <col min="2346" max="2346" width="24.42578125" style="18" customWidth="1"/>
    <col min="2347" max="2347" width="22.140625" style="18" customWidth="1"/>
    <col min="2348" max="2348" width="23.140625" style="18" customWidth="1"/>
    <col min="2349" max="2349" width="23.85546875" style="18" customWidth="1"/>
    <col min="2350" max="2350" width="24.85546875" style="18" customWidth="1"/>
    <col min="2351" max="2351" width="27.42578125" style="18" customWidth="1"/>
    <col min="2352" max="2352" width="28.7109375" style="18" customWidth="1"/>
    <col min="2353" max="2353" width="25" style="18" customWidth="1"/>
    <col min="2354" max="2354" width="26.140625" style="18" customWidth="1"/>
    <col min="2355" max="2355" width="26.28515625" style="18" customWidth="1"/>
    <col min="2356" max="2356" width="27.140625" style="18" customWidth="1"/>
    <col min="2357" max="2357" width="25" style="18" customWidth="1"/>
    <col min="2358" max="2358" width="26.140625" style="18" customWidth="1"/>
    <col min="2359" max="2359" width="26.42578125" style="18" customWidth="1"/>
    <col min="2360" max="2360" width="27.28515625" style="18" customWidth="1"/>
    <col min="2361" max="2361" width="21" style="18" customWidth="1"/>
    <col min="2362" max="2362" width="22.140625" style="18" customWidth="1"/>
    <col min="2363" max="2365" width="23.28515625" style="18" customWidth="1"/>
    <col min="2366" max="2366" width="24.28515625" style="18" customWidth="1"/>
    <col min="2367" max="2369" width="26.85546875" style="18" customWidth="1"/>
    <col min="2370" max="2370" width="27.85546875" style="18" customWidth="1"/>
    <col min="2371" max="2371" width="20.42578125" style="18" customWidth="1"/>
    <col min="2372" max="2372" width="19.140625" style="18" customWidth="1"/>
    <col min="2373" max="2373" width="23.140625" style="18" customWidth="1"/>
    <col min="2374" max="2374" width="18.42578125" style="18" customWidth="1"/>
    <col min="2375" max="2375" width="12" style="18" customWidth="1"/>
    <col min="2376" max="2376" width="25.7109375" style="18" customWidth="1"/>
    <col min="2377" max="2377" width="26.7109375" style="18" customWidth="1"/>
    <col min="2378" max="2378" width="18.5703125" style="18" customWidth="1"/>
    <col min="2379" max="2379" width="23.42578125" style="18" customWidth="1"/>
    <col min="2380" max="2380" width="24.42578125" style="18" customWidth="1"/>
    <col min="2381" max="2381" width="22.140625" style="18" customWidth="1"/>
    <col min="2382" max="2383" width="23.85546875" style="18" customWidth="1"/>
    <col min="2384" max="2384" width="24.85546875" style="18" customWidth="1"/>
    <col min="2385" max="2387" width="25" style="18" customWidth="1"/>
    <col min="2388" max="2388" width="22.5703125" style="18" customWidth="1"/>
    <col min="2389" max="2389" width="27.42578125" style="18" customWidth="1"/>
    <col min="2390" max="2391" width="25" style="18" customWidth="1"/>
    <col min="2392" max="2392" width="26.140625" style="18" customWidth="1"/>
    <col min="2393" max="2393" width="26.85546875" style="18" customWidth="1"/>
    <col min="2394" max="2394" width="28.140625" style="18" customWidth="1"/>
    <col min="2395" max="2395" width="21" style="18" customWidth="1"/>
    <col min="2396" max="2396" width="24.28515625" style="18" customWidth="1"/>
    <col min="2397" max="2397" width="23.42578125" style="18" customWidth="1"/>
    <col min="2398" max="2398" width="23" style="18" customWidth="1"/>
    <col min="2399" max="2399" width="25.42578125" style="18" customWidth="1"/>
    <col min="2400" max="2400" width="25.28515625" style="18" customWidth="1"/>
    <col min="2401" max="2403" width="26.85546875" style="18" customWidth="1"/>
    <col min="2404" max="2404" width="26.5703125" style="18" customWidth="1"/>
    <col min="2405" max="2405" width="20.42578125" style="18" customWidth="1"/>
    <col min="2406" max="2406" width="19.140625" style="18" customWidth="1"/>
    <col min="2407" max="2407" width="23.140625" style="18" customWidth="1"/>
    <col min="2408" max="2408" width="18.42578125" style="18" customWidth="1"/>
    <col min="2409" max="2409" width="28.85546875" style="18" customWidth="1"/>
    <col min="2410" max="2410" width="29.5703125" style="18" customWidth="1"/>
    <col min="2411" max="2411" width="22.85546875" style="18" customWidth="1"/>
    <col min="2412" max="2412" width="26.5703125" style="18" customWidth="1"/>
    <col min="2413" max="2413" width="26.42578125" style="18" customWidth="1"/>
    <col min="2414" max="2414" width="28.42578125" style="18" customWidth="1"/>
    <col min="2415" max="2415" width="28" style="18" customWidth="1"/>
    <col min="2416" max="2416" width="30.85546875" style="18" customWidth="1"/>
    <col min="2417" max="2417" width="31.5703125" style="18" customWidth="1"/>
    <col min="2418" max="2418" width="32.85546875" style="18" customWidth="1"/>
    <col min="2419" max="2419" width="27.42578125" style="18" customWidth="1"/>
    <col min="2420" max="2420" width="27.28515625" style="18" customWidth="1"/>
    <col min="2421" max="2421" width="32" style="18" customWidth="1"/>
    <col min="2422" max="2422" width="23.42578125" style="18" customWidth="1"/>
    <col min="2423" max="2423" width="24.42578125" style="18" customWidth="1"/>
    <col min="2424" max="2424" width="25.85546875" style="18" customWidth="1"/>
    <col min="2425" max="2425" width="29.42578125" style="18" customWidth="1"/>
    <col min="2426" max="2426" width="31.28515625" style="18" customWidth="1"/>
    <col min="2427" max="2427" width="22.85546875" style="18" customWidth="1"/>
    <col min="2428" max="2428" width="22.140625" style="18" customWidth="1"/>
    <col min="2429" max="2429" width="28.5703125" style="18" customWidth="1"/>
    <col min="2430" max="2430" width="22.140625" style="18" customWidth="1"/>
    <col min="2431" max="2560" width="9.140625" style="18" customWidth="1"/>
    <col min="2561" max="2561" width="4.140625" style="18" customWidth="1"/>
    <col min="2562" max="2562" width="25.140625" style="18" customWidth="1"/>
    <col min="2563" max="2563" width="8.7109375" style="18" customWidth="1"/>
    <col min="2564" max="2564" width="26.140625" style="18" customWidth="1"/>
    <col min="2565" max="2565" width="26.7109375" style="18" customWidth="1"/>
    <col min="2566" max="2566" width="18.5703125" style="18" customWidth="1"/>
    <col min="2567" max="2567" width="23.42578125" style="18" customWidth="1"/>
    <col min="2568" max="2568" width="24.42578125" style="18" customWidth="1"/>
    <col min="2569" max="2569" width="22.140625" style="18" customWidth="1"/>
    <col min="2570" max="2571" width="23.85546875" style="18" customWidth="1"/>
    <col min="2572" max="2572" width="24.85546875" style="18" customWidth="1"/>
    <col min="2573" max="2573" width="29.7109375" style="18" customWidth="1"/>
    <col min="2574" max="2574" width="30.85546875" style="18" customWidth="1"/>
    <col min="2575" max="2575" width="25" style="18" customWidth="1"/>
    <col min="2576" max="2576" width="22.5703125" style="18" customWidth="1"/>
    <col min="2577" max="2577" width="28" style="18" customWidth="1"/>
    <col min="2578" max="2578" width="29.140625" style="18" customWidth="1"/>
    <col min="2579" max="2579" width="25" style="18" customWidth="1"/>
    <col min="2580" max="2581" width="26.140625" style="18" customWidth="1"/>
    <col min="2582" max="2582" width="27.85546875" style="18" customWidth="1"/>
    <col min="2583" max="2583" width="21" style="18" customWidth="1"/>
    <col min="2584" max="2584" width="24.28515625" style="18" customWidth="1"/>
    <col min="2585" max="2587" width="23.28515625" style="18" customWidth="1"/>
    <col min="2588" max="2588" width="24.28515625" style="18" customWidth="1"/>
    <col min="2589" max="2589" width="24.140625" style="18" customWidth="1"/>
    <col min="2590" max="2590" width="25.28515625" style="18" customWidth="1"/>
    <col min="2591" max="2591" width="24.140625" style="18" customWidth="1"/>
    <col min="2592" max="2592" width="28.28515625" style="18" customWidth="1"/>
    <col min="2593" max="2593" width="21.140625" style="18" customWidth="1"/>
    <col min="2594" max="2594" width="19.140625" style="18" customWidth="1"/>
    <col min="2595" max="2595" width="23.140625" style="18" customWidth="1"/>
    <col min="2596" max="2596" width="18.42578125" style="18" customWidth="1"/>
    <col min="2597" max="2597" width="11.42578125" style="18" customWidth="1"/>
    <col min="2598" max="2598" width="25.7109375" style="18" customWidth="1"/>
    <col min="2599" max="2599" width="26.7109375" style="18" customWidth="1"/>
    <col min="2600" max="2600" width="18.5703125" style="18" customWidth="1"/>
    <col min="2601" max="2601" width="23.42578125" style="18" customWidth="1"/>
    <col min="2602" max="2602" width="24.42578125" style="18" customWidth="1"/>
    <col min="2603" max="2603" width="22.140625" style="18" customWidth="1"/>
    <col min="2604" max="2604" width="23.140625" style="18" customWidth="1"/>
    <col min="2605" max="2605" width="23.85546875" style="18" customWidth="1"/>
    <col min="2606" max="2606" width="24.85546875" style="18" customWidth="1"/>
    <col min="2607" max="2607" width="27.42578125" style="18" customWidth="1"/>
    <col min="2608" max="2608" width="28.7109375" style="18" customWidth="1"/>
    <col min="2609" max="2609" width="25" style="18" customWidth="1"/>
    <col min="2610" max="2610" width="26.140625" style="18" customWidth="1"/>
    <col min="2611" max="2611" width="26.28515625" style="18" customWidth="1"/>
    <col min="2612" max="2612" width="27.140625" style="18" customWidth="1"/>
    <col min="2613" max="2613" width="25" style="18" customWidth="1"/>
    <col min="2614" max="2614" width="26.140625" style="18" customWidth="1"/>
    <col min="2615" max="2615" width="26.42578125" style="18" customWidth="1"/>
    <col min="2616" max="2616" width="27.28515625" style="18" customWidth="1"/>
    <col min="2617" max="2617" width="21" style="18" customWidth="1"/>
    <col min="2618" max="2618" width="22.140625" style="18" customWidth="1"/>
    <col min="2619" max="2621" width="23.28515625" style="18" customWidth="1"/>
    <col min="2622" max="2622" width="24.28515625" style="18" customWidth="1"/>
    <col min="2623" max="2625" width="26.85546875" style="18" customWidth="1"/>
    <col min="2626" max="2626" width="27.85546875" style="18" customWidth="1"/>
    <col min="2627" max="2627" width="20.42578125" style="18" customWidth="1"/>
    <col min="2628" max="2628" width="19.140625" style="18" customWidth="1"/>
    <col min="2629" max="2629" width="23.140625" style="18" customWidth="1"/>
    <col min="2630" max="2630" width="18.42578125" style="18" customWidth="1"/>
    <col min="2631" max="2631" width="12" style="18" customWidth="1"/>
    <col min="2632" max="2632" width="25.7109375" style="18" customWidth="1"/>
    <col min="2633" max="2633" width="26.7109375" style="18" customWidth="1"/>
    <col min="2634" max="2634" width="18.5703125" style="18" customWidth="1"/>
    <col min="2635" max="2635" width="23.42578125" style="18" customWidth="1"/>
    <col min="2636" max="2636" width="24.42578125" style="18" customWidth="1"/>
    <col min="2637" max="2637" width="22.140625" style="18" customWidth="1"/>
    <col min="2638" max="2639" width="23.85546875" style="18" customWidth="1"/>
    <col min="2640" max="2640" width="24.85546875" style="18" customWidth="1"/>
    <col min="2641" max="2643" width="25" style="18" customWidth="1"/>
    <col min="2644" max="2644" width="22.5703125" style="18" customWidth="1"/>
    <col min="2645" max="2645" width="27.42578125" style="18" customWidth="1"/>
    <col min="2646" max="2647" width="25" style="18" customWidth="1"/>
    <col min="2648" max="2648" width="26.140625" style="18" customWidth="1"/>
    <col min="2649" max="2649" width="26.85546875" style="18" customWidth="1"/>
    <col min="2650" max="2650" width="28.140625" style="18" customWidth="1"/>
    <col min="2651" max="2651" width="21" style="18" customWidth="1"/>
    <col min="2652" max="2652" width="24.28515625" style="18" customWidth="1"/>
    <col min="2653" max="2653" width="23.42578125" style="18" customWidth="1"/>
    <col min="2654" max="2654" width="23" style="18" customWidth="1"/>
    <col min="2655" max="2655" width="25.42578125" style="18" customWidth="1"/>
    <col min="2656" max="2656" width="25.28515625" style="18" customWidth="1"/>
    <col min="2657" max="2659" width="26.85546875" style="18" customWidth="1"/>
    <col min="2660" max="2660" width="26.5703125" style="18" customWidth="1"/>
    <col min="2661" max="2661" width="20.42578125" style="18" customWidth="1"/>
    <col min="2662" max="2662" width="19.140625" style="18" customWidth="1"/>
    <col min="2663" max="2663" width="23.140625" style="18" customWidth="1"/>
    <col min="2664" max="2664" width="18.42578125" style="18" customWidth="1"/>
    <col min="2665" max="2665" width="28.85546875" style="18" customWidth="1"/>
    <col min="2666" max="2666" width="29.5703125" style="18" customWidth="1"/>
    <col min="2667" max="2667" width="22.85546875" style="18" customWidth="1"/>
    <col min="2668" max="2668" width="26.5703125" style="18" customWidth="1"/>
    <col min="2669" max="2669" width="26.42578125" style="18" customWidth="1"/>
    <col min="2670" max="2670" width="28.42578125" style="18" customWidth="1"/>
    <col min="2671" max="2671" width="28" style="18" customWidth="1"/>
    <col min="2672" max="2672" width="30.85546875" style="18" customWidth="1"/>
    <col min="2673" max="2673" width="31.5703125" style="18" customWidth="1"/>
    <col min="2674" max="2674" width="32.85546875" style="18" customWidth="1"/>
    <col min="2675" max="2675" width="27.42578125" style="18" customWidth="1"/>
    <col min="2676" max="2676" width="27.28515625" style="18" customWidth="1"/>
    <col min="2677" max="2677" width="32" style="18" customWidth="1"/>
    <col min="2678" max="2678" width="23.42578125" style="18" customWidth="1"/>
    <col min="2679" max="2679" width="24.42578125" style="18" customWidth="1"/>
    <col min="2680" max="2680" width="25.85546875" style="18" customWidth="1"/>
    <col min="2681" max="2681" width="29.42578125" style="18" customWidth="1"/>
    <col min="2682" max="2682" width="31.28515625" style="18" customWidth="1"/>
    <col min="2683" max="2683" width="22.85546875" style="18" customWidth="1"/>
    <col min="2684" max="2684" width="22.140625" style="18" customWidth="1"/>
    <col min="2685" max="2685" width="28.5703125" style="18" customWidth="1"/>
    <col min="2686" max="2686" width="22.140625" style="18" customWidth="1"/>
    <col min="2687" max="2816" width="9.140625" style="18" customWidth="1"/>
    <col min="2817" max="2817" width="4.140625" style="18" customWidth="1"/>
    <col min="2818" max="2818" width="25.140625" style="18" customWidth="1"/>
    <col min="2819" max="2819" width="8.7109375" style="18" customWidth="1"/>
    <col min="2820" max="2820" width="26.140625" style="18" customWidth="1"/>
    <col min="2821" max="2821" width="26.7109375" style="18" customWidth="1"/>
    <col min="2822" max="2822" width="18.5703125" style="18" customWidth="1"/>
    <col min="2823" max="2823" width="23.42578125" style="18" customWidth="1"/>
    <col min="2824" max="2824" width="24.42578125" style="18" customWidth="1"/>
    <col min="2825" max="2825" width="22.140625" style="18" customWidth="1"/>
    <col min="2826" max="2827" width="23.85546875" style="18" customWidth="1"/>
    <col min="2828" max="2828" width="24.85546875" style="18" customWidth="1"/>
    <col min="2829" max="2829" width="29.7109375" style="18" customWidth="1"/>
    <col min="2830" max="2830" width="30.85546875" style="18" customWidth="1"/>
    <col min="2831" max="2831" width="25" style="18" customWidth="1"/>
    <col min="2832" max="2832" width="22.5703125" style="18" customWidth="1"/>
    <col min="2833" max="2833" width="28" style="18" customWidth="1"/>
    <col min="2834" max="2834" width="29.140625" style="18" customWidth="1"/>
    <col min="2835" max="2835" width="25" style="18" customWidth="1"/>
    <col min="2836" max="2837" width="26.140625" style="18" customWidth="1"/>
    <col min="2838" max="2838" width="27.85546875" style="18" customWidth="1"/>
    <col min="2839" max="2839" width="21" style="18" customWidth="1"/>
    <col min="2840" max="2840" width="24.28515625" style="18" customWidth="1"/>
    <col min="2841" max="2843" width="23.28515625" style="18" customWidth="1"/>
    <col min="2844" max="2844" width="24.28515625" style="18" customWidth="1"/>
    <col min="2845" max="2845" width="24.140625" style="18" customWidth="1"/>
    <col min="2846" max="2846" width="25.28515625" style="18" customWidth="1"/>
    <col min="2847" max="2847" width="24.140625" style="18" customWidth="1"/>
    <col min="2848" max="2848" width="28.28515625" style="18" customWidth="1"/>
    <col min="2849" max="2849" width="21.140625" style="18" customWidth="1"/>
    <col min="2850" max="2850" width="19.140625" style="18" customWidth="1"/>
    <col min="2851" max="2851" width="23.140625" style="18" customWidth="1"/>
    <col min="2852" max="2852" width="18.42578125" style="18" customWidth="1"/>
    <col min="2853" max="2853" width="11.42578125" style="18" customWidth="1"/>
    <col min="2854" max="2854" width="25.7109375" style="18" customWidth="1"/>
    <col min="2855" max="2855" width="26.7109375" style="18" customWidth="1"/>
    <col min="2856" max="2856" width="18.5703125" style="18" customWidth="1"/>
    <col min="2857" max="2857" width="23.42578125" style="18" customWidth="1"/>
    <col min="2858" max="2858" width="24.42578125" style="18" customWidth="1"/>
    <col min="2859" max="2859" width="22.140625" style="18" customWidth="1"/>
    <col min="2860" max="2860" width="23.140625" style="18" customWidth="1"/>
    <col min="2861" max="2861" width="23.85546875" style="18" customWidth="1"/>
    <col min="2862" max="2862" width="24.85546875" style="18" customWidth="1"/>
    <col min="2863" max="2863" width="27.42578125" style="18" customWidth="1"/>
    <col min="2864" max="2864" width="28.7109375" style="18" customWidth="1"/>
    <col min="2865" max="2865" width="25" style="18" customWidth="1"/>
    <col min="2866" max="2866" width="26.140625" style="18" customWidth="1"/>
    <col min="2867" max="2867" width="26.28515625" style="18" customWidth="1"/>
    <col min="2868" max="2868" width="27.140625" style="18" customWidth="1"/>
    <col min="2869" max="2869" width="25" style="18" customWidth="1"/>
    <col min="2870" max="2870" width="26.140625" style="18" customWidth="1"/>
    <col min="2871" max="2871" width="26.42578125" style="18" customWidth="1"/>
    <col min="2872" max="2872" width="27.28515625" style="18" customWidth="1"/>
    <col min="2873" max="2873" width="21" style="18" customWidth="1"/>
    <col min="2874" max="2874" width="22.140625" style="18" customWidth="1"/>
    <col min="2875" max="2877" width="23.28515625" style="18" customWidth="1"/>
    <col min="2878" max="2878" width="24.28515625" style="18" customWidth="1"/>
    <col min="2879" max="2881" width="26.85546875" style="18" customWidth="1"/>
    <col min="2882" max="2882" width="27.85546875" style="18" customWidth="1"/>
    <col min="2883" max="2883" width="20.42578125" style="18" customWidth="1"/>
    <col min="2884" max="2884" width="19.140625" style="18" customWidth="1"/>
    <col min="2885" max="2885" width="23.140625" style="18" customWidth="1"/>
    <col min="2886" max="2886" width="18.42578125" style="18" customWidth="1"/>
    <col min="2887" max="2887" width="12" style="18" customWidth="1"/>
    <col min="2888" max="2888" width="25.7109375" style="18" customWidth="1"/>
    <col min="2889" max="2889" width="26.7109375" style="18" customWidth="1"/>
    <col min="2890" max="2890" width="18.5703125" style="18" customWidth="1"/>
    <col min="2891" max="2891" width="23.42578125" style="18" customWidth="1"/>
    <col min="2892" max="2892" width="24.42578125" style="18" customWidth="1"/>
    <col min="2893" max="2893" width="22.140625" style="18" customWidth="1"/>
    <col min="2894" max="2895" width="23.85546875" style="18" customWidth="1"/>
    <col min="2896" max="2896" width="24.85546875" style="18" customWidth="1"/>
    <col min="2897" max="2899" width="25" style="18" customWidth="1"/>
    <col min="2900" max="2900" width="22.5703125" style="18" customWidth="1"/>
    <col min="2901" max="2901" width="27.42578125" style="18" customWidth="1"/>
    <col min="2902" max="2903" width="25" style="18" customWidth="1"/>
    <col min="2904" max="2904" width="26.140625" style="18" customWidth="1"/>
    <col min="2905" max="2905" width="26.85546875" style="18" customWidth="1"/>
    <col min="2906" max="2906" width="28.140625" style="18" customWidth="1"/>
    <col min="2907" max="2907" width="21" style="18" customWidth="1"/>
    <col min="2908" max="2908" width="24.28515625" style="18" customWidth="1"/>
    <col min="2909" max="2909" width="23.42578125" style="18" customWidth="1"/>
    <col min="2910" max="2910" width="23" style="18" customWidth="1"/>
    <col min="2911" max="2911" width="25.42578125" style="18" customWidth="1"/>
    <col min="2912" max="2912" width="25.28515625" style="18" customWidth="1"/>
    <col min="2913" max="2915" width="26.85546875" style="18" customWidth="1"/>
    <col min="2916" max="2916" width="26.5703125" style="18" customWidth="1"/>
    <col min="2917" max="2917" width="20.42578125" style="18" customWidth="1"/>
    <col min="2918" max="2918" width="19.140625" style="18" customWidth="1"/>
    <col min="2919" max="2919" width="23.140625" style="18" customWidth="1"/>
    <col min="2920" max="2920" width="18.42578125" style="18" customWidth="1"/>
    <col min="2921" max="2921" width="28.85546875" style="18" customWidth="1"/>
    <col min="2922" max="2922" width="29.5703125" style="18" customWidth="1"/>
    <col min="2923" max="2923" width="22.85546875" style="18" customWidth="1"/>
    <col min="2924" max="2924" width="26.5703125" style="18" customWidth="1"/>
    <col min="2925" max="2925" width="26.42578125" style="18" customWidth="1"/>
    <col min="2926" max="2926" width="28.42578125" style="18" customWidth="1"/>
    <col min="2927" max="2927" width="28" style="18" customWidth="1"/>
    <col min="2928" max="2928" width="30.85546875" style="18" customWidth="1"/>
    <col min="2929" max="2929" width="31.5703125" style="18" customWidth="1"/>
    <col min="2930" max="2930" width="32.85546875" style="18" customWidth="1"/>
    <col min="2931" max="2931" width="27.42578125" style="18" customWidth="1"/>
    <col min="2932" max="2932" width="27.28515625" style="18" customWidth="1"/>
    <col min="2933" max="2933" width="32" style="18" customWidth="1"/>
    <col min="2934" max="2934" width="23.42578125" style="18" customWidth="1"/>
    <col min="2935" max="2935" width="24.42578125" style="18" customWidth="1"/>
    <col min="2936" max="2936" width="25.85546875" style="18" customWidth="1"/>
    <col min="2937" max="2937" width="29.42578125" style="18" customWidth="1"/>
    <col min="2938" max="2938" width="31.28515625" style="18" customWidth="1"/>
    <col min="2939" max="2939" width="22.85546875" style="18" customWidth="1"/>
    <col min="2940" max="2940" width="22.140625" style="18" customWidth="1"/>
    <col min="2941" max="2941" width="28.5703125" style="18" customWidth="1"/>
    <col min="2942" max="2942" width="22.140625" style="18" customWidth="1"/>
    <col min="2943" max="3072" width="9.140625" style="18" customWidth="1"/>
    <col min="3073" max="3073" width="4.140625" style="18" customWidth="1"/>
    <col min="3074" max="3074" width="25.140625" style="18" customWidth="1"/>
    <col min="3075" max="3075" width="8.7109375" style="18" customWidth="1"/>
    <col min="3076" max="3076" width="26.140625" style="18" customWidth="1"/>
    <col min="3077" max="3077" width="26.7109375" style="18" customWidth="1"/>
    <col min="3078" max="3078" width="18.5703125" style="18" customWidth="1"/>
    <col min="3079" max="3079" width="23.42578125" style="18" customWidth="1"/>
    <col min="3080" max="3080" width="24.42578125" style="18" customWidth="1"/>
    <col min="3081" max="3081" width="22.140625" style="18" customWidth="1"/>
    <col min="3082" max="3083" width="23.85546875" style="18" customWidth="1"/>
    <col min="3084" max="3084" width="24.85546875" style="18" customWidth="1"/>
    <col min="3085" max="3085" width="29.7109375" style="18" customWidth="1"/>
    <col min="3086" max="3086" width="30.85546875" style="18" customWidth="1"/>
    <col min="3087" max="3087" width="25" style="18" customWidth="1"/>
    <col min="3088" max="3088" width="22.5703125" style="18" customWidth="1"/>
    <col min="3089" max="3089" width="28" style="18" customWidth="1"/>
    <col min="3090" max="3090" width="29.140625" style="18" customWidth="1"/>
    <col min="3091" max="3091" width="25" style="18" customWidth="1"/>
    <col min="3092" max="3093" width="26.140625" style="18" customWidth="1"/>
    <col min="3094" max="3094" width="27.85546875" style="18" customWidth="1"/>
    <col min="3095" max="3095" width="21" style="18" customWidth="1"/>
    <col min="3096" max="3096" width="24.28515625" style="18" customWidth="1"/>
    <col min="3097" max="3099" width="23.28515625" style="18" customWidth="1"/>
    <col min="3100" max="3100" width="24.28515625" style="18" customWidth="1"/>
    <col min="3101" max="3101" width="24.140625" style="18" customWidth="1"/>
    <col min="3102" max="3102" width="25.28515625" style="18" customWidth="1"/>
    <col min="3103" max="3103" width="24.140625" style="18" customWidth="1"/>
    <col min="3104" max="3104" width="28.28515625" style="18" customWidth="1"/>
    <col min="3105" max="3105" width="21.140625" style="18" customWidth="1"/>
    <col min="3106" max="3106" width="19.140625" style="18" customWidth="1"/>
    <col min="3107" max="3107" width="23.140625" style="18" customWidth="1"/>
    <col min="3108" max="3108" width="18.42578125" style="18" customWidth="1"/>
    <col min="3109" max="3109" width="11.42578125" style="18" customWidth="1"/>
    <col min="3110" max="3110" width="25.7109375" style="18" customWidth="1"/>
    <col min="3111" max="3111" width="26.7109375" style="18" customWidth="1"/>
    <col min="3112" max="3112" width="18.5703125" style="18" customWidth="1"/>
    <col min="3113" max="3113" width="23.42578125" style="18" customWidth="1"/>
    <col min="3114" max="3114" width="24.42578125" style="18" customWidth="1"/>
    <col min="3115" max="3115" width="22.140625" style="18" customWidth="1"/>
    <col min="3116" max="3116" width="23.140625" style="18" customWidth="1"/>
    <col min="3117" max="3117" width="23.85546875" style="18" customWidth="1"/>
    <col min="3118" max="3118" width="24.85546875" style="18" customWidth="1"/>
    <col min="3119" max="3119" width="27.42578125" style="18" customWidth="1"/>
    <col min="3120" max="3120" width="28.7109375" style="18" customWidth="1"/>
    <col min="3121" max="3121" width="25" style="18" customWidth="1"/>
    <col min="3122" max="3122" width="26.140625" style="18" customWidth="1"/>
    <col min="3123" max="3123" width="26.28515625" style="18" customWidth="1"/>
    <col min="3124" max="3124" width="27.140625" style="18" customWidth="1"/>
    <col min="3125" max="3125" width="25" style="18" customWidth="1"/>
    <col min="3126" max="3126" width="26.140625" style="18" customWidth="1"/>
    <col min="3127" max="3127" width="26.42578125" style="18" customWidth="1"/>
    <col min="3128" max="3128" width="27.28515625" style="18" customWidth="1"/>
    <col min="3129" max="3129" width="21" style="18" customWidth="1"/>
    <col min="3130" max="3130" width="22.140625" style="18" customWidth="1"/>
    <col min="3131" max="3133" width="23.28515625" style="18" customWidth="1"/>
    <col min="3134" max="3134" width="24.28515625" style="18" customWidth="1"/>
    <col min="3135" max="3137" width="26.85546875" style="18" customWidth="1"/>
    <col min="3138" max="3138" width="27.85546875" style="18" customWidth="1"/>
    <col min="3139" max="3139" width="20.42578125" style="18" customWidth="1"/>
    <col min="3140" max="3140" width="19.140625" style="18" customWidth="1"/>
    <col min="3141" max="3141" width="23.140625" style="18" customWidth="1"/>
    <col min="3142" max="3142" width="18.42578125" style="18" customWidth="1"/>
    <col min="3143" max="3143" width="12" style="18" customWidth="1"/>
    <col min="3144" max="3144" width="25.7109375" style="18" customWidth="1"/>
    <col min="3145" max="3145" width="26.7109375" style="18" customWidth="1"/>
    <col min="3146" max="3146" width="18.5703125" style="18" customWidth="1"/>
    <col min="3147" max="3147" width="23.42578125" style="18" customWidth="1"/>
    <col min="3148" max="3148" width="24.42578125" style="18" customWidth="1"/>
    <col min="3149" max="3149" width="22.140625" style="18" customWidth="1"/>
    <col min="3150" max="3151" width="23.85546875" style="18" customWidth="1"/>
    <col min="3152" max="3152" width="24.85546875" style="18" customWidth="1"/>
    <col min="3153" max="3155" width="25" style="18" customWidth="1"/>
    <col min="3156" max="3156" width="22.5703125" style="18" customWidth="1"/>
    <col min="3157" max="3157" width="27.42578125" style="18" customWidth="1"/>
    <col min="3158" max="3159" width="25" style="18" customWidth="1"/>
    <col min="3160" max="3160" width="26.140625" style="18" customWidth="1"/>
    <col min="3161" max="3161" width="26.85546875" style="18" customWidth="1"/>
    <col min="3162" max="3162" width="28.140625" style="18" customWidth="1"/>
    <col min="3163" max="3163" width="21" style="18" customWidth="1"/>
    <col min="3164" max="3164" width="24.28515625" style="18" customWidth="1"/>
    <col min="3165" max="3165" width="23.42578125" style="18" customWidth="1"/>
    <col min="3166" max="3166" width="23" style="18" customWidth="1"/>
    <col min="3167" max="3167" width="25.42578125" style="18" customWidth="1"/>
    <col min="3168" max="3168" width="25.28515625" style="18" customWidth="1"/>
    <col min="3169" max="3171" width="26.85546875" style="18" customWidth="1"/>
    <col min="3172" max="3172" width="26.5703125" style="18" customWidth="1"/>
    <col min="3173" max="3173" width="20.42578125" style="18" customWidth="1"/>
    <col min="3174" max="3174" width="19.140625" style="18" customWidth="1"/>
    <col min="3175" max="3175" width="23.140625" style="18" customWidth="1"/>
    <col min="3176" max="3176" width="18.42578125" style="18" customWidth="1"/>
    <col min="3177" max="3177" width="28.85546875" style="18" customWidth="1"/>
    <col min="3178" max="3178" width="29.5703125" style="18" customWidth="1"/>
    <col min="3179" max="3179" width="22.85546875" style="18" customWidth="1"/>
    <col min="3180" max="3180" width="26.5703125" style="18" customWidth="1"/>
    <col min="3181" max="3181" width="26.42578125" style="18" customWidth="1"/>
    <col min="3182" max="3182" width="28.42578125" style="18" customWidth="1"/>
    <col min="3183" max="3183" width="28" style="18" customWidth="1"/>
    <col min="3184" max="3184" width="30.85546875" style="18" customWidth="1"/>
    <col min="3185" max="3185" width="31.5703125" style="18" customWidth="1"/>
    <col min="3186" max="3186" width="32.85546875" style="18" customWidth="1"/>
    <col min="3187" max="3187" width="27.42578125" style="18" customWidth="1"/>
    <col min="3188" max="3188" width="27.28515625" style="18" customWidth="1"/>
    <col min="3189" max="3189" width="32" style="18" customWidth="1"/>
    <col min="3190" max="3190" width="23.42578125" style="18" customWidth="1"/>
    <col min="3191" max="3191" width="24.42578125" style="18" customWidth="1"/>
    <col min="3192" max="3192" width="25.85546875" style="18" customWidth="1"/>
    <col min="3193" max="3193" width="29.42578125" style="18" customWidth="1"/>
    <col min="3194" max="3194" width="31.28515625" style="18" customWidth="1"/>
    <col min="3195" max="3195" width="22.85546875" style="18" customWidth="1"/>
    <col min="3196" max="3196" width="22.140625" style="18" customWidth="1"/>
    <col min="3197" max="3197" width="28.5703125" style="18" customWidth="1"/>
    <col min="3198" max="3198" width="22.140625" style="18" customWidth="1"/>
    <col min="3199" max="3328" width="9.140625" style="18" customWidth="1"/>
    <col min="3329" max="3329" width="4.140625" style="18" customWidth="1"/>
    <col min="3330" max="3330" width="25.140625" style="18" customWidth="1"/>
    <col min="3331" max="3331" width="8.7109375" style="18" customWidth="1"/>
    <col min="3332" max="3332" width="26.140625" style="18" customWidth="1"/>
    <col min="3333" max="3333" width="26.7109375" style="18" customWidth="1"/>
    <col min="3334" max="3334" width="18.5703125" style="18" customWidth="1"/>
    <col min="3335" max="3335" width="23.42578125" style="18" customWidth="1"/>
    <col min="3336" max="3336" width="24.42578125" style="18" customWidth="1"/>
    <col min="3337" max="3337" width="22.140625" style="18" customWidth="1"/>
    <col min="3338" max="3339" width="23.85546875" style="18" customWidth="1"/>
    <col min="3340" max="3340" width="24.85546875" style="18" customWidth="1"/>
    <col min="3341" max="3341" width="29.7109375" style="18" customWidth="1"/>
    <col min="3342" max="3342" width="30.85546875" style="18" customWidth="1"/>
    <col min="3343" max="3343" width="25" style="18" customWidth="1"/>
    <col min="3344" max="3344" width="22.5703125" style="18" customWidth="1"/>
    <col min="3345" max="3345" width="28" style="18" customWidth="1"/>
    <col min="3346" max="3346" width="29.140625" style="18" customWidth="1"/>
    <col min="3347" max="3347" width="25" style="18" customWidth="1"/>
    <col min="3348" max="3349" width="26.140625" style="18" customWidth="1"/>
    <col min="3350" max="3350" width="27.85546875" style="18" customWidth="1"/>
    <col min="3351" max="3351" width="21" style="18" customWidth="1"/>
    <col min="3352" max="3352" width="24.28515625" style="18" customWidth="1"/>
    <col min="3353" max="3355" width="23.28515625" style="18" customWidth="1"/>
    <col min="3356" max="3356" width="24.28515625" style="18" customWidth="1"/>
    <col min="3357" max="3357" width="24.140625" style="18" customWidth="1"/>
    <col min="3358" max="3358" width="25.28515625" style="18" customWidth="1"/>
    <col min="3359" max="3359" width="24.140625" style="18" customWidth="1"/>
    <col min="3360" max="3360" width="28.28515625" style="18" customWidth="1"/>
    <col min="3361" max="3361" width="21.140625" style="18" customWidth="1"/>
    <col min="3362" max="3362" width="19.140625" style="18" customWidth="1"/>
    <col min="3363" max="3363" width="23.140625" style="18" customWidth="1"/>
    <col min="3364" max="3364" width="18.42578125" style="18" customWidth="1"/>
    <col min="3365" max="3365" width="11.42578125" style="18" customWidth="1"/>
    <col min="3366" max="3366" width="25.7109375" style="18" customWidth="1"/>
    <col min="3367" max="3367" width="26.7109375" style="18" customWidth="1"/>
    <col min="3368" max="3368" width="18.5703125" style="18" customWidth="1"/>
    <col min="3369" max="3369" width="23.42578125" style="18" customWidth="1"/>
    <col min="3370" max="3370" width="24.42578125" style="18" customWidth="1"/>
    <col min="3371" max="3371" width="22.140625" style="18" customWidth="1"/>
    <col min="3372" max="3372" width="23.140625" style="18" customWidth="1"/>
    <col min="3373" max="3373" width="23.85546875" style="18" customWidth="1"/>
    <col min="3374" max="3374" width="24.85546875" style="18" customWidth="1"/>
    <col min="3375" max="3375" width="27.42578125" style="18" customWidth="1"/>
    <col min="3376" max="3376" width="28.7109375" style="18" customWidth="1"/>
    <col min="3377" max="3377" width="25" style="18" customWidth="1"/>
    <col min="3378" max="3378" width="26.140625" style="18" customWidth="1"/>
    <col min="3379" max="3379" width="26.28515625" style="18" customWidth="1"/>
    <col min="3380" max="3380" width="27.140625" style="18" customWidth="1"/>
    <col min="3381" max="3381" width="25" style="18" customWidth="1"/>
    <col min="3382" max="3382" width="26.140625" style="18" customWidth="1"/>
    <col min="3383" max="3383" width="26.42578125" style="18" customWidth="1"/>
    <col min="3384" max="3384" width="27.28515625" style="18" customWidth="1"/>
    <col min="3385" max="3385" width="21" style="18" customWidth="1"/>
    <col min="3386" max="3386" width="22.140625" style="18" customWidth="1"/>
    <col min="3387" max="3389" width="23.28515625" style="18" customWidth="1"/>
    <col min="3390" max="3390" width="24.28515625" style="18" customWidth="1"/>
    <col min="3391" max="3393" width="26.85546875" style="18" customWidth="1"/>
    <col min="3394" max="3394" width="27.85546875" style="18" customWidth="1"/>
    <col min="3395" max="3395" width="20.42578125" style="18" customWidth="1"/>
    <col min="3396" max="3396" width="19.140625" style="18" customWidth="1"/>
    <col min="3397" max="3397" width="23.140625" style="18" customWidth="1"/>
    <col min="3398" max="3398" width="18.42578125" style="18" customWidth="1"/>
    <col min="3399" max="3399" width="12" style="18" customWidth="1"/>
    <col min="3400" max="3400" width="25.7109375" style="18" customWidth="1"/>
    <col min="3401" max="3401" width="26.7109375" style="18" customWidth="1"/>
    <col min="3402" max="3402" width="18.5703125" style="18" customWidth="1"/>
    <col min="3403" max="3403" width="23.42578125" style="18" customWidth="1"/>
    <col min="3404" max="3404" width="24.42578125" style="18" customWidth="1"/>
    <col min="3405" max="3405" width="22.140625" style="18" customWidth="1"/>
    <col min="3406" max="3407" width="23.85546875" style="18" customWidth="1"/>
    <col min="3408" max="3408" width="24.85546875" style="18" customWidth="1"/>
    <col min="3409" max="3411" width="25" style="18" customWidth="1"/>
    <col min="3412" max="3412" width="22.5703125" style="18" customWidth="1"/>
    <col min="3413" max="3413" width="27.42578125" style="18" customWidth="1"/>
    <col min="3414" max="3415" width="25" style="18" customWidth="1"/>
    <col min="3416" max="3416" width="26.140625" style="18" customWidth="1"/>
    <col min="3417" max="3417" width="26.85546875" style="18" customWidth="1"/>
    <col min="3418" max="3418" width="28.140625" style="18" customWidth="1"/>
    <col min="3419" max="3419" width="21" style="18" customWidth="1"/>
    <col min="3420" max="3420" width="24.28515625" style="18" customWidth="1"/>
    <col min="3421" max="3421" width="23.42578125" style="18" customWidth="1"/>
    <col min="3422" max="3422" width="23" style="18" customWidth="1"/>
    <col min="3423" max="3423" width="25.42578125" style="18" customWidth="1"/>
    <col min="3424" max="3424" width="25.28515625" style="18" customWidth="1"/>
    <col min="3425" max="3427" width="26.85546875" style="18" customWidth="1"/>
    <col min="3428" max="3428" width="26.5703125" style="18" customWidth="1"/>
    <col min="3429" max="3429" width="20.42578125" style="18" customWidth="1"/>
    <col min="3430" max="3430" width="19.140625" style="18" customWidth="1"/>
    <col min="3431" max="3431" width="23.140625" style="18" customWidth="1"/>
    <col min="3432" max="3432" width="18.42578125" style="18" customWidth="1"/>
    <col min="3433" max="3433" width="28.85546875" style="18" customWidth="1"/>
    <col min="3434" max="3434" width="29.5703125" style="18" customWidth="1"/>
    <col min="3435" max="3435" width="22.85546875" style="18" customWidth="1"/>
    <col min="3436" max="3436" width="26.5703125" style="18" customWidth="1"/>
    <col min="3437" max="3437" width="26.42578125" style="18" customWidth="1"/>
    <col min="3438" max="3438" width="28.42578125" style="18" customWidth="1"/>
    <col min="3439" max="3439" width="28" style="18" customWidth="1"/>
    <col min="3440" max="3440" width="30.85546875" style="18" customWidth="1"/>
    <col min="3441" max="3441" width="31.5703125" style="18" customWidth="1"/>
    <col min="3442" max="3442" width="32.85546875" style="18" customWidth="1"/>
    <col min="3443" max="3443" width="27.42578125" style="18" customWidth="1"/>
    <col min="3444" max="3444" width="27.28515625" style="18" customWidth="1"/>
    <col min="3445" max="3445" width="32" style="18" customWidth="1"/>
    <col min="3446" max="3446" width="23.42578125" style="18" customWidth="1"/>
    <col min="3447" max="3447" width="24.42578125" style="18" customWidth="1"/>
    <col min="3448" max="3448" width="25.85546875" style="18" customWidth="1"/>
    <col min="3449" max="3449" width="29.42578125" style="18" customWidth="1"/>
    <col min="3450" max="3450" width="31.28515625" style="18" customWidth="1"/>
    <col min="3451" max="3451" width="22.85546875" style="18" customWidth="1"/>
    <col min="3452" max="3452" width="22.140625" style="18" customWidth="1"/>
    <col min="3453" max="3453" width="28.5703125" style="18" customWidth="1"/>
    <col min="3454" max="3454" width="22.140625" style="18" customWidth="1"/>
    <col min="3455" max="3584" width="9.140625" style="18" customWidth="1"/>
    <col min="3585" max="3585" width="4.140625" style="18" customWidth="1"/>
    <col min="3586" max="3586" width="25.140625" style="18" customWidth="1"/>
    <col min="3587" max="3587" width="8.7109375" style="18" customWidth="1"/>
    <col min="3588" max="3588" width="26.140625" style="18" customWidth="1"/>
    <col min="3589" max="3589" width="26.7109375" style="18" customWidth="1"/>
    <col min="3590" max="3590" width="18.5703125" style="18" customWidth="1"/>
    <col min="3591" max="3591" width="23.42578125" style="18" customWidth="1"/>
    <col min="3592" max="3592" width="24.42578125" style="18" customWidth="1"/>
    <col min="3593" max="3593" width="22.140625" style="18" customWidth="1"/>
    <col min="3594" max="3595" width="23.85546875" style="18" customWidth="1"/>
    <col min="3596" max="3596" width="24.85546875" style="18" customWidth="1"/>
    <col min="3597" max="3597" width="29.7109375" style="18" customWidth="1"/>
    <col min="3598" max="3598" width="30.85546875" style="18" customWidth="1"/>
    <col min="3599" max="3599" width="25" style="18" customWidth="1"/>
    <col min="3600" max="3600" width="22.5703125" style="18" customWidth="1"/>
    <col min="3601" max="3601" width="28" style="18" customWidth="1"/>
    <col min="3602" max="3602" width="29.140625" style="18" customWidth="1"/>
    <col min="3603" max="3603" width="25" style="18" customWidth="1"/>
    <col min="3604" max="3605" width="26.140625" style="18" customWidth="1"/>
    <col min="3606" max="3606" width="27.85546875" style="18" customWidth="1"/>
    <col min="3607" max="3607" width="21" style="18" customWidth="1"/>
    <col min="3608" max="3608" width="24.28515625" style="18" customWidth="1"/>
    <col min="3609" max="3611" width="23.28515625" style="18" customWidth="1"/>
    <col min="3612" max="3612" width="24.28515625" style="18" customWidth="1"/>
    <col min="3613" max="3613" width="24.140625" style="18" customWidth="1"/>
    <col min="3614" max="3614" width="25.28515625" style="18" customWidth="1"/>
    <col min="3615" max="3615" width="24.140625" style="18" customWidth="1"/>
    <col min="3616" max="3616" width="28.28515625" style="18" customWidth="1"/>
    <col min="3617" max="3617" width="21.140625" style="18" customWidth="1"/>
    <col min="3618" max="3618" width="19.140625" style="18" customWidth="1"/>
    <col min="3619" max="3619" width="23.140625" style="18" customWidth="1"/>
    <col min="3620" max="3620" width="18.42578125" style="18" customWidth="1"/>
    <col min="3621" max="3621" width="11.42578125" style="18" customWidth="1"/>
    <col min="3622" max="3622" width="25.7109375" style="18" customWidth="1"/>
    <col min="3623" max="3623" width="26.7109375" style="18" customWidth="1"/>
    <col min="3624" max="3624" width="18.5703125" style="18" customWidth="1"/>
    <col min="3625" max="3625" width="23.42578125" style="18" customWidth="1"/>
    <col min="3626" max="3626" width="24.42578125" style="18" customWidth="1"/>
    <col min="3627" max="3627" width="22.140625" style="18" customWidth="1"/>
    <col min="3628" max="3628" width="23.140625" style="18" customWidth="1"/>
    <col min="3629" max="3629" width="23.85546875" style="18" customWidth="1"/>
    <col min="3630" max="3630" width="24.85546875" style="18" customWidth="1"/>
    <col min="3631" max="3631" width="27.42578125" style="18" customWidth="1"/>
    <col min="3632" max="3632" width="28.7109375" style="18" customWidth="1"/>
    <col min="3633" max="3633" width="25" style="18" customWidth="1"/>
    <col min="3634" max="3634" width="26.140625" style="18" customWidth="1"/>
    <col min="3635" max="3635" width="26.28515625" style="18" customWidth="1"/>
    <col min="3636" max="3636" width="27.140625" style="18" customWidth="1"/>
    <col min="3637" max="3637" width="25" style="18" customWidth="1"/>
    <col min="3638" max="3638" width="26.140625" style="18" customWidth="1"/>
    <col min="3639" max="3639" width="26.42578125" style="18" customWidth="1"/>
    <col min="3640" max="3640" width="27.28515625" style="18" customWidth="1"/>
    <col min="3641" max="3641" width="21" style="18" customWidth="1"/>
    <col min="3642" max="3642" width="22.140625" style="18" customWidth="1"/>
    <col min="3643" max="3645" width="23.28515625" style="18" customWidth="1"/>
    <col min="3646" max="3646" width="24.28515625" style="18" customWidth="1"/>
    <col min="3647" max="3649" width="26.85546875" style="18" customWidth="1"/>
    <col min="3650" max="3650" width="27.85546875" style="18" customWidth="1"/>
    <col min="3651" max="3651" width="20.42578125" style="18" customWidth="1"/>
    <col min="3652" max="3652" width="19.140625" style="18" customWidth="1"/>
    <col min="3653" max="3653" width="23.140625" style="18" customWidth="1"/>
    <col min="3654" max="3654" width="18.42578125" style="18" customWidth="1"/>
    <col min="3655" max="3655" width="12" style="18" customWidth="1"/>
    <col min="3656" max="3656" width="25.7109375" style="18" customWidth="1"/>
    <col min="3657" max="3657" width="26.7109375" style="18" customWidth="1"/>
    <col min="3658" max="3658" width="18.5703125" style="18" customWidth="1"/>
    <col min="3659" max="3659" width="23.42578125" style="18" customWidth="1"/>
    <col min="3660" max="3660" width="24.42578125" style="18" customWidth="1"/>
    <col min="3661" max="3661" width="22.140625" style="18" customWidth="1"/>
    <col min="3662" max="3663" width="23.85546875" style="18" customWidth="1"/>
    <col min="3664" max="3664" width="24.85546875" style="18" customWidth="1"/>
    <col min="3665" max="3667" width="25" style="18" customWidth="1"/>
    <col min="3668" max="3668" width="22.5703125" style="18" customWidth="1"/>
    <col min="3669" max="3669" width="27.42578125" style="18" customWidth="1"/>
    <col min="3670" max="3671" width="25" style="18" customWidth="1"/>
    <col min="3672" max="3672" width="26.140625" style="18" customWidth="1"/>
    <col min="3673" max="3673" width="26.85546875" style="18" customWidth="1"/>
    <col min="3674" max="3674" width="28.140625" style="18" customWidth="1"/>
    <col min="3675" max="3675" width="21" style="18" customWidth="1"/>
    <col min="3676" max="3676" width="24.28515625" style="18" customWidth="1"/>
    <col min="3677" max="3677" width="23.42578125" style="18" customWidth="1"/>
    <col min="3678" max="3678" width="23" style="18" customWidth="1"/>
    <col min="3679" max="3679" width="25.42578125" style="18" customWidth="1"/>
    <col min="3680" max="3680" width="25.28515625" style="18" customWidth="1"/>
    <col min="3681" max="3683" width="26.85546875" style="18" customWidth="1"/>
    <col min="3684" max="3684" width="26.5703125" style="18" customWidth="1"/>
    <col min="3685" max="3685" width="20.42578125" style="18" customWidth="1"/>
    <col min="3686" max="3686" width="19.140625" style="18" customWidth="1"/>
    <col min="3687" max="3687" width="23.140625" style="18" customWidth="1"/>
    <col min="3688" max="3688" width="18.42578125" style="18" customWidth="1"/>
    <col min="3689" max="3689" width="28.85546875" style="18" customWidth="1"/>
    <col min="3690" max="3690" width="29.5703125" style="18" customWidth="1"/>
    <col min="3691" max="3691" width="22.85546875" style="18" customWidth="1"/>
    <col min="3692" max="3692" width="26.5703125" style="18" customWidth="1"/>
    <col min="3693" max="3693" width="26.42578125" style="18" customWidth="1"/>
    <col min="3694" max="3694" width="28.42578125" style="18" customWidth="1"/>
    <col min="3695" max="3695" width="28" style="18" customWidth="1"/>
    <col min="3696" max="3696" width="30.85546875" style="18" customWidth="1"/>
    <col min="3697" max="3697" width="31.5703125" style="18" customWidth="1"/>
    <col min="3698" max="3698" width="32.85546875" style="18" customWidth="1"/>
    <col min="3699" max="3699" width="27.42578125" style="18" customWidth="1"/>
    <col min="3700" max="3700" width="27.28515625" style="18" customWidth="1"/>
    <col min="3701" max="3701" width="32" style="18" customWidth="1"/>
    <col min="3702" max="3702" width="23.42578125" style="18" customWidth="1"/>
    <col min="3703" max="3703" width="24.42578125" style="18" customWidth="1"/>
    <col min="3704" max="3704" width="25.85546875" style="18" customWidth="1"/>
    <col min="3705" max="3705" width="29.42578125" style="18" customWidth="1"/>
    <col min="3706" max="3706" width="31.28515625" style="18" customWidth="1"/>
    <col min="3707" max="3707" width="22.85546875" style="18" customWidth="1"/>
    <col min="3708" max="3708" width="22.140625" style="18" customWidth="1"/>
    <col min="3709" max="3709" width="28.5703125" style="18" customWidth="1"/>
    <col min="3710" max="3710" width="22.140625" style="18" customWidth="1"/>
    <col min="3711" max="3840" width="9.140625" style="18" customWidth="1"/>
    <col min="3841" max="3841" width="4.140625" style="18" customWidth="1"/>
    <col min="3842" max="3842" width="25.140625" style="18" customWidth="1"/>
    <col min="3843" max="3843" width="8.7109375" style="18" customWidth="1"/>
    <col min="3844" max="3844" width="26.140625" style="18" customWidth="1"/>
    <col min="3845" max="3845" width="26.7109375" style="18" customWidth="1"/>
    <col min="3846" max="3846" width="18.5703125" style="18" customWidth="1"/>
    <col min="3847" max="3847" width="23.42578125" style="18" customWidth="1"/>
    <col min="3848" max="3848" width="24.42578125" style="18" customWidth="1"/>
    <col min="3849" max="3849" width="22.140625" style="18" customWidth="1"/>
    <col min="3850" max="3851" width="23.85546875" style="18" customWidth="1"/>
    <col min="3852" max="3852" width="24.85546875" style="18" customWidth="1"/>
    <col min="3853" max="3853" width="29.7109375" style="18" customWidth="1"/>
    <col min="3854" max="3854" width="30.85546875" style="18" customWidth="1"/>
    <col min="3855" max="3855" width="25" style="18" customWidth="1"/>
    <col min="3856" max="3856" width="22.5703125" style="18" customWidth="1"/>
    <col min="3857" max="3857" width="28" style="18" customWidth="1"/>
    <col min="3858" max="3858" width="29.140625" style="18" customWidth="1"/>
    <col min="3859" max="3859" width="25" style="18" customWidth="1"/>
    <col min="3860" max="3861" width="26.140625" style="18" customWidth="1"/>
    <col min="3862" max="3862" width="27.85546875" style="18" customWidth="1"/>
    <col min="3863" max="3863" width="21" style="18" customWidth="1"/>
    <col min="3864" max="3864" width="24.28515625" style="18" customWidth="1"/>
    <col min="3865" max="3867" width="23.28515625" style="18" customWidth="1"/>
    <col min="3868" max="3868" width="24.28515625" style="18" customWidth="1"/>
    <col min="3869" max="3869" width="24.140625" style="18" customWidth="1"/>
    <col min="3870" max="3870" width="25.28515625" style="18" customWidth="1"/>
    <col min="3871" max="3871" width="24.140625" style="18" customWidth="1"/>
    <col min="3872" max="3872" width="28.28515625" style="18" customWidth="1"/>
    <col min="3873" max="3873" width="21.140625" style="18" customWidth="1"/>
    <col min="3874" max="3874" width="19.140625" style="18" customWidth="1"/>
    <col min="3875" max="3875" width="23.140625" style="18" customWidth="1"/>
    <col min="3876" max="3876" width="18.42578125" style="18" customWidth="1"/>
    <col min="3877" max="3877" width="11.42578125" style="18" customWidth="1"/>
    <col min="3878" max="3878" width="25.7109375" style="18" customWidth="1"/>
    <col min="3879" max="3879" width="26.7109375" style="18" customWidth="1"/>
    <col min="3880" max="3880" width="18.5703125" style="18" customWidth="1"/>
    <col min="3881" max="3881" width="23.42578125" style="18" customWidth="1"/>
    <col min="3882" max="3882" width="24.42578125" style="18" customWidth="1"/>
    <col min="3883" max="3883" width="22.140625" style="18" customWidth="1"/>
    <col min="3884" max="3884" width="23.140625" style="18" customWidth="1"/>
    <col min="3885" max="3885" width="23.85546875" style="18" customWidth="1"/>
    <col min="3886" max="3886" width="24.85546875" style="18" customWidth="1"/>
    <col min="3887" max="3887" width="27.42578125" style="18" customWidth="1"/>
    <col min="3888" max="3888" width="28.7109375" style="18" customWidth="1"/>
    <col min="3889" max="3889" width="25" style="18" customWidth="1"/>
    <col min="3890" max="3890" width="26.140625" style="18" customWidth="1"/>
    <col min="3891" max="3891" width="26.28515625" style="18" customWidth="1"/>
    <col min="3892" max="3892" width="27.140625" style="18" customWidth="1"/>
    <col min="3893" max="3893" width="25" style="18" customWidth="1"/>
    <col min="3894" max="3894" width="26.140625" style="18" customWidth="1"/>
    <col min="3895" max="3895" width="26.42578125" style="18" customWidth="1"/>
    <col min="3896" max="3896" width="27.28515625" style="18" customWidth="1"/>
    <col min="3897" max="3897" width="21" style="18" customWidth="1"/>
    <col min="3898" max="3898" width="22.140625" style="18" customWidth="1"/>
    <col min="3899" max="3901" width="23.28515625" style="18" customWidth="1"/>
    <col min="3902" max="3902" width="24.28515625" style="18" customWidth="1"/>
    <col min="3903" max="3905" width="26.85546875" style="18" customWidth="1"/>
    <col min="3906" max="3906" width="27.85546875" style="18" customWidth="1"/>
    <col min="3907" max="3907" width="20.42578125" style="18" customWidth="1"/>
    <col min="3908" max="3908" width="19.140625" style="18" customWidth="1"/>
    <col min="3909" max="3909" width="23.140625" style="18" customWidth="1"/>
    <col min="3910" max="3910" width="18.42578125" style="18" customWidth="1"/>
    <col min="3911" max="3911" width="12" style="18" customWidth="1"/>
    <col min="3912" max="3912" width="25.7109375" style="18" customWidth="1"/>
    <col min="3913" max="3913" width="26.7109375" style="18" customWidth="1"/>
    <col min="3914" max="3914" width="18.5703125" style="18" customWidth="1"/>
    <col min="3915" max="3915" width="23.42578125" style="18" customWidth="1"/>
    <col min="3916" max="3916" width="24.42578125" style="18" customWidth="1"/>
    <col min="3917" max="3917" width="22.140625" style="18" customWidth="1"/>
    <col min="3918" max="3919" width="23.85546875" style="18" customWidth="1"/>
    <col min="3920" max="3920" width="24.85546875" style="18" customWidth="1"/>
    <col min="3921" max="3923" width="25" style="18" customWidth="1"/>
    <col min="3924" max="3924" width="22.5703125" style="18" customWidth="1"/>
    <col min="3925" max="3925" width="27.42578125" style="18" customWidth="1"/>
    <col min="3926" max="3927" width="25" style="18" customWidth="1"/>
    <col min="3928" max="3928" width="26.140625" style="18" customWidth="1"/>
    <col min="3929" max="3929" width="26.85546875" style="18" customWidth="1"/>
    <col min="3930" max="3930" width="28.140625" style="18" customWidth="1"/>
    <col min="3931" max="3931" width="21" style="18" customWidth="1"/>
    <col min="3932" max="3932" width="24.28515625" style="18" customWidth="1"/>
    <col min="3933" max="3933" width="23.42578125" style="18" customWidth="1"/>
    <col min="3934" max="3934" width="23" style="18" customWidth="1"/>
    <col min="3935" max="3935" width="25.42578125" style="18" customWidth="1"/>
    <col min="3936" max="3936" width="25.28515625" style="18" customWidth="1"/>
    <col min="3937" max="3939" width="26.85546875" style="18" customWidth="1"/>
    <col min="3940" max="3940" width="26.5703125" style="18" customWidth="1"/>
    <col min="3941" max="3941" width="20.42578125" style="18" customWidth="1"/>
    <col min="3942" max="3942" width="19.140625" style="18" customWidth="1"/>
    <col min="3943" max="3943" width="23.140625" style="18" customWidth="1"/>
    <col min="3944" max="3944" width="18.42578125" style="18" customWidth="1"/>
    <col min="3945" max="3945" width="28.85546875" style="18" customWidth="1"/>
    <col min="3946" max="3946" width="29.5703125" style="18" customWidth="1"/>
    <col min="3947" max="3947" width="22.85546875" style="18" customWidth="1"/>
    <col min="3948" max="3948" width="26.5703125" style="18" customWidth="1"/>
    <col min="3949" max="3949" width="26.42578125" style="18" customWidth="1"/>
    <col min="3950" max="3950" width="28.42578125" style="18" customWidth="1"/>
    <col min="3951" max="3951" width="28" style="18" customWidth="1"/>
    <col min="3952" max="3952" width="30.85546875" style="18" customWidth="1"/>
    <col min="3953" max="3953" width="31.5703125" style="18" customWidth="1"/>
    <col min="3954" max="3954" width="32.85546875" style="18" customWidth="1"/>
    <col min="3955" max="3955" width="27.42578125" style="18" customWidth="1"/>
    <col min="3956" max="3956" width="27.28515625" style="18" customWidth="1"/>
    <col min="3957" max="3957" width="32" style="18" customWidth="1"/>
    <col min="3958" max="3958" width="23.42578125" style="18" customWidth="1"/>
    <col min="3959" max="3959" width="24.42578125" style="18" customWidth="1"/>
    <col min="3960" max="3960" width="25.85546875" style="18" customWidth="1"/>
    <col min="3961" max="3961" width="29.42578125" style="18" customWidth="1"/>
    <col min="3962" max="3962" width="31.28515625" style="18" customWidth="1"/>
    <col min="3963" max="3963" width="22.85546875" style="18" customWidth="1"/>
    <col min="3964" max="3964" width="22.140625" style="18" customWidth="1"/>
    <col min="3965" max="3965" width="28.5703125" style="18" customWidth="1"/>
    <col min="3966" max="3966" width="22.140625" style="18" customWidth="1"/>
    <col min="3967" max="4096" width="9.140625" style="18" customWidth="1"/>
    <col min="4097" max="4097" width="4.140625" style="18" customWidth="1"/>
    <col min="4098" max="4098" width="25.140625" style="18" customWidth="1"/>
    <col min="4099" max="4099" width="8.7109375" style="18" customWidth="1"/>
    <col min="4100" max="4100" width="26.140625" style="18" customWidth="1"/>
    <col min="4101" max="4101" width="26.7109375" style="18" customWidth="1"/>
    <col min="4102" max="4102" width="18.5703125" style="18" customWidth="1"/>
    <col min="4103" max="4103" width="23.42578125" style="18" customWidth="1"/>
    <col min="4104" max="4104" width="24.42578125" style="18" customWidth="1"/>
    <col min="4105" max="4105" width="22.140625" style="18" customWidth="1"/>
    <col min="4106" max="4107" width="23.85546875" style="18" customWidth="1"/>
    <col min="4108" max="4108" width="24.85546875" style="18" customWidth="1"/>
    <col min="4109" max="4109" width="29.7109375" style="18" customWidth="1"/>
    <col min="4110" max="4110" width="30.85546875" style="18" customWidth="1"/>
    <col min="4111" max="4111" width="25" style="18" customWidth="1"/>
    <col min="4112" max="4112" width="22.5703125" style="18" customWidth="1"/>
    <col min="4113" max="4113" width="28" style="18" customWidth="1"/>
    <col min="4114" max="4114" width="29.140625" style="18" customWidth="1"/>
    <col min="4115" max="4115" width="25" style="18" customWidth="1"/>
    <col min="4116" max="4117" width="26.140625" style="18" customWidth="1"/>
    <col min="4118" max="4118" width="27.85546875" style="18" customWidth="1"/>
    <col min="4119" max="4119" width="21" style="18" customWidth="1"/>
    <col min="4120" max="4120" width="24.28515625" style="18" customWidth="1"/>
    <col min="4121" max="4123" width="23.28515625" style="18" customWidth="1"/>
    <col min="4124" max="4124" width="24.28515625" style="18" customWidth="1"/>
    <col min="4125" max="4125" width="24.140625" style="18" customWidth="1"/>
    <col min="4126" max="4126" width="25.28515625" style="18" customWidth="1"/>
    <col min="4127" max="4127" width="24.140625" style="18" customWidth="1"/>
    <col min="4128" max="4128" width="28.28515625" style="18" customWidth="1"/>
    <col min="4129" max="4129" width="21.140625" style="18" customWidth="1"/>
    <col min="4130" max="4130" width="19.140625" style="18" customWidth="1"/>
    <col min="4131" max="4131" width="23.140625" style="18" customWidth="1"/>
    <col min="4132" max="4132" width="18.42578125" style="18" customWidth="1"/>
    <col min="4133" max="4133" width="11.42578125" style="18" customWidth="1"/>
    <col min="4134" max="4134" width="25.7109375" style="18" customWidth="1"/>
    <col min="4135" max="4135" width="26.7109375" style="18" customWidth="1"/>
    <col min="4136" max="4136" width="18.5703125" style="18" customWidth="1"/>
    <col min="4137" max="4137" width="23.42578125" style="18" customWidth="1"/>
    <col min="4138" max="4138" width="24.42578125" style="18" customWidth="1"/>
    <col min="4139" max="4139" width="22.140625" style="18" customWidth="1"/>
    <col min="4140" max="4140" width="23.140625" style="18" customWidth="1"/>
    <col min="4141" max="4141" width="23.85546875" style="18" customWidth="1"/>
    <col min="4142" max="4142" width="24.85546875" style="18" customWidth="1"/>
    <col min="4143" max="4143" width="27.42578125" style="18" customWidth="1"/>
    <col min="4144" max="4144" width="28.7109375" style="18" customWidth="1"/>
    <col min="4145" max="4145" width="25" style="18" customWidth="1"/>
    <col min="4146" max="4146" width="26.140625" style="18" customWidth="1"/>
    <col min="4147" max="4147" width="26.28515625" style="18" customWidth="1"/>
    <col min="4148" max="4148" width="27.140625" style="18" customWidth="1"/>
    <col min="4149" max="4149" width="25" style="18" customWidth="1"/>
    <col min="4150" max="4150" width="26.140625" style="18" customWidth="1"/>
    <col min="4151" max="4151" width="26.42578125" style="18" customWidth="1"/>
    <col min="4152" max="4152" width="27.28515625" style="18" customWidth="1"/>
    <col min="4153" max="4153" width="21" style="18" customWidth="1"/>
    <col min="4154" max="4154" width="22.140625" style="18" customWidth="1"/>
    <col min="4155" max="4157" width="23.28515625" style="18" customWidth="1"/>
    <col min="4158" max="4158" width="24.28515625" style="18" customWidth="1"/>
    <col min="4159" max="4161" width="26.85546875" style="18" customWidth="1"/>
    <col min="4162" max="4162" width="27.85546875" style="18" customWidth="1"/>
    <col min="4163" max="4163" width="20.42578125" style="18" customWidth="1"/>
    <col min="4164" max="4164" width="19.140625" style="18" customWidth="1"/>
    <col min="4165" max="4165" width="23.140625" style="18" customWidth="1"/>
    <col min="4166" max="4166" width="18.42578125" style="18" customWidth="1"/>
    <col min="4167" max="4167" width="12" style="18" customWidth="1"/>
    <col min="4168" max="4168" width="25.7109375" style="18" customWidth="1"/>
    <col min="4169" max="4169" width="26.7109375" style="18" customWidth="1"/>
    <col min="4170" max="4170" width="18.5703125" style="18" customWidth="1"/>
    <col min="4171" max="4171" width="23.42578125" style="18" customWidth="1"/>
    <col min="4172" max="4172" width="24.42578125" style="18" customWidth="1"/>
    <col min="4173" max="4173" width="22.140625" style="18" customWidth="1"/>
    <col min="4174" max="4175" width="23.85546875" style="18" customWidth="1"/>
    <col min="4176" max="4176" width="24.85546875" style="18" customWidth="1"/>
    <col min="4177" max="4179" width="25" style="18" customWidth="1"/>
    <col min="4180" max="4180" width="22.5703125" style="18" customWidth="1"/>
    <col min="4181" max="4181" width="27.42578125" style="18" customWidth="1"/>
    <col min="4182" max="4183" width="25" style="18" customWidth="1"/>
    <col min="4184" max="4184" width="26.140625" style="18" customWidth="1"/>
    <col min="4185" max="4185" width="26.85546875" style="18" customWidth="1"/>
    <col min="4186" max="4186" width="28.140625" style="18" customWidth="1"/>
    <col min="4187" max="4187" width="21" style="18" customWidth="1"/>
    <col min="4188" max="4188" width="24.28515625" style="18" customWidth="1"/>
    <col min="4189" max="4189" width="23.42578125" style="18" customWidth="1"/>
    <col min="4190" max="4190" width="23" style="18" customWidth="1"/>
    <col min="4191" max="4191" width="25.42578125" style="18" customWidth="1"/>
    <col min="4192" max="4192" width="25.28515625" style="18" customWidth="1"/>
    <col min="4193" max="4195" width="26.85546875" style="18" customWidth="1"/>
    <col min="4196" max="4196" width="26.5703125" style="18" customWidth="1"/>
    <col min="4197" max="4197" width="20.42578125" style="18" customWidth="1"/>
    <col min="4198" max="4198" width="19.140625" style="18" customWidth="1"/>
    <col min="4199" max="4199" width="23.140625" style="18" customWidth="1"/>
    <col min="4200" max="4200" width="18.42578125" style="18" customWidth="1"/>
    <col min="4201" max="4201" width="28.85546875" style="18" customWidth="1"/>
    <col min="4202" max="4202" width="29.5703125" style="18" customWidth="1"/>
    <col min="4203" max="4203" width="22.85546875" style="18" customWidth="1"/>
    <col min="4204" max="4204" width="26.5703125" style="18" customWidth="1"/>
    <col min="4205" max="4205" width="26.42578125" style="18" customWidth="1"/>
    <col min="4206" max="4206" width="28.42578125" style="18" customWidth="1"/>
    <col min="4207" max="4207" width="28" style="18" customWidth="1"/>
    <col min="4208" max="4208" width="30.85546875" style="18" customWidth="1"/>
    <col min="4209" max="4209" width="31.5703125" style="18" customWidth="1"/>
    <col min="4210" max="4210" width="32.85546875" style="18" customWidth="1"/>
    <col min="4211" max="4211" width="27.42578125" style="18" customWidth="1"/>
    <col min="4212" max="4212" width="27.28515625" style="18" customWidth="1"/>
    <col min="4213" max="4213" width="32" style="18" customWidth="1"/>
    <col min="4214" max="4214" width="23.42578125" style="18" customWidth="1"/>
    <col min="4215" max="4215" width="24.42578125" style="18" customWidth="1"/>
    <col min="4216" max="4216" width="25.85546875" style="18" customWidth="1"/>
    <col min="4217" max="4217" width="29.42578125" style="18" customWidth="1"/>
    <col min="4218" max="4218" width="31.28515625" style="18" customWidth="1"/>
    <col min="4219" max="4219" width="22.85546875" style="18" customWidth="1"/>
    <col min="4220" max="4220" width="22.140625" style="18" customWidth="1"/>
    <col min="4221" max="4221" width="28.5703125" style="18" customWidth="1"/>
    <col min="4222" max="4222" width="22.140625" style="18" customWidth="1"/>
    <col min="4223" max="4352" width="9.140625" style="18" customWidth="1"/>
    <col min="4353" max="4353" width="4.140625" style="18" customWidth="1"/>
    <col min="4354" max="4354" width="25.140625" style="18" customWidth="1"/>
    <col min="4355" max="4355" width="8.7109375" style="18" customWidth="1"/>
    <col min="4356" max="4356" width="26.140625" style="18" customWidth="1"/>
    <col min="4357" max="4357" width="26.7109375" style="18" customWidth="1"/>
    <col min="4358" max="4358" width="18.5703125" style="18" customWidth="1"/>
    <col min="4359" max="4359" width="23.42578125" style="18" customWidth="1"/>
    <col min="4360" max="4360" width="24.42578125" style="18" customWidth="1"/>
    <col min="4361" max="4361" width="22.140625" style="18" customWidth="1"/>
    <col min="4362" max="4363" width="23.85546875" style="18" customWidth="1"/>
    <col min="4364" max="4364" width="24.85546875" style="18" customWidth="1"/>
    <col min="4365" max="4365" width="29.7109375" style="18" customWidth="1"/>
    <col min="4366" max="4366" width="30.85546875" style="18" customWidth="1"/>
    <col min="4367" max="4367" width="25" style="18" customWidth="1"/>
    <col min="4368" max="4368" width="22.5703125" style="18" customWidth="1"/>
    <col min="4369" max="4369" width="28" style="18" customWidth="1"/>
    <col min="4370" max="4370" width="29.140625" style="18" customWidth="1"/>
    <col min="4371" max="4371" width="25" style="18" customWidth="1"/>
    <col min="4372" max="4373" width="26.140625" style="18" customWidth="1"/>
    <col min="4374" max="4374" width="27.85546875" style="18" customWidth="1"/>
    <col min="4375" max="4375" width="21" style="18" customWidth="1"/>
    <col min="4376" max="4376" width="24.28515625" style="18" customWidth="1"/>
    <col min="4377" max="4379" width="23.28515625" style="18" customWidth="1"/>
    <col min="4380" max="4380" width="24.28515625" style="18" customWidth="1"/>
    <col min="4381" max="4381" width="24.140625" style="18" customWidth="1"/>
    <col min="4382" max="4382" width="25.28515625" style="18" customWidth="1"/>
    <col min="4383" max="4383" width="24.140625" style="18" customWidth="1"/>
    <col min="4384" max="4384" width="28.28515625" style="18" customWidth="1"/>
    <col min="4385" max="4385" width="21.140625" style="18" customWidth="1"/>
    <col min="4386" max="4386" width="19.140625" style="18" customWidth="1"/>
    <col min="4387" max="4387" width="23.140625" style="18" customWidth="1"/>
    <col min="4388" max="4388" width="18.42578125" style="18" customWidth="1"/>
    <col min="4389" max="4389" width="11.42578125" style="18" customWidth="1"/>
    <col min="4390" max="4390" width="25.7109375" style="18" customWidth="1"/>
    <col min="4391" max="4391" width="26.7109375" style="18" customWidth="1"/>
    <col min="4392" max="4392" width="18.5703125" style="18" customWidth="1"/>
    <col min="4393" max="4393" width="23.42578125" style="18" customWidth="1"/>
    <col min="4394" max="4394" width="24.42578125" style="18" customWidth="1"/>
    <col min="4395" max="4395" width="22.140625" style="18" customWidth="1"/>
    <col min="4396" max="4396" width="23.140625" style="18" customWidth="1"/>
    <col min="4397" max="4397" width="23.85546875" style="18" customWidth="1"/>
    <col min="4398" max="4398" width="24.85546875" style="18" customWidth="1"/>
    <col min="4399" max="4399" width="27.42578125" style="18" customWidth="1"/>
    <col min="4400" max="4400" width="28.7109375" style="18" customWidth="1"/>
    <col min="4401" max="4401" width="25" style="18" customWidth="1"/>
    <col min="4402" max="4402" width="26.140625" style="18" customWidth="1"/>
    <col min="4403" max="4403" width="26.28515625" style="18" customWidth="1"/>
    <col min="4404" max="4404" width="27.140625" style="18" customWidth="1"/>
    <col min="4405" max="4405" width="25" style="18" customWidth="1"/>
    <col min="4406" max="4406" width="26.140625" style="18" customWidth="1"/>
    <col min="4407" max="4407" width="26.42578125" style="18" customWidth="1"/>
    <col min="4408" max="4408" width="27.28515625" style="18" customWidth="1"/>
    <col min="4409" max="4409" width="21" style="18" customWidth="1"/>
    <col min="4410" max="4410" width="22.140625" style="18" customWidth="1"/>
    <col min="4411" max="4413" width="23.28515625" style="18" customWidth="1"/>
    <col min="4414" max="4414" width="24.28515625" style="18" customWidth="1"/>
    <col min="4415" max="4417" width="26.85546875" style="18" customWidth="1"/>
    <col min="4418" max="4418" width="27.85546875" style="18" customWidth="1"/>
    <col min="4419" max="4419" width="20.42578125" style="18" customWidth="1"/>
    <col min="4420" max="4420" width="19.140625" style="18" customWidth="1"/>
    <col min="4421" max="4421" width="23.140625" style="18" customWidth="1"/>
    <col min="4422" max="4422" width="18.42578125" style="18" customWidth="1"/>
    <col min="4423" max="4423" width="12" style="18" customWidth="1"/>
    <col min="4424" max="4424" width="25.7109375" style="18" customWidth="1"/>
    <col min="4425" max="4425" width="26.7109375" style="18" customWidth="1"/>
    <col min="4426" max="4426" width="18.5703125" style="18" customWidth="1"/>
    <col min="4427" max="4427" width="23.42578125" style="18" customWidth="1"/>
    <col min="4428" max="4428" width="24.42578125" style="18" customWidth="1"/>
    <col min="4429" max="4429" width="22.140625" style="18" customWidth="1"/>
    <col min="4430" max="4431" width="23.85546875" style="18" customWidth="1"/>
    <col min="4432" max="4432" width="24.85546875" style="18" customWidth="1"/>
    <col min="4433" max="4435" width="25" style="18" customWidth="1"/>
    <col min="4436" max="4436" width="22.5703125" style="18" customWidth="1"/>
    <col min="4437" max="4437" width="27.42578125" style="18" customWidth="1"/>
    <col min="4438" max="4439" width="25" style="18" customWidth="1"/>
    <col min="4440" max="4440" width="26.140625" style="18" customWidth="1"/>
    <col min="4441" max="4441" width="26.85546875" style="18" customWidth="1"/>
    <col min="4442" max="4442" width="28.140625" style="18" customWidth="1"/>
    <col min="4443" max="4443" width="21" style="18" customWidth="1"/>
    <col min="4444" max="4444" width="24.28515625" style="18" customWidth="1"/>
    <col min="4445" max="4445" width="23.42578125" style="18" customWidth="1"/>
    <col min="4446" max="4446" width="23" style="18" customWidth="1"/>
    <col min="4447" max="4447" width="25.42578125" style="18" customWidth="1"/>
    <col min="4448" max="4448" width="25.28515625" style="18" customWidth="1"/>
    <col min="4449" max="4451" width="26.85546875" style="18" customWidth="1"/>
    <col min="4452" max="4452" width="26.5703125" style="18" customWidth="1"/>
    <col min="4453" max="4453" width="20.42578125" style="18" customWidth="1"/>
    <col min="4454" max="4454" width="19.140625" style="18" customWidth="1"/>
    <col min="4455" max="4455" width="23.140625" style="18" customWidth="1"/>
    <col min="4456" max="4456" width="18.42578125" style="18" customWidth="1"/>
    <col min="4457" max="4457" width="28.85546875" style="18" customWidth="1"/>
    <col min="4458" max="4458" width="29.5703125" style="18" customWidth="1"/>
    <col min="4459" max="4459" width="22.85546875" style="18" customWidth="1"/>
    <col min="4460" max="4460" width="26.5703125" style="18" customWidth="1"/>
    <col min="4461" max="4461" width="26.42578125" style="18" customWidth="1"/>
    <col min="4462" max="4462" width="28.42578125" style="18" customWidth="1"/>
    <col min="4463" max="4463" width="28" style="18" customWidth="1"/>
    <col min="4464" max="4464" width="30.85546875" style="18" customWidth="1"/>
    <col min="4465" max="4465" width="31.5703125" style="18" customWidth="1"/>
    <col min="4466" max="4466" width="32.85546875" style="18" customWidth="1"/>
    <col min="4467" max="4467" width="27.42578125" style="18" customWidth="1"/>
    <col min="4468" max="4468" width="27.28515625" style="18" customWidth="1"/>
    <col min="4469" max="4469" width="32" style="18" customWidth="1"/>
    <col min="4470" max="4470" width="23.42578125" style="18" customWidth="1"/>
    <col min="4471" max="4471" width="24.42578125" style="18" customWidth="1"/>
    <col min="4472" max="4472" width="25.85546875" style="18" customWidth="1"/>
    <col min="4473" max="4473" width="29.42578125" style="18" customWidth="1"/>
    <col min="4474" max="4474" width="31.28515625" style="18" customWidth="1"/>
    <col min="4475" max="4475" width="22.85546875" style="18" customWidth="1"/>
    <col min="4476" max="4476" width="22.140625" style="18" customWidth="1"/>
    <col min="4477" max="4477" width="28.5703125" style="18" customWidth="1"/>
    <col min="4478" max="4478" width="22.140625" style="18" customWidth="1"/>
    <col min="4479" max="4608" width="9.140625" style="18" customWidth="1"/>
    <col min="4609" max="4609" width="4.140625" style="18" customWidth="1"/>
    <col min="4610" max="4610" width="25.140625" style="18" customWidth="1"/>
    <col min="4611" max="4611" width="8.7109375" style="18" customWidth="1"/>
    <col min="4612" max="4612" width="26.140625" style="18" customWidth="1"/>
    <col min="4613" max="4613" width="26.7109375" style="18" customWidth="1"/>
    <col min="4614" max="4614" width="18.5703125" style="18" customWidth="1"/>
    <col min="4615" max="4615" width="23.42578125" style="18" customWidth="1"/>
    <col min="4616" max="4616" width="24.42578125" style="18" customWidth="1"/>
    <col min="4617" max="4617" width="22.140625" style="18" customWidth="1"/>
    <col min="4618" max="4619" width="23.85546875" style="18" customWidth="1"/>
    <col min="4620" max="4620" width="24.85546875" style="18" customWidth="1"/>
    <col min="4621" max="4621" width="29.7109375" style="18" customWidth="1"/>
    <col min="4622" max="4622" width="30.85546875" style="18" customWidth="1"/>
    <col min="4623" max="4623" width="25" style="18" customWidth="1"/>
    <col min="4624" max="4624" width="22.5703125" style="18" customWidth="1"/>
    <col min="4625" max="4625" width="28" style="18" customWidth="1"/>
    <col min="4626" max="4626" width="29.140625" style="18" customWidth="1"/>
    <col min="4627" max="4627" width="25" style="18" customWidth="1"/>
    <col min="4628" max="4629" width="26.140625" style="18" customWidth="1"/>
    <col min="4630" max="4630" width="27.85546875" style="18" customWidth="1"/>
    <col min="4631" max="4631" width="21" style="18" customWidth="1"/>
    <col min="4632" max="4632" width="24.28515625" style="18" customWidth="1"/>
    <col min="4633" max="4635" width="23.28515625" style="18" customWidth="1"/>
    <col min="4636" max="4636" width="24.28515625" style="18" customWidth="1"/>
    <col min="4637" max="4637" width="24.140625" style="18" customWidth="1"/>
    <col min="4638" max="4638" width="25.28515625" style="18" customWidth="1"/>
    <col min="4639" max="4639" width="24.140625" style="18" customWidth="1"/>
    <col min="4640" max="4640" width="28.28515625" style="18" customWidth="1"/>
    <col min="4641" max="4641" width="21.140625" style="18" customWidth="1"/>
    <col min="4642" max="4642" width="19.140625" style="18" customWidth="1"/>
    <col min="4643" max="4643" width="23.140625" style="18" customWidth="1"/>
    <col min="4644" max="4644" width="18.42578125" style="18" customWidth="1"/>
    <col min="4645" max="4645" width="11.42578125" style="18" customWidth="1"/>
    <col min="4646" max="4646" width="25.7109375" style="18" customWidth="1"/>
    <col min="4647" max="4647" width="26.7109375" style="18" customWidth="1"/>
    <col min="4648" max="4648" width="18.5703125" style="18" customWidth="1"/>
    <col min="4649" max="4649" width="23.42578125" style="18" customWidth="1"/>
    <col min="4650" max="4650" width="24.42578125" style="18" customWidth="1"/>
    <col min="4651" max="4651" width="22.140625" style="18" customWidth="1"/>
    <col min="4652" max="4652" width="23.140625" style="18" customWidth="1"/>
    <col min="4653" max="4653" width="23.85546875" style="18" customWidth="1"/>
    <col min="4654" max="4654" width="24.85546875" style="18" customWidth="1"/>
    <col min="4655" max="4655" width="27.42578125" style="18" customWidth="1"/>
    <col min="4656" max="4656" width="28.7109375" style="18" customWidth="1"/>
    <col min="4657" max="4657" width="25" style="18" customWidth="1"/>
    <col min="4658" max="4658" width="26.140625" style="18" customWidth="1"/>
    <col min="4659" max="4659" width="26.28515625" style="18" customWidth="1"/>
    <col min="4660" max="4660" width="27.140625" style="18" customWidth="1"/>
    <col min="4661" max="4661" width="25" style="18" customWidth="1"/>
    <col min="4662" max="4662" width="26.140625" style="18" customWidth="1"/>
    <col min="4663" max="4663" width="26.42578125" style="18" customWidth="1"/>
    <col min="4664" max="4664" width="27.28515625" style="18" customWidth="1"/>
    <col min="4665" max="4665" width="21" style="18" customWidth="1"/>
    <col min="4666" max="4666" width="22.140625" style="18" customWidth="1"/>
    <col min="4667" max="4669" width="23.28515625" style="18" customWidth="1"/>
    <col min="4670" max="4670" width="24.28515625" style="18" customWidth="1"/>
    <col min="4671" max="4673" width="26.85546875" style="18" customWidth="1"/>
    <col min="4674" max="4674" width="27.85546875" style="18" customWidth="1"/>
    <col min="4675" max="4675" width="20.42578125" style="18" customWidth="1"/>
    <col min="4676" max="4676" width="19.140625" style="18" customWidth="1"/>
    <col min="4677" max="4677" width="23.140625" style="18" customWidth="1"/>
    <col min="4678" max="4678" width="18.42578125" style="18" customWidth="1"/>
    <col min="4679" max="4679" width="12" style="18" customWidth="1"/>
    <col min="4680" max="4680" width="25.7109375" style="18" customWidth="1"/>
    <col min="4681" max="4681" width="26.7109375" style="18" customWidth="1"/>
    <col min="4682" max="4682" width="18.5703125" style="18" customWidth="1"/>
    <col min="4683" max="4683" width="23.42578125" style="18" customWidth="1"/>
    <col min="4684" max="4684" width="24.42578125" style="18" customWidth="1"/>
    <col min="4685" max="4685" width="22.140625" style="18" customWidth="1"/>
    <col min="4686" max="4687" width="23.85546875" style="18" customWidth="1"/>
    <col min="4688" max="4688" width="24.85546875" style="18" customWidth="1"/>
    <col min="4689" max="4691" width="25" style="18" customWidth="1"/>
    <col min="4692" max="4692" width="22.5703125" style="18" customWidth="1"/>
    <col min="4693" max="4693" width="27.42578125" style="18" customWidth="1"/>
    <col min="4694" max="4695" width="25" style="18" customWidth="1"/>
    <col min="4696" max="4696" width="26.140625" style="18" customWidth="1"/>
    <col min="4697" max="4697" width="26.85546875" style="18" customWidth="1"/>
    <col min="4698" max="4698" width="28.140625" style="18" customWidth="1"/>
    <col min="4699" max="4699" width="21" style="18" customWidth="1"/>
    <col min="4700" max="4700" width="24.28515625" style="18" customWidth="1"/>
    <col min="4701" max="4701" width="23.42578125" style="18" customWidth="1"/>
    <col min="4702" max="4702" width="23" style="18" customWidth="1"/>
    <col min="4703" max="4703" width="25.42578125" style="18" customWidth="1"/>
    <col min="4704" max="4704" width="25.28515625" style="18" customWidth="1"/>
    <col min="4705" max="4707" width="26.85546875" style="18" customWidth="1"/>
    <col min="4708" max="4708" width="26.5703125" style="18" customWidth="1"/>
    <col min="4709" max="4709" width="20.42578125" style="18" customWidth="1"/>
    <col min="4710" max="4710" width="19.140625" style="18" customWidth="1"/>
    <col min="4711" max="4711" width="23.140625" style="18" customWidth="1"/>
    <col min="4712" max="4712" width="18.42578125" style="18" customWidth="1"/>
    <col min="4713" max="4713" width="28.85546875" style="18" customWidth="1"/>
    <col min="4714" max="4714" width="29.5703125" style="18" customWidth="1"/>
    <col min="4715" max="4715" width="22.85546875" style="18" customWidth="1"/>
    <col min="4716" max="4716" width="26.5703125" style="18" customWidth="1"/>
    <col min="4717" max="4717" width="26.42578125" style="18" customWidth="1"/>
    <col min="4718" max="4718" width="28.42578125" style="18" customWidth="1"/>
    <col min="4719" max="4719" width="28" style="18" customWidth="1"/>
    <col min="4720" max="4720" width="30.85546875" style="18" customWidth="1"/>
    <col min="4721" max="4721" width="31.5703125" style="18" customWidth="1"/>
    <col min="4722" max="4722" width="32.85546875" style="18" customWidth="1"/>
    <col min="4723" max="4723" width="27.42578125" style="18" customWidth="1"/>
    <col min="4724" max="4724" width="27.28515625" style="18" customWidth="1"/>
    <col min="4725" max="4725" width="32" style="18" customWidth="1"/>
    <col min="4726" max="4726" width="23.42578125" style="18" customWidth="1"/>
    <col min="4727" max="4727" width="24.42578125" style="18" customWidth="1"/>
    <col min="4728" max="4728" width="25.85546875" style="18" customWidth="1"/>
    <col min="4729" max="4729" width="29.42578125" style="18" customWidth="1"/>
    <col min="4730" max="4730" width="31.28515625" style="18" customWidth="1"/>
    <col min="4731" max="4731" width="22.85546875" style="18" customWidth="1"/>
    <col min="4732" max="4732" width="22.140625" style="18" customWidth="1"/>
    <col min="4733" max="4733" width="28.5703125" style="18" customWidth="1"/>
    <col min="4734" max="4734" width="22.140625" style="18" customWidth="1"/>
    <col min="4735" max="4864" width="9.140625" style="18" customWidth="1"/>
    <col min="4865" max="4865" width="4.140625" style="18" customWidth="1"/>
    <col min="4866" max="4866" width="25.140625" style="18" customWidth="1"/>
    <col min="4867" max="4867" width="8.7109375" style="18" customWidth="1"/>
    <col min="4868" max="4868" width="26.140625" style="18" customWidth="1"/>
    <col min="4869" max="4869" width="26.7109375" style="18" customWidth="1"/>
    <col min="4870" max="4870" width="18.5703125" style="18" customWidth="1"/>
    <col min="4871" max="4871" width="23.42578125" style="18" customWidth="1"/>
    <col min="4872" max="4872" width="24.42578125" style="18" customWidth="1"/>
    <col min="4873" max="4873" width="22.140625" style="18" customWidth="1"/>
    <col min="4874" max="4875" width="23.85546875" style="18" customWidth="1"/>
    <col min="4876" max="4876" width="24.85546875" style="18" customWidth="1"/>
    <col min="4877" max="4877" width="29.7109375" style="18" customWidth="1"/>
    <col min="4878" max="4878" width="30.85546875" style="18" customWidth="1"/>
    <col min="4879" max="4879" width="25" style="18" customWidth="1"/>
    <col min="4880" max="4880" width="22.5703125" style="18" customWidth="1"/>
    <col min="4881" max="4881" width="28" style="18" customWidth="1"/>
    <col min="4882" max="4882" width="29.140625" style="18" customWidth="1"/>
    <col min="4883" max="4883" width="25" style="18" customWidth="1"/>
    <col min="4884" max="4885" width="26.140625" style="18" customWidth="1"/>
    <col min="4886" max="4886" width="27.85546875" style="18" customWidth="1"/>
    <col min="4887" max="4887" width="21" style="18" customWidth="1"/>
    <col min="4888" max="4888" width="24.28515625" style="18" customWidth="1"/>
    <col min="4889" max="4891" width="23.28515625" style="18" customWidth="1"/>
    <col min="4892" max="4892" width="24.28515625" style="18" customWidth="1"/>
    <col min="4893" max="4893" width="24.140625" style="18" customWidth="1"/>
    <col min="4894" max="4894" width="25.28515625" style="18" customWidth="1"/>
    <col min="4895" max="4895" width="24.140625" style="18" customWidth="1"/>
    <col min="4896" max="4896" width="28.28515625" style="18" customWidth="1"/>
    <col min="4897" max="4897" width="21.140625" style="18" customWidth="1"/>
    <col min="4898" max="4898" width="19.140625" style="18" customWidth="1"/>
    <col min="4899" max="4899" width="23.140625" style="18" customWidth="1"/>
    <col min="4900" max="4900" width="18.42578125" style="18" customWidth="1"/>
    <col min="4901" max="4901" width="11.42578125" style="18" customWidth="1"/>
    <col min="4902" max="4902" width="25.7109375" style="18" customWidth="1"/>
    <col min="4903" max="4903" width="26.7109375" style="18" customWidth="1"/>
    <col min="4904" max="4904" width="18.5703125" style="18" customWidth="1"/>
    <col min="4905" max="4905" width="23.42578125" style="18" customWidth="1"/>
    <col min="4906" max="4906" width="24.42578125" style="18" customWidth="1"/>
    <col min="4907" max="4907" width="22.140625" style="18" customWidth="1"/>
    <col min="4908" max="4908" width="23.140625" style="18" customWidth="1"/>
    <col min="4909" max="4909" width="23.85546875" style="18" customWidth="1"/>
    <col min="4910" max="4910" width="24.85546875" style="18" customWidth="1"/>
    <col min="4911" max="4911" width="27.42578125" style="18" customWidth="1"/>
    <col min="4912" max="4912" width="28.7109375" style="18" customWidth="1"/>
    <col min="4913" max="4913" width="25" style="18" customWidth="1"/>
    <col min="4914" max="4914" width="26.140625" style="18" customWidth="1"/>
    <col min="4915" max="4915" width="26.28515625" style="18" customWidth="1"/>
    <col min="4916" max="4916" width="27.140625" style="18" customWidth="1"/>
    <col min="4917" max="4917" width="25" style="18" customWidth="1"/>
    <col min="4918" max="4918" width="26.140625" style="18" customWidth="1"/>
    <col min="4919" max="4919" width="26.42578125" style="18" customWidth="1"/>
    <col min="4920" max="4920" width="27.28515625" style="18" customWidth="1"/>
    <col min="4921" max="4921" width="21" style="18" customWidth="1"/>
    <col min="4922" max="4922" width="22.140625" style="18" customWidth="1"/>
    <col min="4923" max="4925" width="23.28515625" style="18" customWidth="1"/>
    <col min="4926" max="4926" width="24.28515625" style="18" customWidth="1"/>
    <col min="4927" max="4929" width="26.85546875" style="18" customWidth="1"/>
    <col min="4930" max="4930" width="27.85546875" style="18" customWidth="1"/>
    <col min="4931" max="4931" width="20.42578125" style="18" customWidth="1"/>
    <col min="4932" max="4932" width="19.140625" style="18" customWidth="1"/>
    <col min="4933" max="4933" width="23.140625" style="18" customWidth="1"/>
    <col min="4934" max="4934" width="18.42578125" style="18" customWidth="1"/>
    <col min="4935" max="4935" width="12" style="18" customWidth="1"/>
    <col min="4936" max="4936" width="25.7109375" style="18" customWidth="1"/>
    <col min="4937" max="4937" width="26.7109375" style="18" customWidth="1"/>
    <col min="4938" max="4938" width="18.5703125" style="18" customWidth="1"/>
    <col min="4939" max="4939" width="23.42578125" style="18" customWidth="1"/>
    <col min="4940" max="4940" width="24.42578125" style="18" customWidth="1"/>
    <col min="4941" max="4941" width="22.140625" style="18" customWidth="1"/>
    <col min="4942" max="4943" width="23.85546875" style="18" customWidth="1"/>
    <col min="4944" max="4944" width="24.85546875" style="18" customWidth="1"/>
    <col min="4945" max="4947" width="25" style="18" customWidth="1"/>
    <col min="4948" max="4948" width="22.5703125" style="18" customWidth="1"/>
    <col min="4949" max="4949" width="27.42578125" style="18" customWidth="1"/>
    <col min="4950" max="4951" width="25" style="18" customWidth="1"/>
    <col min="4952" max="4952" width="26.140625" style="18" customWidth="1"/>
    <col min="4953" max="4953" width="26.85546875" style="18" customWidth="1"/>
    <col min="4954" max="4954" width="28.140625" style="18" customWidth="1"/>
    <col min="4955" max="4955" width="21" style="18" customWidth="1"/>
    <col min="4956" max="4956" width="24.28515625" style="18" customWidth="1"/>
    <col min="4957" max="4957" width="23.42578125" style="18" customWidth="1"/>
    <col min="4958" max="4958" width="23" style="18" customWidth="1"/>
    <col min="4959" max="4959" width="25.42578125" style="18" customWidth="1"/>
    <col min="4960" max="4960" width="25.28515625" style="18" customWidth="1"/>
    <col min="4961" max="4963" width="26.85546875" style="18" customWidth="1"/>
    <col min="4964" max="4964" width="26.5703125" style="18" customWidth="1"/>
    <col min="4965" max="4965" width="20.42578125" style="18" customWidth="1"/>
    <col min="4966" max="4966" width="19.140625" style="18" customWidth="1"/>
    <col min="4967" max="4967" width="23.140625" style="18" customWidth="1"/>
    <col min="4968" max="4968" width="18.42578125" style="18" customWidth="1"/>
    <col min="4969" max="4969" width="28.85546875" style="18" customWidth="1"/>
    <col min="4970" max="4970" width="29.5703125" style="18" customWidth="1"/>
    <col min="4971" max="4971" width="22.85546875" style="18" customWidth="1"/>
    <col min="4972" max="4972" width="26.5703125" style="18" customWidth="1"/>
    <col min="4973" max="4973" width="26.42578125" style="18" customWidth="1"/>
    <col min="4974" max="4974" width="28.42578125" style="18" customWidth="1"/>
    <col min="4975" max="4975" width="28" style="18" customWidth="1"/>
    <col min="4976" max="4976" width="30.85546875" style="18" customWidth="1"/>
    <col min="4977" max="4977" width="31.5703125" style="18" customWidth="1"/>
    <col min="4978" max="4978" width="32.85546875" style="18" customWidth="1"/>
    <col min="4979" max="4979" width="27.42578125" style="18" customWidth="1"/>
    <col min="4980" max="4980" width="27.28515625" style="18" customWidth="1"/>
    <col min="4981" max="4981" width="32" style="18" customWidth="1"/>
    <col min="4982" max="4982" width="23.42578125" style="18" customWidth="1"/>
    <col min="4983" max="4983" width="24.42578125" style="18" customWidth="1"/>
    <col min="4984" max="4984" width="25.85546875" style="18" customWidth="1"/>
    <col min="4985" max="4985" width="29.42578125" style="18" customWidth="1"/>
    <col min="4986" max="4986" width="31.28515625" style="18" customWidth="1"/>
    <col min="4987" max="4987" width="22.85546875" style="18" customWidth="1"/>
    <col min="4988" max="4988" width="22.140625" style="18" customWidth="1"/>
    <col min="4989" max="4989" width="28.5703125" style="18" customWidth="1"/>
    <col min="4990" max="4990" width="22.140625" style="18" customWidth="1"/>
    <col min="4991" max="5120" width="9.140625" style="18" customWidth="1"/>
    <col min="5121" max="5121" width="4.140625" style="18" customWidth="1"/>
    <col min="5122" max="5122" width="25.140625" style="18" customWidth="1"/>
    <col min="5123" max="5123" width="8.7109375" style="18" customWidth="1"/>
    <col min="5124" max="5124" width="26.140625" style="18" customWidth="1"/>
    <col min="5125" max="5125" width="26.7109375" style="18" customWidth="1"/>
    <col min="5126" max="5126" width="18.5703125" style="18" customWidth="1"/>
    <col min="5127" max="5127" width="23.42578125" style="18" customWidth="1"/>
    <col min="5128" max="5128" width="24.42578125" style="18" customWidth="1"/>
    <col min="5129" max="5129" width="22.140625" style="18" customWidth="1"/>
    <col min="5130" max="5131" width="23.85546875" style="18" customWidth="1"/>
    <col min="5132" max="5132" width="24.85546875" style="18" customWidth="1"/>
    <col min="5133" max="5133" width="29.7109375" style="18" customWidth="1"/>
    <col min="5134" max="5134" width="30.85546875" style="18" customWidth="1"/>
    <col min="5135" max="5135" width="25" style="18" customWidth="1"/>
    <col min="5136" max="5136" width="22.5703125" style="18" customWidth="1"/>
    <col min="5137" max="5137" width="28" style="18" customWidth="1"/>
    <col min="5138" max="5138" width="29.140625" style="18" customWidth="1"/>
    <col min="5139" max="5139" width="25" style="18" customWidth="1"/>
    <col min="5140" max="5141" width="26.140625" style="18" customWidth="1"/>
    <col min="5142" max="5142" width="27.85546875" style="18" customWidth="1"/>
    <col min="5143" max="5143" width="21" style="18" customWidth="1"/>
    <col min="5144" max="5144" width="24.28515625" style="18" customWidth="1"/>
    <col min="5145" max="5147" width="23.28515625" style="18" customWidth="1"/>
    <col min="5148" max="5148" width="24.28515625" style="18" customWidth="1"/>
    <col min="5149" max="5149" width="24.140625" style="18" customWidth="1"/>
    <col min="5150" max="5150" width="25.28515625" style="18" customWidth="1"/>
    <col min="5151" max="5151" width="24.140625" style="18" customWidth="1"/>
    <col min="5152" max="5152" width="28.28515625" style="18" customWidth="1"/>
    <col min="5153" max="5153" width="21.140625" style="18" customWidth="1"/>
    <col min="5154" max="5154" width="19.140625" style="18" customWidth="1"/>
    <col min="5155" max="5155" width="23.140625" style="18" customWidth="1"/>
    <col min="5156" max="5156" width="18.42578125" style="18" customWidth="1"/>
    <col min="5157" max="5157" width="11.42578125" style="18" customWidth="1"/>
    <col min="5158" max="5158" width="25.7109375" style="18" customWidth="1"/>
    <col min="5159" max="5159" width="26.7109375" style="18" customWidth="1"/>
    <col min="5160" max="5160" width="18.5703125" style="18" customWidth="1"/>
    <col min="5161" max="5161" width="23.42578125" style="18" customWidth="1"/>
    <col min="5162" max="5162" width="24.42578125" style="18" customWidth="1"/>
    <col min="5163" max="5163" width="22.140625" style="18" customWidth="1"/>
    <col min="5164" max="5164" width="23.140625" style="18" customWidth="1"/>
    <col min="5165" max="5165" width="23.85546875" style="18" customWidth="1"/>
    <col min="5166" max="5166" width="24.85546875" style="18" customWidth="1"/>
    <col min="5167" max="5167" width="27.42578125" style="18" customWidth="1"/>
    <col min="5168" max="5168" width="28.7109375" style="18" customWidth="1"/>
    <col min="5169" max="5169" width="25" style="18" customWidth="1"/>
    <col min="5170" max="5170" width="26.140625" style="18" customWidth="1"/>
    <col min="5171" max="5171" width="26.28515625" style="18" customWidth="1"/>
    <col min="5172" max="5172" width="27.140625" style="18" customWidth="1"/>
    <col min="5173" max="5173" width="25" style="18" customWidth="1"/>
    <col min="5174" max="5174" width="26.140625" style="18" customWidth="1"/>
    <col min="5175" max="5175" width="26.42578125" style="18" customWidth="1"/>
    <col min="5176" max="5176" width="27.28515625" style="18" customWidth="1"/>
    <col min="5177" max="5177" width="21" style="18" customWidth="1"/>
    <col min="5178" max="5178" width="22.140625" style="18" customWidth="1"/>
    <col min="5179" max="5181" width="23.28515625" style="18" customWidth="1"/>
    <col min="5182" max="5182" width="24.28515625" style="18" customWidth="1"/>
    <col min="5183" max="5185" width="26.85546875" style="18" customWidth="1"/>
    <col min="5186" max="5186" width="27.85546875" style="18" customWidth="1"/>
    <col min="5187" max="5187" width="20.42578125" style="18" customWidth="1"/>
    <col min="5188" max="5188" width="19.140625" style="18" customWidth="1"/>
    <col min="5189" max="5189" width="23.140625" style="18" customWidth="1"/>
    <col min="5190" max="5190" width="18.42578125" style="18" customWidth="1"/>
    <col min="5191" max="5191" width="12" style="18" customWidth="1"/>
    <col min="5192" max="5192" width="25.7109375" style="18" customWidth="1"/>
    <col min="5193" max="5193" width="26.7109375" style="18" customWidth="1"/>
    <col min="5194" max="5194" width="18.5703125" style="18" customWidth="1"/>
    <col min="5195" max="5195" width="23.42578125" style="18" customWidth="1"/>
    <col min="5196" max="5196" width="24.42578125" style="18" customWidth="1"/>
    <col min="5197" max="5197" width="22.140625" style="18" customWidth="1"/>
    <col min="5198" max="5199" width="23.85546875" style="18" customWidth="1"/>
    <col min="5200" max="5200" width="24.85546875" style="18" customWidth="1"/>
    <col min="5201" max="5203" width="25" style="18" customWidth="1"/>
    <col min="5204" max="5204" width="22.5703125" style="18" customWidth="1"/>
    <col min="5205" max="5205" width="27.42578125" style="18" customWidth="1"/>
    <col min="5206" max="5207" width="25" style="18" customWidth="1"/>
    <col min="5208" max="5208" width="26.140625" style="18" customWidth="1"/>
    <col min="5209" max="5209" width="26.85546875" style="18" customWidth="1"/>
    <col min="5210" max="5210" width="28.140625" style="18" customWidth="1"/>
    <col min="5211" max="5211" width="21" style="18" customWidth="1"/>
    <col min="5212" max="5212" width="24.28515625" style="18" customWidth="1"/>
    <col min="5213" max="5213" width="23.42578125" style="18" customWidth="1"/>
    <col min="5214" max="5214" width="23" style="18" customWidth="1"/>
    <col min="5215" max="5215" width="25.42578125" style="18" customWidth="1"/>
    <col min="5216" max="5216" width="25.28515625" style="18" customWidth="1"/>
    <col min="5217" max="5219" width="26.85546875" style="18" customWidth="1"/>
    <col min="5220" max="5220" width="26.5703125" style="18" customWidth="1"/>
    <col min="5221" max="5221" width="20.42578125" style="18" customWidth="1"/>
    <col min="5222" max="5222" width="19.140625" style="18" customWidth="1"/>
    <col min="5223" max="5223" width="23.140625" style="18" customWidth="1"/>
    <col min="5224" max="5224" width="18.42578125" style="18" customWidth="1"/>
    <col min="5225" max="5225" width="28.85546875" style="18" customWidth="1"/>
    <col min="5226" max="5226" width="29.5703125" style="18" customWidth="1"/>
    <col min="5227" max="5227" width="22.85546875" style="18" customWidth="1"/>
    <col min="5228" max="5228" width="26.5703125" style="18" customWidth="1"/>
    <col min="5229" max="5229" width="26.42578125" style="18" customWidth="1"/>
    <col min="5230" max="5230" width="28.42578125" style="18" customWidth="1"/>
    <col min="5231" max="5231" width="28" style="18" customWidth="1"/>
    <col min="5232" max="5232" width="30.85546875" style="18" customWidth="1"/>
    <col min="5233" max="5233" width="31.5703125" style="18" customWidth="1"/>
    <col min="5234" max="5234" width="32.85546875" style="18" customWidth="1"/>
    <col min="5235" max="5235" width="27.42578125" style="18" customWidth="1"/>
    <col min="5236" max="5236" width="27.28515625" style="18" customWidth="1"/>
    <col min="5237" max="5237" width="32" style="18" customWidth="1"/>
    <col min="5238" max="5238" width="23.42578125" style="18" customWidth="1"/>
    <col min="5239" max="5239" width="24.42578125" style="18" customWidth="1"/>
    <col min="5240" max="5240" width="25.85546875" style="18" customWidth="1"/>
    <col min="5241" max="5241" width="29.42578125" style="18" customWidth="1"/>
    <col min="5242" max="5242" width="31.28515625" style="18" customWidth="1"/>
    <col min="5243" max="5243" width="22.85546875" style="18" customWidth="1"/>
    <col min="5244" max="5244" width="22.140625" style="18" customWidth="1"/>
    <col min="5245" max="5245" width="28.5703125" style="18" customWidth="1"/>
    <col min="5246" max="5246" width="22.140625" style="18" customWidth="1"/>
    <col min="5247" max="5376" width="9.140625" style="18" customWidth="1"/>
    <col min="5377" max="5377" width="4.140625" style="18" customWidth="1"/>
    <col min="5378" max="5378" width="25.140625" style="18" customWidth="1"/>
    <col min="5379" max="5379" width="8.7109375" style="18" customWidth="1"/>
    <col min="5380" max="5380" width="26.140625" style="18" customWidth="1"/>
    <col min="5381" max="5381" width="26.7109375" style="18" customWidth="1"/>
    <col min="5382" max="5382" width="18.5703125" style="18" customWidth="1"/>
    <col min="5383" max="5383" width="23.42578125" style="18" customWidth="1"/>
    <col min="5384" max="5384" width="24.42578125" style="18" customWidth="1"/>
    <col min="5385" max="5385" width="22.140625" style="18" customWidth="1"/>
    <col min="5386" max="5387" width="23.85546875" style="18" customWidth="1"/>
    <col min="5388" max="5388" width="24.85546875" style="18" customWidth="1"/>
    <col min="5389" max="5389" width="29.7109375" style="18" customWidth="1"/>
    <col min="5390" max="5390" width="30.85546875" style="18" customWidth="1"/>
    <col min="5391" max="5391" width="25" style="18" customWidth="1"/>
    <col min="5392" max="5392" width="22.5703125" style="18" customWidth="1"/>
    <col min="5393" max="5393" width="28" style="18" customWidth="1"/>
    <col min="5394" max="5394" width="29.140625" style="18" customWidth="1"/>
    <col min="5395" max="5395" width="25" style="18" customWidth="1"/>
    <col min="5396" max="5397" width="26.140625" style="18" customWidth="1"/>
    <col min="5398" max="5398" width="27.85546875" style="18" customWidth="1"/>
    <col min="5399" max="5399" width="21" style="18" customWidth="1"/>
    <col min="5400" max="5400" width="24.28515625" style="18" customWidth="1"/>
    <col min="5401" max="5403" width="23.28515625" style="18" customWidth="1"/>
    <col min="5404" max="5404" width="24.28515625" style="18" customWidth="1"/>
    <col min="5405" max="5405" width="24.140625" style="18" customWidth="1"/>
    <col min="5406" max="5406" width="25.28515625" style="18" customWidth="1"/>
    <col min="5407" max="5407" width="24.140625" style="18" customWidth="1"/>
    <col min="5408" max="5408" width="28.28515625" style="18" customWidth="1"/>
    <col min="5409" max="5409" width="21.140625" style="18" customWidth="1"/>
    <col min="5410" max="5410" width="19.140625" style="18" customWidth="1"/>
    <col min="5411" max="5411" width="23.140625" style="18" customWidth="1"/>
    <col min="5412" max="5412" width="18.42578125" style="18" customWidth="1"/>
    <col min="5413" max="5413" width="11.42578125" style="18" customWidth="1"/>
    <col min="5414" max="5414" width="25.7109375" style="18" customWidth="1"/>
    <col min="5415" max="5415" width="26.7109375" style="18" customWidth="1"/>
    <col min="5416" max="5416" width="18.5703125" style="18" customWidth="1"/>
    <col min="5417" max="5417" width="23.42578125" style="18" customWidth="1"/>
    <col min="5418" max="5418" width="24.42578125" style="18" customWidth="1"/>
    <col min="5419" max="5419" width="22.140625" style="18" customWidth="1"/>
    <col min="5420" max="5420" width="23.140625" style="18" customWidth="1"/>
    <col min="5421" max="5421" width="23.85546875" style="18" customWidth="1"/>
    <col min="5422" max="5422" width="24.85546875" style="18" customWidth="1"/>
    <col min="5423" max="5423" width="27.42578125" style="18" customWidth="1"/>
    <col min="5424" max="5424" width="28.7109375" style="18" customWidth="1"/>
    <col min="5425" max="5425" width="25" style="18" customWidth="1"/>
    <col min="5426" max="5426" width="26.140625" style="18" customWidth="1"/>
    <col min="5427" max="5427" width="26.28515625" style="18" customWidth="1"/>
    <col min="5428" max="5428" width="27.140625" style="18" customWidth="1"/>
    <col min="5429" max="5429" width="25" style="18" customWidth="1"/>
    <col min="5430" max="5430" width="26.140625" style="18" customWidth="1"/>
    <col min="5431" max="5431" width="26.42578125" style="18" customWidth="1"/>
    <col min="5432" max="5432" width="27.28515625" style="18" customWidth="1"/>
    <col min="5433" max="5433" width="21" style="18" customWidth="1"/>
    <col min="5434" max="5434" width="22.140625" style="18" customWidth="1"/>
    <col min="5435" max="5437" width="23.28515625" style="18" customWidth="1"/>
    <col min="5438" max="5438" width="24.28515625" style="18" customWidth="1"/>
    <col min="5439" max="5441" width="26.85546875" style="18" customWidth="1"/>
    <col min="5442" max="5442" width="27.85546875" style="18" customWidth="1"/>
    <col min="5443" max="5443" width="20.42578125" style="18" customWidth="1"/>
    <col min="5444" max="5444" width="19.140625" style="18" customWidth="1"/>
    <col min="5445" max="5445" width="23.140625" style="18" customWidth="1"/>
    <col min="5446" max="5446" width="18.42578125" style="18" customWidth="1"/>
    <col min="5447" max="5447" width="12" style="18" customWidth="1"/>
    <col min="5448" max="5448" width="25.7109375" style="18" customWidth="1"/>
    <col min="5449" max="5449" width="26.7109375" style="18" customWidth="1"/>
    <col min="5450" max="5450" width="18.5703125" style="18" customWidth="1"/>
    <col min="5451" max="5451" width="23.42578125" style="18" customWidth="1"/>
    <col min="5452" max="5452" width="24.42578125" style="18" customWidth="1"/>
    <col min="5453" max="5453" width="22.140625" style="18" customWidth="1"/>
    <col min="5454" max="5455" width="23.85546875" style="18" customWidth="1"/>
    <col min="5456" max="5456" width="24.85546875" style="18" customWidth="1"/>
    <col min="5457" max="5459" width="25" style="18" customWidth="1"/>
    <col min="5460" max="5460" width="22.5703125" style="18" customWidth="1"/>
    <col min="5461" max="5461" width="27.42578125" style="18" customWidth="1"/>
    <col min="5462" max="5463" width="25" style="18" customWidth="1"/>
    <col min="5464" max="5464" width="26.140625" style="18" customWidth="1"/>
    <col min="5465" max="5465" width="26.85546875" style="18" customWidth="1"/>
    <col min="5466" max="5466" width="28.140625" style="18" customWidth="1"/>
    <col min="5467" max="5467" width="21" style="18" customWidth="1"/>
    <col min="5468" max="5468" width="24.28515625" style="18" customWidth="1"/>
    <col min="5469" max="5469" width="23.42578125" style="18" customWidth="1"/>
    <col min="5470" max="5470" width="23" style="18" customWidth="1"/>
    <col min="5471" max="5471" width="25.42578125" style="18" customWidth="1"/>
    <col min="5472" max="5472" width="25.28515625" style="18" customWidth="1"/>
    <col min="5473" max="5475" width="26.85546875" style="18" customWidth="1"/>
    <col min="5476" max="5476" width="26.5703125" style="18" customWidth="1"/>
    <col min="5477" max="5477" width="20.42578125" style="18" customWidth="1"/>
    <col min="5478" max="5478" width="19.140625" style="18" customWidth="1"/>
    <col min="5479" max="5479" width="23.140625" style="18" customWidth="1"/>
    <col min="5480" max="5480" width="18.42578125" style="18" customWidth="1"/>
    <col min="5481" max="5481" width="28.85546875" style="18" customWidth="1"/>
    <col min="5482" max="5482" width="29.5703125" style="18" customWidth="1"/>
    <col min="5483" max="5483" width="22.85546875" style="18" customWidth="1"/>
    <col min="5484" max="5484" width="26.5703125" style="18" customWidth="1"/>
    <col min="5485" max="5485" width="26.42578125" style="18" customWidth="1"/>
    <col min="5486" max="5486" width="28.42578125" style="18" customWidth="1"/>
    <col min="5487" max="5487" width="28" style="18" customWidth="1"/>
    <col min="5488" max="5488" width="30.85546875" style="18" customWidth="1"/>
    <col min="5489" max="5489" width="31.5703125" style="18" customWidth="1"/>
    <col min="5490" max="5490" width="32.85546875" style="18" customWidth="1"/>
    <col min="5491" max="5491" width="27.42578125" style="18" customWidth="1"/>
    <col min="5492" max="5492" width="27.28515625" style="18" customWidth="1"/>
    <col min="5493" max="5493" width="32" style="18" customWidth="1"/>
    <col min="5494" max="5494" width="23.42578125" style="18" customWidth="1"/>
    <col min="5495" max="5495" width="24.42578125" style="18" customWidth="1"/>
    <col min="5496" max="5496" width="25.85546875" style="18" customWidth="1"/>
    <col min="5497" max="5497" width="29.42578125" style="18" customWidth="1"/>
    <col min="5498" max="5498" width="31.28515625" style="18" customWidth="1"/>
    <col min="5499" max="5499" width="22.85546875" style="18" customWidth="1"/>
    <col min="5500" max="5500" width="22.140625" style="18" customWidth="1"/>
    <col min="5501" max="5501" width="28.5703125" style="18" customWidth="1"/>
    <col min="5502" max="5502" width="22.140625" style="18" customWidth="1"/>
    <col min="5503" max="5632" width="9.140625" style="18" customWidth="1"/>
    <col min="5633" max="5633" width="4.140625" style="18" customWidth="1"/>
    <col min="5634" max="5634" width="25.140625" style="18" customWidth="1"/>
    <col min="5635" max="5635" width="8.7109375" style="18" customWidth="1"/>
    <col min="5636" max="5636" width="26.140625" style="18" customWidth="1"/>
    <col min="5637" max="5637" width="26.7109375" style="18" customWidth="1"/>
    <col min="5638" max="5638" width="18.5703125" style="18" customWidth="1"/>
    <col min="5639" max="5639" width="23.42578125" style="18" customWidth="1"/>
    <col min="5640" max="5640" width="24.42578125" style="18" customWidth="1"/>
    <col min="5641" max="5641" width="22.140625" style="18" customWidth="1"/>
    <col min="5642" max="5643" width="23.85546875" style="18" customWidth="1"/>
    <col min="5644" max="5644" width="24.85546875" style="18" customWidth="1"/>
    <col min="5645" max="5645" width="29.7109375" style="18" customWidth="1"/>
    <col min="5646" max="5646" width="30.85546875" style="18" customWidth="1"/>
    <col min="5647" max="5647" width="25" style="18" customWidth="1"/>
    <col min="5648" max="5648" width="22.5703125" style="18" customWidth="1"/>
    <col min="5649" max="5649" width="28" style="18" customWidth="1"/>
    <col min="5650" max="5650" width="29.140625" style="18" customWidth="1"/>
    <col min="5651" max="5651" width="25" style="18" customWidth="1"/>
    <col min="5652" max="5653" width="26.140625" style="18" customWidth="1"/>
    <col min="5654" max="5654" width="27.85546875" style="18" customWidth="1"/>
    <col min="5655" max="5655" width="21" style="18" customWidth="1"/>
    <col min="5656" max="5656" width="24.28515625" style="18" customWidth="1"/>
    <col min="5657" max="5659" width="23.28515625" style="18" customWidth="1"/>
    <col min="5660" max="5660" width="24.28515625" style="18" customWidth="1"/>
    <col min="5661" max="5661" width="24.140625" style="18" customWidth="1"/>
    <col min="5662" max="5662" width="25.28515625" style="18" customWidth="1"/>
    <col min="5663" max="5663" width="24.140625" style="18" customWidth="1"/>
    <col min="5664" max="5664" width="28.28515625" style="18" customWidth="1"/>
    <col min="5665" max="5665" width="21.140625" style="18" customWidth="1"/>
    <col min="5666" max="5666" width="19.140625" style="18" customWidth="1"/>
    <col min="5667" max="5667" width="23.140625" style="18" customWidth="1"/>
    <col min="5668" max="5668" width="18.42578125" style="18" customWidth="1"/>
    <col min="5669" max="5669" width="11.42578125" style="18" customWidth="1"/>
    <col min="5670" max="5670" width="25.7109375" style="18" customWidth="1"/>
    <col min="5671" max="5671" width="26.7109375" style="18" customWidth="1"/>
    <col min="5672" max="5672" width="18.5703125" style="18" customWidth="1"/>
    <col min="5673" max="5673" width="23.42578125" style="18" customWidth="1"/>
    <col min="5674" max="5674" width="24.42578125" style="18" customWidth="1"/>
    <col min="5675" max="5675" width="22.140625" style="18" customWidth="1"/>
    <col min="5676" max="5676" width="23.140625" style="18" customWidth="1"/>
    <col min="5677" max="5677" width="23.85546875" style="18" customWidth="1"/>
    <col min="5678" max="5678" width="24.85546875" style="18" customWidth="1"/>
    <col min="5679" max="5679" width="27.42578125" style="18" customWidth="1"/>
    <col min="5680" max="5680" width="28.7109375" style="18" customWidth="1"/>
    <col min="5681" max="5681" width="25" style="18" customWidth="1"/>
    <col min="5682" max="5682" width="26.140625" style="18" customWidth="1"/>
    <col min="5683" max="5683" width="26.28515625" style="18" customWidth="1"/>
    <col min="5684" max="5684" width="27.140625" style="18" customWidth="1"/>
    <col min="5685" max="5685" width="25" style="18" customWidth="1"/>
    <col min="5686" max="5686" width="26.140625" style="18" customWidth="1"/>
    <col min="5687" max="5687" width="26.42578125" style="18" customWidth="1"/>
    <col min="5688" max="5688" width="27.28515625" style="18" customWidth="1"/>
    <col min="5689" max="5689" width="21" style="18" customWidth="1"/>
    <col min="5690" max="5690" width="22.140625" style="18" customWidth="1"/>
    <col min="5691" max="5693" width="23.28515625" style="18" customWidth="1"/>
    <col min="5694" max="5694" width="24.28515625" style="18" customWidth="1"/>
    <col min="5695" max="5697" width="26.85546875" style="18" customWidth="1"/>
    <col min="5698" max="5698" width="27.85546875" style="18" customWidth="1"/>
    <col min="5699" max="5699" width="20.42578125" style="18" customWidth="1"/>
    <col min="5700" max="5700" width="19.140625" style="18" customWidth="1"/>
    <col min="5701" max="5701" width="23.140625" style="18" customWidth="1"/>
    <col min="5702" max="5702" width="18.42578125" style="18" customWidth="1"/>
    <col min="5703" max="5703" width="12" style="18" customWidth="1"/>
    <col min="5704" max="5704" width="25.7109375" style="18" customWidth="1"/>
    <col min="5705" max="5705" width="26.7109375" style="18" customWidth="1"/>
    <col min="5706" max="5706" width="18.5703125" style="18" customWidth="1"/>
    <col min="5707" max="5707" width="23.42578125" style="18" customWidth="1"/>
    <col min="5708" max="5708" width="24.42578125" style="18" customWidth="1"/>
    <col min="5709" max="5709" width="22.140625" style="18" customWidth="1"/>
    <col min="5710" max="5711" width="23.85546875" style="18" customWidth="1"/>
    <col min="5712" max="5712" width="24.85546875" style="18" customWidth="1"/>
    <col min="5713" max="5715" width="25" style="18" customWidth="1"/>
    <col min="5716" max="5716" width="22.5703125" style="18" customWidth="1"/>
    <col min="5717" max="5717" width="27.42578125" style="18" customWidth="1"/>
    <col min="5718" max="5719" width="25" style="18" customWidth="1"/>
    <col min="5720" max="5720" width="26.140625" style="18" customWidth="1"/>
    <col min="5721" max="5721" width="26.85546875" style="18" customWidth="1"/>
    <col min="5722" max="5722" width="28.140625" style="18" customWidth="1"/>
    <col min="5723" max="5723" width="21" style="18" customWidth="1"/>
    <col min="5724" max="5724" width="24.28515625" style="18" customWidth="1"/>
    <col min="5725" max="5725" width="23.42578125" style="18" customWidth="1"/>
    <col min="5726" max="5726" width="23" style="18" customWidth="1"/>
    <col min="5727" max="5727" width="25.42578125" style="18" customWidth="1"/>
    <col min="5728" max="5728" width="25.28515625" style="18" customWidth="1"/>
    <col min="5729" max="5731" width="26.85546875" style="18" customWidth="1"/>
    <col min="5732" max="5732" width="26.5703125" style="18" customWidth="1"/>
    <col min="5733" max="5733" width="20.42578125" style="18" customWidth="1"/>
    <col min="5734" max="5734" width="19.140625" style="18" customWidth="1"/>
    <col min="5735" max="5735" width="23.140625" style="18" customWidth="1"/>
    <col min="5736" max="5736" width="18.42578125" style="18" customWidth="1"/>
    <col min="5737" max="5737" width="28.85546875" style="18" customWidth="1"/>
    <col min="5738" max="5738" width="29.5703125" style="18" customWidth="1"/>
    <col min="5739" max="5739" width="22.85546875" style="18" customWidth="1"/>
    <col min="5740" max="5740" width="26.5703125" style="18" customWidth="1"/>
    <col min="5741" max="5741" width="26.42578125" style="18" customWidth="1"/>
    <col min="5742" max="5742" width="28.42578125" style="18" customWidth="1"/>
    <col min="5743" max="5743" width="28" style="18" customWidth="1"/>
    <col min="5744" max="5744" width="30.85546875" style="18" customWidth="1"/>
    <col min="5745" max="5745" width="31.5703125" style="18" customWidth="1"/>
    <col min="5746" max="5746" width="32.85546875" style="18" customWidth="1"/>
    <col min="5747" max="5747" width="27.42578125" style="18" customWidth="1"/>
    <col min="5748" max="5748" width="27.28515625" style="18" customWidth="1"/>
    <col min="5749" max="5749" width="32" style="18" customWidth="1"/>
    <col min="5750" max="5750" width="23.42578125" style="18" customWidth="1"/>
    <col min="5751" max="5751" width="24.42578125" style="18" customWidth="1"/>
    <col min="5752" max="5752" width="25.85546875" style="18" customWidth="1"/>
    <col min="5753" max="5753" width="29.42578125" style="18" customWidth="1"/>
    <col min="5754" max="5754" width="31.28515625" style="18" customWidth="1"/>
    <col min="5755" max="5755" width="22.85546875" style="18" customWidth="1"/>
    <col min="5756" max="5756" width="22.140625" style="18" customWidth="1"/>
    <col min="5757" max="5757" width="28.5703125" style="18" customWidth="1"/>
    <col min="5758" max="5758" width="22.140625" style="18" customWidth="1"/>
    <col min="5759" max="5888" width="9.140625" style="18" customWidth="1"/>
    <col min="5889" max="5889" width="4.140625" style="18" customWidth="1"/>
    <col min="5890" max="5890" width="25.140625" style="18" customWidth="1"/>
    <col min="5891" max="5891" width="8.7109375" style="18" customWidth="1"/>
    <col min="5892" max="5892" width="26.140625" style="18" customWidth="1"/>
    <col min="5893" max="5893" width="26.7109375" style="18" customWidth="1"/>
    <col min="5894" max="5894" width="18.5703125" style="18" customWidth="1"/>
    <col min="5895" max="5895" width="23.42578125" style="18" customWidth="1"/>
    <col min="5896" max="5896" width="24.42578125" style="18" customWidth="1"/>
    <col min="5897" max="5897" width="22.140625" style="18" customWidth="1"/>
    <col min="5898" max="5899" width="23.85546875" style="18" customWidth="1"/>
    <col min="5900" max="5900" width="24.85546875" style="18" customWidth="1"/>
    <col min="5901" max="5901" width="29.7109375" style="18" customWidth="1"/>
    <col min="5902" max="5902" width="30.85546875" style="18" customWidth="1"/>
    <col min="5903" max="5903" width="25" style="18" customWidth="1"/>
    <col min="5904" max="5904" width="22.5703125" style="18" customWidth="1"/>
    <col min="5905" max="5905" width="28" style="18" customWidth="1"/>
    <col min="5906" max="5906" width="29.140625" style="18" customWidth="1"/>
    <col min="5907" max="5907" width="25" style="18" customWidth="1"/>
    <col min="5908" max="5909" width="26.140625" style="18" customWidth="1"/>
    <col min="5910" max="5910" width="27.85546875" style="18" customWidth="1"/>
    <col min="5911" max="5911" width="21" style="18" customWidth="1"/>
    <col min="5912" max="5912" width="24.28515625" style="18" customWidth="1"/>
    <col min="5913" max="5915" width="23.28515625" style="18" customWidth="1"/>
    <col min="5916" max="5916" width="24.28515625" style="18" customWidth="1"/>
    <col min="5917" max="5917" width="24.140625" style="18" customWidth="1"/>
    <col min="5918" max="5918" width="25.28515625" style="18" customWidth="1"/>
    <col min="5919" max="5919" width="24.140625" style="18" customWidth="1"/>
    <col min="5920" max="5920" width="28.28515625" style="18" customWidth="1"/>
    <col min="5921" max="5921" width="21.140625" style="18" customWidth="1"/>
    <col min="5922" max="5922" width="19.140625" style="18" customWidth="1"/>
    <col min="5923" max="5923" width="23.140625" style="18" customWidth="1"/>
    <col min="5924" max="5924" width="18.42578125" style="18" customWidth="1"/>
    <col min="5925" max="5925" width="11.42578125" style="18" customWidth="1"/>
    <col min="5926" max="5926" width="25.7109375" style="18" customWidth="1"/>
    <col min="5927" max="5927" width="26.7109375" style="18" customWidth="1"/>
    <col min="5928" max="5928" width="18.5703125" style="18" customWidth="1"/>
    <col min="5929" max="5929" width="23.42578125" style="18" customWidth="1"/>
    <col min="5930" max="5930" width="24.42578125" style="18" customWidth="1"/>
    <col min="5931" max="5931" width="22.140625" style="18" customWidth="1"/>
    <col min="5932" max="5932" width="23.140625" style="18" customWidth="1"/>
    <col min="5933" max="5933" width="23.85546875" style="18" customWidth="1"/>
    <col min="5934" max="5934" width="24.85546875" style="18" customWidth="1"/>
    <col min="5935" max="5935" width="27.42578125" style="18" customWidth="1"/>
    <col min="5936" max="5936" width="28.7109375" style="18" customWidth="1"/>
    <col min="5937" max="5937" width="25" style="18" customWidth="1"/>
    <col min="5938" max="5938" width="26.140625" style="18" customWidth="1"/>
    <col min="5939" max="5939" width="26.28515625" style="18" customWidth="1"/>
    <col min="5940" max="5940" width="27.140625" style="18" customWidth="1"/>
    <col min="5941" max="5941" width="25" style="18" customWidth="1"/>
    <col min="5942" max="5942" width="26.140625" style="18" customWidth="1"/>
    <col min="5943" max="5943" width="26.42578125" style="18" customWidth="1"/>
    <col min="5944" max="5944" width="27.28515625" style="18" customWidth="1"/>
    <col min="5945" max="5945" width="21" style="18" customWidth="1"/>
    <col min="5946" max="5946" width="22.140625" style="18" customWidth="1"/>
    <col min="5947" max="5949" width="23.28515625" style="18" customWidth="1"/>
    <col min="5950" max="5950" width="24.28515625" style="18" customWidth="1"/>
    <col min="5951" max="5953" width="26.85546875" style="18" customWidth="1"/>
    <col min="5954" max="5954" width="27.85546875" style="18" customWidth="1"/>
    <col min="5955" max="5955" width="20.42578125" style="18" customWidth="1"/>
    <col min="5956" max="5956" width="19.140625" style="18" customWidth="1"/>
    <col min="5957" max="5957" width="23.140625" style="18" customWidth="1"/>
    <col min="5958" max="5958" width="18.42578125" style="18" customWidth="1"/>
    <col min="5959" max="5959" width="12" style="18" customWidth="1"/>
    <col min="5960" max="5960" width="25.7109375" style="18" customWidth="1"/>
    <col min="5961" max="5961" width="26.7109375" style="18" customWidth="1"/>
    <col min="5962" max="5962" width="18.5703125" style="18" customWidth="1"/>
    <col min="5963" max="5963" width="23.42578125" style="18" customWidth="1"/>
    <col min="5964" max="5964" width="24.42578125" style="18" customWidth="1"/>
    <col min="5965" max="5965" width="22.140625" style="18" customWidth="1"/>
    <col min="5966" max="5967" width="23.85546875" style="18" customWidth="1"/>
    <col min="5968" max="5968" width="24.85546875" style="18" customWidth="1"/>
    <col min="5969" max="5971" width="25" style="18" customWidth="1"/>
    <col min="5972" max="5972" width="22.5703125" style="18" customWidth="1"/>
    <col min="5973" max="5973" width="27.42578125" style="18" customWidth="1"/>
    <col min="5974" max="5975" width="25" style="18" customWidth="1"/>
    <col min="5976" max="5976" width="26.140625" style="18" customWidth="1"/>
    <col min="5977" max="5977" width="26.85546875" style="18" customWidth="1"/>
    <col min="5978" max="5978" width="28.140625" style="18" customWidth="1"/>
    <col min="5979" max="5979" width="21" style="18" customWidth="1"/>
    <col min="5980" max="5980" width="24.28515625" style="18" customWidth="1"/>
    <col min="5981" max="5981" width="23.42578125" style="18" customWidth="1"/>
    <col min="5982" max="5982" width="23" style="18" customWidth="1"/>
    <col min="5983" max="5983" width="25.42578125" style="18" customWidth="1"/>
    <col min="5984" max="5984" width="25.28515625" style="18" customWidth="1"/>
    <col min="5985" max="5987" width="26.85546875" style="18" customWidth="1"/>
    <col min="5988" max="5988" width="26.5703125" style="18" customWidth="1"/>
    <col min="5989" max="5989" width="20.42578125" style="18" customWidth="1"/>
    <col min="5990" max="5990" width="19.140625" style="18" customWidth="1"/>
    <col min="5991" max="5991" width="23.140625" style="18" customWidth="1"/>
    <col min="5992" max="5992" width="18.42578125" style="18" customWidth="1"/>
    <col min="5993" max="5993" width="28.85546875" style="18" customWidth="1"/>
    <col min="5994" max="5994" width="29.5703125" style="18" customWidth="1"/>
    <col min="5995" max="5995" width="22.85546875" style="18" customWidth="1"/>
    <col min="5996" max="5996" width="26.5703125" style="18" customWidth="1"/>
    <col min="5997" max="5997" width="26.42578125" style="18" customWidth="1"/>
    <col min="5998" max="5998" width="28.42578125" style="18" customWidth="1"/>
    <col min="5999" max="5999" width="28" style="18" customWidth="1"/>
    <col min="6000" max="6000" width="30.85546875" style="18" customWidth="1"/>
    <col min="6001" max="6001" width="31.5703125" style="18" customWidth="1"/>
    <col min="6002" max="6002" width="32.85546875" style="18" customWidth="1"/>
    <col min="6003" max="6003" width="27.42578125" style="18" customWidth="1"/>
    <col min="6004" max="6004" width="27.28515625" style="18" customWidth="1"/>
    <col min="6005" max="6005" width="32" style="18" customWidth="1"/>
    <col min="6006" max="6006" width="23.42578125" style="18" customWidth="1"/>
    <col min="6007" max="6007" width="24.42578125" style="18" customWidth="1"/>
    <col min="6008" max="6008" width="25.85546875" style="18" customWidth="1"/>
    <col min="6009" max="6009" width="29.42578125" style="18" customWidth="1"/>
    <col min="6010" max="6010" width="31.28515625" style="18" customWidth="1"/>
    <col min="6011" max="6011" width="22.85546875" style="18" customWidth="1"/>
    <col min="6012" max="6012" width="22.140625" style="18" customWidth="1"/>
    <col min="6013" max="6013" width="28.5703125" style="18" customWidth="1"/>
    <col min="6014" max="6014" width="22.140625" style="18" customWidth="1"/>
    <col min="6015" max="6144" width="9.140625" style="18" customWidth="1"/>
    <col min="6145" max="6145" width="4.140625" style="18" customWidth="1"/>
    <col min="6146" max="6146" width="25.140625" style="18" customWidth="1"/>
    <col min="6147" max="6147" width="8.7109375" style="18" customWidth="1"/>
    <col min="6148" max="6148" width="26.140625" style="18" customWidth="1"/>
    <col min="6149" max="6149" width="26.7109375" style="18" customWidth="1"/>
    <col min="6150" max="6150" width="18.5703125" style="18" customWidth="1"/>
    <col min="6151" max="6151" width="23.42578125" style="18" customWidth="1"/>
    <col min="6152" max="6152" width="24.42578125" style="18" customWidth="1"/>
    <col min="6153" max="6153" width="22.140625" style="18" customWidth="1"/>
    <col min="6154" max="6155" width="23.85546875" style="18" customWidth="1"/>
    <col min="6156" max="6156" width="24.85546875" style="18" customWidth="1"/>
    <col min="6157" max="6157" width="29.7109375" style="18" customWidth="1"/>
    <col min="6158" max="6158" width="30.85546875" style="18" customWidth="1"/>
    <col min="6159" max="6159" width="25" style="18" customWidth="1"/>
    <col min="6160" max="6160" width="22.5703125" style="18" customWidth="1"/>
    <col min="6161" max="6161" width="28" style="18" customWidth="1"/>
    <col min="6162" max="6162" width="29.140625" style="18" customWidth="1"/>
    <col min="6163" max="6163" width="25" style="18" customWidth="1"/>
    <col min="6164" max="6165" width="26.140625" style="18" customWidth="1"/>
    <col min="6166" max="6166" width="27.85546875" style="18" customWidth="1"/>
    <col min="6167" max="6167" width="21" style="18" customWidth="1"/>
    <col min="6168" max="6168" width="24.28515625" style="18" customWidth="1"/>
    <col min="6169" max="6171" width="23.28515625" style="18" customWidth="1"/>
    <col min="6172" max="6172" width="24.28515625" style="18" customWidth="1"/>
    <col min="6173" max="6173" width="24.140625" style="18" customWidth="1"/>
    <col min="6174" max="6174" width="25.28515625" style="18" customWidth="1"/>
    <col min="6175" max="6175" width="24.140625" style="18" customWidth="1"/>
    <col min="6176" max="6176" width="28.28515625" style="18" customWidth="1"/>
    <col min="6177" max="6177" width="21.140625" style="18" customWidth="1"/>
    <col min="6178" max="6178" width="19.140625" style="18" customWidth="1"/>
    <col min="6179" max="6179" width="23.140625" style="18" customWidth="1"/>
    <col min="6180" max="6180" width="18.42578125" style="18" customWidth="1"/>
    <col min="6181" max="6181" width="11.42578125" style="18" customWidth="1"/>
    <col min="6182" max="6182" width="25.7109375" style="18" customWidth="1"/>
    <col min="6183" max="6183" width="26.7109375" style="18" customWidth="1"/>
    <col min="6184" max="6184" width="18.5703125" style="18" customWidth="1"/>
    <col min="6185" max="6185" width="23.42578125" style="18" customWidth="1"/>
    <col min="6186" max="6186" width="24.42578125" style="18" customWidth="1"/>
    <col min="6187" max="6187" width="22.140625" style="18" customWidth="1"/>
    <col min="6188" max="6188" width="23.140625" style="18" customWidth="1"/>
    <col min="6189" max="6189" width="23.85546875" style="18" customWidth="1"/>
    <col min="6190" max="6190" width="24.85546875" style="18" customWidth="1"/>
    <col min="6191" max="6191" width="27.42578125" style="18" customWidth="1"/>
    <col min="6192" max="6192" width="28.7109375" style="18" customWidth="1"/>
    <col min="6193" max="6193" width="25" style="18" customWidth="1"/>
    <col min="6194" max="6194" width="26.140625" style="18" customWidth="1"/>
    <col min="6195" max="6195" width="26.28515625" style="18" customWidth="1"/>
    <col min="6196" max="6196" width="27.140625" style="18" customWidth="1"/>
    <col min="6197" max="6197" width="25" style="18" customWidth="1"/>
    <col min="6198" max="6198" width="26.140625" style="18" customWidth="1"/>
    <col min="6199" max="6199" width="26.42578125" style="18" customWidth="1"/>
    <col min="6200" max="6200" width="27.28515625" style="18" customWidth="1"/>
    <col min="6201" max="6201" width="21" style="18" customWidth="1"/>
    <col min="6202" max="6202" width="22.140625" style="18" customWidth="1"/>
    <col min="6203" max="6205" width="23.28515625" style="18" customWidth="1"/>
    <col min="6206" max="6206" width="24.28515625" style="18" customWidth="1"/>
    <col min="6207" max="6209" width="26.85546875" style="18" customWidth="1"/>
    <col min="6210" max="6210" width="27.85546875" style="18" customWidth="1"/>
    <col min="6211" max="6211" width="20.42578125" style="18" customWidth="1"/>
    <col min="6212" max="6212" width="19.140625" style="18" customWidth="1"/>
    <col min="6213" max="6213" width="23.140625" style="18" customWidth="1"/>
    <col min="6214" max="6214" width="18.42578125" style="18" customWidth="1"/>
    <col min="6215" max="6215" width="12" style="18" customWidth="1"/>
    <col min="6216" max="6216" width="25.7109375" style="18" customWidth="1"/>
    <col min="6217" max="6217" width="26.7109375" style="18" customWidth="1"/>
    <col min="6218" max="6218" width="18.5703125" style="18" customWidth="1"/>
    <col min="6219" max="6219" width="23.42578125" style="18" customWidth="1"/>
    <col min="6220" max="6220" width="24.42578125" style="18" customWidth="1"/>
    <col min="6221" max="6221" width="22.140625" style="18" customWidth="1"/>
    <col min="6222" max="6223" width="23.85546875" style="18" customWidth="1"/>
    <col min="6224" max="6224" width="24.85546875" style="18" customWidth="1"/>
    <col min="6225" max="6227" width="25" style="18" customWidth="1"/>
    <col min="6228" max="6228" width="22.5703125" style="18" customWidth="1"/>
    <col min="6229" max="6229" width="27.42578125" style="18" customWidth="1"/>
    <col min="6230" max="6231" width="25" style="18" customWidth="1"/>
    <col min="6232" max="6232" width="26.140625" style="18" customWidth="1"/>
    <col min="6233" max="6233" width="26.85546875" style="18" customWidth="1"/>
    <col min="6234" max="6234" width="28.140625" style="18" customWidth="1"/>
    <col min="6235" max="6235" width="21" style="18" customWidth="1"/>
    <col min="6236" max="6236" width="24.28515625" style="18" customWidth="1"/>
    <col min="6237" max="6237" width="23.42578125" style="18" customWidth="1"/>
    <col min="6238" max="6238" width="23" style="18" customWidth="1"/>
    <col min="6239" max="6239" width="25.42578125" style="18" customWidth="1"/>
    <col min="6240" max="6240" width="25.28515625" style="18" customWidth="1"/>
    <col min="6241" max="6243" width="26.85546875" style="18" customWidth="1"/>
    <col min="6244" max="6244" width="26.5703125" style="18" customWidth="1"/>
    <col min="6245" max="6245" width="20.42578125" style="18" customWidth="1"/>
    <col min="6246" max="6246" width="19.140625" style="18" customWidth="1"/>
    <col min="6247" max="6247" width="23.140625" style="18" customWidth="1"/>
    <col min="6248" max="6248" width="18.42578125" style="18" customWidth="1"/>
    <col min="6249" max="6249" width="28.85546875" style="18" customWidth="1"/>
    <col min="6250" max="6250" width="29.5703125" style="18" customWidth="1"/>
    <col min="6251" max="6251" width="22.85546875" style="18" customWidth="1"/>
    <col min="6252" max="6252" width="26.5703125" style="18" customWidth="1"/>
    <col min="6253" max="6253" width="26.42578125" style="18" customWidth="1"/>
    <col min="6254" max="6254" width="28.42578125" style="18" customWidth="1"/>
    <col min="6255" max="6255" width="28" style="18" customWidth="1"/>
    <col min="6256" max="6256" width="30.85546875" style="18" customWidth="1"/>
    <col min="6257" max="6257" width="31.5703125" style="18" customWidth="1"/>
    <col min="6258" max="6258" width="32.85546875" style="18" customWidth="1"/>
    <col min="6259" max="6259" width="27.42578125" style="18" customWidth="1"/>
    <col min="6260" max="6260" width="27.28515625" style="18" customWidth="1"/>
    <col min="6261" max="6261" width="32" style="18" customWidth="1"/>
    <col min="6262" max="6262" width="23.42578125" style="18" customWidth="1"/>
    <col min="6263" max="6263" width="24.42578125" style="18" customWidth="1"/>
    <col min="6264" max="6264" width="25.85546875" style="18" customWidth="1"/>
    <col min="6265" max="6265" width="29.42578125" style="18" customWidth="1"/>
    <col min="6266" max="6266" width="31.28515625" style="18" customWidth="1"/>
    <col min="6267" max="6267" width="22.85546875" style="18" customWidth="1"/>
    <col min="6268" max="6268" width="22.140625" style="18" customWidth="1"/>
    <col min="6269" max="6269" width="28.5703125" style="18" customWidth="1"/>
    <col min="6270" max="6270" width="22.140625" style="18" customWidth="1"/>
    <col min="6271" max="6400" width="9.140625" style="18" customWidth="1"/>
    <col min="6401" max="6401" width="4.140625" style="18" customWidth="1"/>
    <col min="6402" max="6402" width="25.140625" style="18" customWidth="1"/>
    <col min="6403" max="6403" width="8.7109375" style="18" customWidth="1"/>
    <col min="6404" max="6404" width="26.140625" style="18" customWidth="1"/>
    <col min="6405" max="6405" width="26.7109375" style="18" customWidth="1"/>
    <col min="6406" max="6406" width="18.5703125" style="18" customWidth="1"/>
    <col min="6407" max="6407" width="23.42578125" style="18" customWidth="1"/>
    <col min="6408" max="6408" width="24.42578125" style="18" customWidth="1"/>
    <col min="6409" max="6409" width="22.140625" style="18" customWidth="1"/>
    <col min="6410" max="6411" width="23.85546875" style="18" customWidth="1"/>
    <col min="6412" max="6412" width="24.85546875" style="18" customWidth="1"/>
    <col min="6413" max="6413" width="29.7109375" style="18" customWidth="1"/>
    <col min="6414" max="6414" width="30.85546875" style="18" customWidth="1"/>
    <col min="6415" max="6415" width="25" style="18" customWidth="1"/>
    <col min="6416" max="6416" width="22.5703125" style="18" customWidth="1"/>
    <col min="6417" max="6417" width="28" style="18" customWidth="1"/>
    <col min="6418" max="6418" width="29.140625" style="18" customWidth="1"/>
    <col min="6419" max="6419" width="25" style="18" customWidth="1"/>
    <col min="6420" max="6421" width="26.140625" style="18" customWidth="1"/>
    <col min="6422" max="6422" width="27.85546875" style="18" customWidth="1"/>
    <col min="6423" max="6423" width="21" style="18" customWidth="1"/>
    <col min="6424" max="6424" width="24.28515625" style="18" customWidth="1"/>
    <col min="6425" max="6427" width="23.28515625" style="18" customWidth="1"/>
    <col min="6428" max="6428" width="24.28515625" style="18" customWidth="1"/>
    <col min="6429" max="6429" width="24.140625" style="18" customWidth="1"/>
    <col min="6430" max="6430" width="25.28515625" style="18" customWidth="1"/>
    <col min="6431" max="6431" width="24.140625" style="18" customWidth="1"/>
    <col min="6432" max="6432" width="28.28515625" style="18" customWidth="1"/>
    <col min="6433" max="6433" width="21.140625" style="18" customWidth="1"/>
    <col min="6434" max="6434" width="19.140625" style="18" customWidth="1"/>
    <col min="6435" max="6435" width="23.140625" style="18" customWidth="1"/>
    <col min="6436" max="6436" width="18.42578125" style="18" customWidth="1"/>
    <col min="6437" max="6437" width="11.42578125" style="18" customWidth="1"/>
    <col min="6438" max="6438" width="25.7109375" style="18" customWidth="1"/>
    <col min="6439" max="6439" width="26.7109375" style="18" customWidth="1"/>
    <col min="6440" max="6440" width="18.5703125" style="18" customWidth="1"/>
    <col min="6441" max="6441" width="23.42578125" style="18" customWidth="1"/>
    <col min="6442" max="6442" width="24.42578125" style="18" customWidth="1"/>
    <col min="6443" max="6443" width="22.140625" style="18" customWidth="1"/>
    <col min="6444" max="6444" width="23.140625" style="18" customWidth="1"/>
    <col min="6445" max="6445" width="23.85546875" style="18" customWidth="1"/>
    <col min="6446" max="6446" width="24.85546875" style="18" customWidth="1"/>
    <col min="6447" max="6447" width="27.42578125" style="18" customWidth="1"/>
    <col min="6448" max="6448" width="28.7109375" style="18" customWidth="1"/>
    <col min="6449" max="6449" width="25" style="18" customWidth="1"/>
    <col min="6450" max="6450" width="26.140625" style="18" customWidth="1"/>
    <col min="6451" max="6451" width="26.28515625" style="18" customWidth="1"/>
    <col min="6452" max="6452" width="27.140625" style="18" customWidth="1"/>
    <col min="6453" max="6453" width="25" style="18" customWidth="1"/>
    <col min="6454" max="6454" width="26.140625" style="18" customWidth="1"/>
    <col min="6455" max="6455" width="26.42578125" style="18" customWidth="1"/>
    <col min="6456" max="6456" width="27.28515625" style="18" customWidth="1"/>
    <col min="6457" max="6457" width="21" style="18" customWidth="1"/>
    <col min="6458" max="6458" width="22.140625" style="18" customWidth="1"/>
    <col min="6459" max="6461" width="23.28515625" style="18" customWidth="1"/>
    <col min="6462" max="6462" width="24.28515625" style="18" customWidth="1"/>
    <col min="6463" max="6465" width="26.85546875" style="18" customWidth="1"/>
    <col min="6466" max="6466" width="27.85546875" style="18" customWidth="1"/>
    <col min="6467" max="6467" width="20.42578125" style="18" customWidth="1"/>
    <col min="6468" max="6468" width="19.140625" style="18" customWidth="1"/>
    <col min="6469" max="6469" width="23.140625" style="18" customWidth="1"/>
    <col min="6470" max="6470" width="18.42578125" style="18" customWidth="1"/>
    <col min="6471" max="6471" width="12" style="18" customWidth="1"/>
    <col min="6472" max="6472" width="25.7109375" style="18" customWidth="1"/>
    <col min="6473" max="6473" width="26.7109375" style="18" customWidth="1"/>
    <col min="6474" max="6474" width="18.5703125" style="18" customWidth="1"/>
    <col min="6475" max="6475" width="23.42578125" style="18" customWidth="1"/>
    <col min="6476" max="6476" width="24.42578125" style="18" customWidth="1"/>
    <col min="6477" max="6477" width="22.140625" style="18" customWidth="1"/>
    <col min="6478" max="6479" width="23.85546875" style="18" customWidth="1"/>
    <col min="6480" max="6480" width="24.85546875" style="18" customWidth="1"/>
    <col min="6481" max="6483" width="25" style="18" customWidth="1"/>
    <col min="6484" max="6484" width="22.5703125" style="18" customWidth="1"/>
    <col min="6485" max="6485" width="27.42578125" style="18" customWidth="1"/>
    <col min="6486" max="6487" width="25" style="18" customWidth="1"/>
    <col min="6488" max="6488" width="26.140625" style="18" customWidth="1"/>
    <col min="6489" max="6489" width="26.85546875" style="18" customWidth="1"/>
    <col min="6490" max="6490" width="28.140625" style="18" customWidth="1"/>
    <col min="6491" max="6491" width="21" style="18" customWidth="1"/>
    <col min="6492" max="6492" width="24.28515625" style="18" customWidth="1"/>
    <col min="6493" max="6493" width="23.42578125" style="18" customWidth="1"/>
    <col min="6494" max="6494" width="23" style="18" customWidth="1"/>
    <col min="6495" max="6495" width="25.42578125" style="18" customWidth="1"/>
    <col min="6496" max="6496" width="25.28515625" style="18" customWidth="1"/>
    <col min="6497" max="6499" width="26.85546875" style="18" customWidth="1"/>
    <col min="6500" max="6500" width="26.5703125" style="18" customWidth="1"/>
    <col min="6501" max="6501" width="20.42578125" style="18" customWidth="1"/>
    <col min="6502" max="6502" width="19.140625" style="18" customWidth="1"/>
    <col min="6503" max="6503" width="23.140625" style="18" customWidth="1"/>
    <col min="6504" max="6504" width="18.42578125" style="18" customWidth="1"/>
    <col min="6505" max="6505" width="28.85546875" style="18" customWidth="1"/>
    <col min="6506" max="6506" width="29.5703125" style="18" customWidth="1"/>
    <col min="6507" max="6507" width="22.85546875" style="18" customWidth="1"/>
    <col min="6508" max="6508" width="26.5703125" style="18" customWidth="1"/>
    <col min="6509" max="6509" width="26.42578125" style="18" customWidth="1"/>
    <col min="6510" max="6510" width="28.42578125" style="18" customWidth="1"/>
    <col min="6511" max="6511" width="28" style="18" customWidth="1"/>
    <col min="6512" max="6512" width="30.85546875" style="18" customWidth="1"/>
    <col min="6513" max="6513" width="31.5703125" style="18" customWidth="1"/>
    <col min="6514" max="6514" width="32.85546875" style="18" customWidth="1"/>
    <col min="6515" max="6515" width="27.42578125" style="18" customWidth="1"/>
    <col min="6516" max="6516" width="27.28515625" style="18" customWidth="1"/>
    <col min="6517" max="6517" width="32" style="18" customWidth="1"/>
    <col min="6518" max="6518" width="23.42578125" style="18" customWidth="1"/>
    <col min="6519" max="6519" width="24.42578125" style="18" customWidth="1"/>
    <col min="6520" max="6520" width="25.85546875" style="18" customWidth="1"/>
    <col min="6521" max="6521" width="29.42578125" style="18" customWidth="1"/>
    <col min="6522" max="6522" width="31.28515625" style="18" customWidth="1"/>
    <col min="6523" max="6523" width="22.85546875" style="18" customWidth="1"/>
    <col min="6524" max="6524" width="22.140625" style="18" customWidth="1"/>
    <col min="6525" max="6525" width="28.5703125" style="18" customWidth="1"/>
    <col min="6526" max="6526" width="22.140625" style="18" customWidth="1"/>
    <col min="6527" max="6656" width="9.140625" style="18" customWidth="1"/>
    <col min="6657" max="6657" width="4.140625" style="18" customWidth="1"/>
    <col min="6658" max="6658" width="25.140625" style="18" customWidth="1"/>
    <col min="6659" max="6659" width="8.7109375" style="18" customWidth="1"/>
    <col min="6660" max="6660" width="26.140625" style="18" customWidth="1"/>
    <col min="6661" max="6661" width="26.7109375" style="18" customWidth="1"/>
    <col min="6662" max="6662" width="18.5703125" style="18" customWidth="1"/>
    <col min="6663" max="6663" width="23.42578125" style="18" customWidth="1"/>
    <col min="6664" max="6664" width="24.42578125" style="18" customWidth="1"/>
    <col min="6665" max="6665" width="22.140625" style="18" customWidth="1"/>
    <col min="6666" max="6667" width="23.85546875" style="18" customWidth="1"/>
    <col min="6668" max="6668" width="24.85546875" style="18" customWidth="1"/>
    <col min="6669" max="6669" width="29.7109375" style="18" customWidth="1"/>
    <col min="6670" max="6670" width="30.85546875" style="18" customWidth="1"/>
    <col min="6671" max="6671" width="25" style="18" customWidth="1"/>
    <col min="6672" max="6672" width="22.5703125" style="18" customWidth="1"/>
    <col min="6673" max="6673" width="28" style="18" customWidth="1"/>
    <col min="6674" max="6674" width="29.140625" style="18" customWidth="1"/>
    <col min="6675" max="6675" width="25" style="18" customWidth="1"/>
    <col min="6676" max="6677" width="26.140625" style="18" customWidth="1"/>
    <col min="6678" max="6678" width="27.85546875" style="18" customWidth="1"/>
    <col min="6679" max="6679" width="21" style="18" customWidth="1"/>
    <col min="6680" max="6680" width="24.28515625" style="18" customWidth="1"/>
    <col min="6681" max="6683" width="23.28515625" style="18" customWidth="1"/>
    <col min="6684" max="6684" width="24.28515625" style="18" customWidth="1"/>
    <col min="6685" max="6685" width="24.140625" style="18" customWidth="1"/>
    <col min="6686" max="6686" width="25.28515625" style="18" customWidth="1"/>
    <col min="6687" max="6687" width="24.140625" style="18" customWidth="1"/>
    <col min="6688" max="6688" width="28.28515625" style="18" customWidth="1"/>
    <col min="6689" max="6689" width="21.140625" style="18" customWidth="1"/>
    <col min="6690" max="6690" width="19.140625" style="18" customWidth="1"/>
    <col min="6691" max="6691" width="23.140625" style="18" customWidth="1"/>
    <col min="6692" max="6692" width="18.42578125" style="18" customWidth="1"/>
    <col min="6693" max="6693" width="11.42578125" style="18" customWidth="1"/>
    <col min="6694" max="6694" width="25.7109375" style="18" customWidth="1"/>
    <col min="6695" max="6695" width="26.7109375" style="18" customWidth="1"/>
    <col min="6696" max="6696" width="18.5703125" style="18" customWidth="1"/>
    <col min="6697" max="6697" width="23.42578125" style="18" customWidth="1"/>
    <col min="6698" max="6698" width="24.42578125" style="18" customWidth="1"/>
    <col min="6699" max="6699" width="22.140625" style="18" customWidth="1"/>
    <col min="6700" max="6700" width="23.140625" style="18" customWidth="1"/>
    <col min="6701" max="6701" width="23.85546875" style="18" customWidth="1"/>
    <col min="6702" max="6702" width="24.85546875" style="18" customWidth="1"/>
    <col min="6703" max="6703" width="27.42578125" style="18" customWidth="1"/>
    <col min="6704" max="6704" width="28.7109375" style="18" customWidth="1"/>
    <col min="6705" max="6705" width="25" style="18" customWidth="1"/>
    <col min="6706" max="6706" width="26.140625" style="18" customWidth="1"/>
    <col min="6707" max="6707" width="26.28515625" style="18" customWidth="1"/>
    <col min="6708" max="6708" width="27.140625" style="18" customWidth="1"/>
    <col min="6709" max="6709" width="25" style="18" customWidth="1"/>
    <col min="6710" max="6710" width="26.140625" style="18" customWidth="1"/>
    <col min="6711" max="6711" width="26.42578125" style="18" customWidth="1"/>
    <col min="6712" max="6712" width="27.28515625" style="18" customWidth="1"/>
    <col min="6713" max="6713" width="21" style="18" customWidth="1"/>
    <col min="6714" max="6714" width="22.140625" style="18" customWidth="1"/>
    <col min="6715" max="6717" width="23.28515625" style="18" customWidth="1"/>
    <col min="6718" max="6718" width="24.28515625" style="18" customWidth="1"/>
    <col min="6719" max="6721" width="26.85546875" style="18" customWidth="1"/>
    <col min="6722" max="6722" width="27.85546875" style="18" customWidth="1"/>
    <col min="6723" max="6723" width="20.42578125" style="18" customWidth="1"/>
    <col min="6724" max="6724" width="19.140625" style="18" customWidth="1"/>
    <col min="6725" max="6725" width="23.140625" style="18" customWidth="1"/>
    <col min="6726" max="6726" width="18.42578125" style="18" customWidth="1"/>
    <col min="6727" max="6727" width="12" style="18" customWidth="1"/>
    <col min="6728" max="6728" width="25.7109375" style="18" customWidth="1"/>
    <col min="6729" max="6729" width="26.7109375" style="18" customWidth="1"/>
    <col min="6730" max="6730" width="18.5703125" style="18" customWidth="1"/>
    <col min="6731" max="6731" width="23.42578125" style="18" customWidth="1"/>
    <col min="6732" max="6732" width="24.42578125" style="18" customWidth="1"/>
    <col min="6733" max="6733" width="22.140625" style="18" customWidth="1"/>
    <col min="6734" max="6735" width="23.85546875" style="18" customWidth="1"/>
    <col min="6736" max="6736" width="24.85546875" style="18" customWidth="1"/>
    <col min="6737" max="6739" width="25" style="18" customWidth="1"/>
    <col min="6740" max="6740" width="22.5703125" style="18" customWidth="1"/>
    <col min="6741" max="6741" width="27.42578125" style="18" customWidth="1"/>
    <col min="6742" max="6743" width="25" style="18" customWidth="1"/>
    <col min="6744" max="6744" width="26.140625" style="18" customWidth="1"/>
    <col min="6745" max="6745" width="26.85546875" style="18" customWidth="1"/>
    <col min="6746" max="6746" width="28.140625" style="18" customWidth="1"/>
    <col min="6747" max="6747" width="21" style="18" customWidth="1"/>
    <col min="6748" max="6748" width="24.28515625" style="18" customWidth="1"/>
    <col min="6749" max="6749" width="23.42578125" style="18" customWidth="1"/>
    <col min="6750" max="6750" width="23" style="18" customWidth="1"/>
    <col min="6751" max="6751" width="25.42578125" style="18" customWidth="1"/>
    <col min="6752" max="6752" width="25.28515625" style="18" customWidth="1"/>
    <col min="6753" max="6755" width="26.85546875" style="18" customWidth="1"/>
    <col min="6756" max="6756" width="26.5703125" style="18" customWidth="1"/>
    <col min="6757" max="6757" width="20.42578125" style="18" customWidth="1"/>
    <col min="6758" max="6758" width="19.140625" style="18" customWidth="1"/>
    <col min="6759" max="6759" width="23.140625" style="18" customWidth="1"/>
    <col min="6760" max="6760" width="18.42578125" style="18" customWidth="1"/>
    <col min="6761" max="6761" width="28.85546875" style="18" customWidth="1"/>
    <col min="6762" max="6762" width="29.5703125" style="18" customWidth="1"/>
    <col min="6763" max="6763" width="22.85546875" style="18" customWidth="1"/>
    <col min="6764" max="6764" width="26.5703125" style="18" customWidth="1"/>
    <col min="6765" max="6765" width="26.42578125" style="18" customWidth="1"/>
    <col min="6766" max="6766" width="28.42578125" style="18" customWidth="1"/>
    <col min="6767" max="6767" width="28" style="18" customWidth="1"/>
    <col min="6768" max="6768" width="30.85546875" style="18" customWidth="1"/>
    <col min="6769" max="6769" width="31.5703125" style="18" customWidth="1"/>
    <col min="6770" max="6770" width="32.85546875" style="18" customWidth="1"/>
    <col min="6771" max="6771" width="27.42578125" style="18" customWidth="1"/>
    <col min="6772" max="6772" width="27.28515625" style="18" customWidth="1"/>
    <col min="6773" max="6773" width="32" style="18" customWidth="1"/>
    <col min="6774" max="6774" width="23.42578125" style="18" customWidth="1"/>
    <col min="6775" max="6775" width="24.42578125" style="18" customWidth="1"/>
    <col min="6776" max="6776" width="25.85546875" style="18" customWidth="1"/>
    <col min="6777" max="6777" width="29.42578125" style="18" customWidth="1"/>
    <col min="6778" max="6778" width="31.28515625" style="18" customWidth="1"/>
    <col min="6779" max="6779" width="22.85546875" style="18" customWidth="1"/>
    <col min="6780" max="6780" width="22.140625" style="18" customWidth="1"/>
    <col min="6781" max="6781" width="28.5703125" style="18" customWidth="1"/>
    <col min="6782" max="6782" width="22.140625" style="18" customWidth="1"/>
    <col min="6783" max="6912" width="9.140625" style="18" customWidth="1"/>
    <col min="6913" max="6913" width="4.140625" style="18" customWidth="1"/>
    <col min="6914" max="6914" width="25.140625" style="18" customWidth="1"/>
    <col min="6915" max="6915" width="8.7109375" style="18" customWidth="1"/>
    <col min="6916" max="6916" width="26.140625" style="18" customWidth="1"/>
    <col min="6917" max="6917" width="26.7109375" style="18" customWidth="1"/>
    <col min="6918" max="6918" width="18.5703125" style="18" customWidth="1"/>
    <col min="6919" max="6919" width="23.42578125" style="18" customWidth="1"/>
    <col min="6920" max="6920" width="24.42578125" style="18" customWidth="1"/>
    <col min="6921" max="6921" width="22.140625" style="18" customWidth="1"/>
    <col min="6922" max="6923" width="23.85546875" style="18" customWidth="1"/>
    <col min="6924" max="6924" width="24.85546875" style="18" customWidth="1"/>
    <col min="6925" max="6925" width="29.7109375" style="18" customWidth="1"/>
    <col min="6926" max="6926" width="30.85546875" style="18" customWidth="1"/>
    <col min="6927" max="6927" width="25" style="18" customWidth="1"/>
    <col min="6928" max="6928" width="22.5703125" style="18" customWidth="1"/>
    <col min="6929" max="6929" width="28" style="18" customWidth="1"/>
    <col min="6930" max="6930" width="29.140625" style="18" customWidth="1"/>
    <col min="6931" max="6931" width="25" style="18" customWidth="1"/>
    <col min="6932" max="6933" width="26.140625" style="18" customWidth="1"/>
    <col min="6934" max="6934" width="27.85546875" style="18" customWidth="1"/>
    <col min="6935" max="6935" width="21" style="18" customWidth="1"/>
    <col min="6936" max="6936" width="24.28515625" style="18" customWidth="1"/>
    <col min="6937" max="6939" width="23.28515625" style="18" customWidth="1"/>
    <col min="6940" max="6940" width="24.28515625" style="18" customWidth="1"/>
    <col min="6941" max="6941" width="24.140625" style="18" customWidth="1"/>
    <col min="6942" max="6942" width="25.28515625" style="18" customWidth="1"/>
    <col min="6943" max="6943" width="24.140625" style="18" customWidth="1"/>
    <col min="6944" max="6944" width="28.28515625" style="18" customWidth="1"/>
    <col min="6945" max="6945" width="21.140625" style="18" customWidth="1"/>
    <col min="6946" max="6946" width="19.140625" style="18" customWidth="1"/>
    <col min="6947" max="6947" width="23.140625" style="18" customWidth="1"/>
    <col min="6948" max="6948" width="18.42578125" style="18" customWidth="1"/>
    <col min="6949" max="6949" width="11.42578125" style="18" customWidth="1"/>
    <col min="6950" max="6950" width="25.7109375" style="18" customWidth="1"/>
    <col min="6951" max="6951" width="26.7109375" style="18" customWidth="1"/>
    <col min="6952" max="6952" width="18.5703125" style="18" customWidth="1"/>
    <col min="6953" max="6953" width="23.42578125" style="18" customWidth="1"/>
    <col min="6954" max="6954" width="24.42578125" style="18" customWidth="1"/>
    <col min="6955" max="6955" width="22.140625" style="18" customWidth="1"/>
    <col min="6956" max="6956" width="23.140625" style="18" customWidth="1"/>
    <col min="6957" max="6957" width="23.85546875" style="18" customWidth="1"/>
    <col min="6958" max="6958" width="24.85546875" style="18" customWidth="1"/>
    <col min="6959" max="6959" width="27.42578125" style="18" customWidth="1"/>
    <col min="6960" max="6960" width="28.7109375" style="18" customWidth="1"/>
    <col min="6961" max="6961" width="25" style="18" customWidth="1"/>
    <col min="6962" max="6962" width="26.140625" style="18" customWidth="1"/>
    <col min="6963" max="6963" width="26.28515625" style="18" customWidth="1"/>
    <col min="6964" max="6964" width="27.140625" style="18" customWidth="1"/>
    <col min="6965" max="6965" width="25" style="18" customWidth="1"/>
    <col min="6966" max="6966" width="26.140625" style="18" customWidth="1"/>
    <col min="6967" max="6967" width="26.42578125" style="18" customWidth="1"/>
    <col min="6968" max="6968" width="27.28515625" style="18" customWidth="1"/>
    <col min="6969" max="6969" width="21" style="18" customWidth="1"/>
    <col min="6970" max="6970" width="22.140625" style="18" customWidth="1"/>
    <col min="6971" max="6973" width="23.28515625" style="18" customWidth="1"/>
    <col min="6974" max="6974" width="24.28515625" style="18" customWidth="1"/>
    <col min="6975" max="6977" width="26.85546875" style="18" customWidth="1"/>
    <col min="6978" max="6978" width="27.85546875" style="18" customWidth="1"/>
    <col min="6979" max="6979" width="20.42578125" style="18" customWidth="1"/>
    <col min="6980" max="6980" width="19.140625" style="18" customWidth="1"/>
    <col min="6981" max="6981" width="23.140625" style="18" customWidth="1"/>
    <col min="6982" max="6982" width="18.42578125" style="18" customWidth="1"/>
    <col min="6983" max="6983" width="12" style="18" customWidth="1"/>
    <col min="6984" max="6984" width="25.7109375" style="18" customWidth="1"/>
    <col min="6985" max="6985" width="26.7109375" style="18" customWidth="1"/>
    <col min="6986" max="6986" width="18.5703125" style="18" customWidth="1"/>
    <col min="6987" max="6987" width="23.42578125" style="18" customWidth="1"/>
    <col min="6988" max="6988" width="24.42578125" style="18" customWidth="1"/>
    <col min="6989" max="6989" width="22.140625" style="18" customWidth="1"/>
    <col min="6990" max="6991" width="23.85546875" style="18" customWidth="1"/>
    <col min="6992" max="6992" width="24.85546875" style="18" customWidth="1"/>
    <col min="6993" max="6995" width="25" style="18" customWidth="1"/>
    <col min="6996" max="6996" width="22.5703125" style="18" customWidth="1"/>
    <col min="6997" max="6997" width="27.42578125" style="18" customWidth="1"/>
    <col min="6998" max="6999" width="25" style="18" customWidth="1"/>
    <col min="7000" max="7000" width="26.140625" style="18" customWidth="1"/>
    <col min="7001" max="7001" width="26.85546875" style="18" customWidth="1"/>
    <col min="7002" max="7002" width="28.140625" style="18" customWidth="1"/>
    <col min="7003" max="7003" width="21" style="18" customWidth="1"/>
    <col min="7004" max="7004" width="24.28515625" style="18" customWidth="1"/>
    <col min="7005" max="7005" width="23.42578125" style="18" customWidth="1"/>
    <col min="7006" max="7006" width="23" style="18" customWidth="1"/>
    <col min="7007" max="7007" width="25.42578125" style="18" customWidth="1"/>
    <col min="7008" max="7008" width="25.28515625" style="18" customWidth="1"/>
    <col min="7009" max="7011" width="26.85546875" style="18" customWidth="1"/>
    <col min="7012" max="7012" width="26.5703125" style="18" customWidth="1"/>
    <col min="7013" max="7013" width="20.42578125" style="18" customWidth="1"/>
    <col min="7014" max="7014" width="19.140625" style="18" customWidth="1"/>
    <col min="7015" max="7015" width="23.140625" style="18" customWidth="1"/>
    <col min="7016" max="7016" width="18.42578125" style="18" customWidth="1"/>
    <col min="7017" max="7017" width="28.85546875" style="18" customWidth="1"/>
    <col min="7018" max="7018" width="29.5703125" style="18" customWidth="1"/>
    <col min="7019" max="7019" width="22.85546875" style="18" customWidth="1"/>
    <col min="7020" max="7020" width="26.5703125" style="18" customWidth="1"/>
    <col min="7021" max="7021" width="26.42578125" style="18" customWidth="1"/>
    <col min="7022" max="7022" width="28.42578125" style="18" customWidth="1"/>
    <col min="7023" max="7023" width="28" style="18" customWidth="1"/>
    <col min="7024" max="7024" width="30.85546875" style="18" customWidth="1"/>
    <col min="7025" max="7025" width="31.5703125" style="18" customWidth="1"/>
    <col min="7026" max="7026" width="32.85546875" style="18" customWidth="1"/>
    <col min="7027" max="7027" width="27.42578125" style="18" customWidth="1"/>
    <col min="7028" max="7028" width="27.28515625" style="18" customWidth="1"/>
    <col min="7029" max="7029" width="32" style="18" customWidth="1"/>
    <col min="7030" max="7030" width="23.42578125" style="18" customWidth="1"/>
    <col min="7031" max="7031" width="24.42578125" style="18" customWidth="1"/>
    <col min="7032" max="7032" width="25.85546875" style="18" customWidth="1"/>
    <col min="7033" max="7033" width="29.42578125" style="18" customWidth="1"/>
    <col min="7034" max="7034" width="31.28515625" style="18" customWidth="1"/>
    <col min="7035" max="7035" width="22.85546875" style="18" customWidth="1"/>
    <col min="7036" max="7036" width="22.140625" style="18" customWidth="1"/>
    <col min="7037" max="7037" width="28.5703125" style="18" customWidth="1"/>
    <col min="7038" max="7038" width="22.140625" style="18" customWidth="1"/>
    <col min="7039" max="7168" width="9.140625" style="18" customWidth="1"/>
    <col min="7169" max="7169" width="4.140625" style="18" customWidth="1"/>
    <col min="7170" max="7170" width="25.140625" style="18" customWidth="1"/>
    <col min="7171" max="7171" width="8.7109375" style="18" customWidth="1"/>
    <col min="7172" max="7172" width="26.140625" style="18" customWidth="1"/>
    <col min="7173" max="7173" width="26.7109375" style="18" customWidth="1"/>
    <col min="7174" max="7174" width="18.5703125" style="18" customWidth="1"/>
    <col min="7175" max="7175" width="23.42578125" style="18" customWidth="1"/>
    <col min="7176" max="7176" width="24.42578125" style="18" customWidth="1"/>
    <col min="7177" max="7177" width="22.140625" style="18" customWidth="1"/>
    <col min="7178" max="7179" width="23.85546875" style="18" customWidth="1"/>
    <col min="7180" max="7180" width="24.85546875" style="18" customWidth="1"/>
    <col min="7181" max="7181" width="29.7109375" style="18" customWidth="1"/>
    <col min="7182" max="7182" width="30.85546875" style="18" customWidth="1"/>
    <col min="7183" max="7183" width="25" style="18" customWidth="1"/>
    <col min="7184" max="7184" width="22.5703125" style="18" customWidth="1"/>
    <col min="7185" max="7185" width="28" style="18" customWidth="1"/>
    <col min="7186" max="7186" width="29.140625" style="18" customWidth="1"/>
    <col min="7187" max="7187" width="25" style="18" customWidth="1"/>
    <col min="7188" max="7189" width="26.140625" style="18" customWidth="1"/>
    <col min="7190" max="7190" width="27.85546875" style="18" customWidth="1"/>
    <col min="7191" max="7191" width="21" style="18" customWidth="1"/>
    <col min="7192" max="7192" width="24.28515625" style="18" customWidth="1"/>
    <col min="7193" max="7195" width="23.28515625" style="18" customWidth="1"/>
    <col min="7196" max="7196" width="24.28515625" style="18" customWidth="1"/>
    <col min="7197" max="7197" width="24.140625" style="18" customWidth="1"/>
    <col min="7198" max="7198" width="25.28515625" style="18" customWidth="1"/>
    <col min="7199" max="7199" width="24.140625" style="18" customWidth="1"/>
    <col min="7200" max="7200" width="28.28515625" style="18" customWidth="1"/>
    <col min="7201" max="7201" width="21.140625" style="18" customWidth="1"/>
    <col min="7202" max="7202" width="19.140625" style="18" customWidth="1"/>
    <col min="7203" max="7203" width="23.140625" style="18" customWidth="1"/>
    <col min="7204" max="7204" width="18.42578125" style="18" customWidth="1"/>
    <col min="7205" max="7205" width="11.42578125" style="18" customWidth="1"/>
    <col min="7206" max="7206" width="25.7109375" style="18" customWidth="1"/>
    <col min="7207" max="7207" width="26.7109375" style="18" customWidth="1"/>
    <col min="7208" max="7208" width="18.5703125" style="18" customWidth="1"/>
    <col min="7209" max="7209" width="23.42578125" style="18" customWidth="1"/>
    <col min="7210" max="7210" width="24.42578125" style="18" customWidth="1"/>
    <col min="7211" max="7211" width="22.140625" style="18" customWidth="1"/>
    <col min="7212" max="7212" width="23.140625" style="18" customWidth="1"/>
    <col min="7213" max="7213" width="23.85546875" style="18" customWidth="1"/>
    <col min="7214" max="7214" width="24.85546875" style="18" customWidth="1"/>
    <col min="7215" max="7215" width="27.42578125" style="18" customWidth="1"/>
    <col min="7216" max="7216" width="28.7109375" style="18" customWidth="1"/>
    <col min="7217" max="7217" width="25" style="18" customWidth="1"/>
    <col min="7218" max="7218" width="26.140625" style="18" customWidth="1"/>
    <col min="7219" max="7219" width="26.28515625" style="18" customWidth="1"/>
    <col min="7220" max="7220" width="27.140625" style="18" customWidth="1"/>
    <col min="7221" max="7221" width="25" style="18" customWidth="1"/>
    <col min="7222" max="7222" width="26.140625" style="18" customWidth="1"/>
    <col min="7223" max="7223" width="26.42578125" style="18" customWidth="1"/>
    <col min="7224" max="7224" width="27.28515625" style="18" customWidth="1"/>
    <col min="7225" max="7225" width="21" style="18" customWidth="1"/>
    <col min="7226" max="7226" width="22.140625" style="18" customWidth="1"/>
    <col min="7227" max="7229" width="23.28515625" style="18" customWidth="1"/>
    <col min="7230" max="7230" width="24.28515625" style="18" customWidth="1"/>
    <col min="7231" max="7233" width="26.85546875" style="18" customWidth="1"/>
    <col min="7234" max="7234" width="27.85546875" style="18" customWidth="1"/>
    <col min="7235" max="7235" width="20.42578125" style="18" customWidth="1"/>
    <col min="7236" max="7236" width="19.140625" style="18" customWidth="1"/>
    <col min="7237" max="7237" width="23.140625" style="18" customWidth="1"/>
    <col min="7238" max="7238" width="18.42578125" style="18" customWidth="1"/>
    <col min="7239" max="7239" width="12" style="18" customWidth="1"/>
    <col min="7240" max="7240" width="25.7109375" style="18" customWidth="1"/>
    <col min="7241" max="7241" width="26.7109375" style="18" customWidth="1"/>
    <col min="7242" max="7242" width="18.5703125" style="18" customWidth="1"/>
    <col min="7243" max="7243" width="23.42578125" style="18" customWidth="1"/>
    <col min="7244" max="7244" width="24.42578125" style="18" customWidth="1"/>
    <col min="7245" max="7245" width="22.140625" style="18" customWidth="1"/>
    <col min="7246" max="7247" width="23.85546875" style="18" customWidth="1"/>
    <col min="7248" max="7248" width="24.85546875" style="18" customWidth="1"/>
    <col min="7249" max="7251" width="25" style="18" customWidth="1"/>
    <col min="7252" max="7252" width="22.5703125" style="18" customWidth="1"/>
    <col min="7253" max="7253" width="27.42578125" style="18" customWidth="1"/>
    <col min="7254" max="7255" width="25" style="18" customWidth="1"/>
    <col min="7256" max="7256" width="26.140625" style="18" customWidth="1"/>
    <col min="7257" max="7257" width="26.85546875" style="18" customWidth="1"/>
    <col min="7258" max="7258" width="28.140625" style="18" customWidth="1"/>
    <col min="7259" max="7259" width="21" style="18" customWidth="1"/>
    <col min="7260" max="7260" width="24.28515625" style="18" customWidth="1"/>
    <col min="7261" max="7261" width="23.42578125" style="18" customWidth="1"/>
    <col min="7262" max="7262" width="23" style="18" customWidth="1"/>
    <col min="7263" max="7263" width="25.42578125" style="18" customWidth="1"/>
    <col min="7264" max="7264" width="25.28515625" style="18" customWidth="1"/>
    <col min="7265" max="7267" width="26.85546875" style="18" customWidth="1"/>
    <col min="7268" max="7268" width="26.5703125" style="18" customWidth="1"/>
    <col min="7269" max="7269" width="20.42578125" style="18" customWidth="1"/>
    <col min="7270" max="7270" width="19.140625" style="18" customWidth="1"/>
    <col min="7271" max="7271" width="23.140625" style="18" customWidth="1"/>
    <col min="7272" max="7272" width="18.42578125" style="18" customWidth="1"/>
    <col min="7273" max="7273" width="28.85546875" style="18" customWidth="1"/>
    <col min="7274" max="7274" width="29.5703125" style="18" customWidth="1"/>
    <col min="7275" max="7275" width="22.85546875" style="18" customWidth="1"/>
    <col min="7276" max="7276" width="26.5703125" style="18" customWidth="1"/>
    <col min="7277" max="7277" width="26.42578125" style="18" customWidth="1"/>
    <col min="7278" max="7278" width="28.42578125" style="18" customWidth="1"/>
    <col min="7279" max="7279" width="28" style="18" customWidth="1"/>
    <col min="7280" max="7280" width="30.85546875" style="18" customWidth="1"/>
    <col min="7281" max="7281" width="31.5703125" style="18" customWidth="1"/>
    <col min="7282" max="7282" width="32.85546875" style="18" customWidth="1"/>
    <col min="7283" max="7283" width="27.42578125" style="18" customWidth="1"/>
    <col min="7284" max="7284" width="27.28515625" style="18" customWidth="1"/>
    <col min="7285" max="7285" width="32" style="18" customWidth="1"/>
    <col min="7286" max="7286" width="23.42578125" style="18" customWidth="1"/>
    <col min="7287" max="7287" width="24.42578125" style="18" customWidth="1"/>
    <col min="7288" max="7288" width="25.85546875" style="18" customWidth="1"/>
    <col min="7289" max="7289" width="29.42578125" style="18" customWidth="1"/>
    <col min="7290" max="7290" width="31.28515625" style="18" customWidth="1"/>
    <col min="7291" max="7291" width="22.85546875" style="18" customWidth="1"/>
    <col min="7292" max="7292" width="22.140625" style="18" customWidth="1"/>
    <col min="7293" max="7293" width="28.5703125" style="18" customWidth="1"/>
    <col min="7294" max="7294" width="22.140625" style="18" customWidth="1"/>
    <col min="7295" max="7424" width="9.140625" style="18" customWidth="1"/>
    <col min="7425" max="7425" width="4.140625" style="18" customWidth="1"/>
    <col min="7426" max="7426" width="25.140625" style="18" customWidth="1"/>
    <col min="7427" max="7427" width="8.7109375" style="18" customWidth="1"/>
    <col min="7428" max="7428" width="26.140625" style="18" customWidth="1"/>
    <col min="7429" max="7429" width="26.7109375" style="18" customWidth="1"/>
    <col min="7430" max="7430" width="18.5703125" style="18" customWidth="1"/>
    <col min="7431" max="7431" width="23.42578125" style="18" customWidth="1"/>
    <col min="7432" max="7432" width="24.42578125" style="18" customWidth="1"/>
    <col min="7433" max="7433" width="22.140625" style="18" customWidth="1"/>
    <col min="7434" max="7435" width="23.85546875" style="18" customWidth="1"/>
    <col min="7436" max="7436" width="24.85546875" style="18" customWidth="1"/>
    <col min="7437" max="7437" width="29.7109375" style="18" customWidth="1"/>
    <col min="7438" max="7438" width="30.85546875" style="18" customWidth="1"/>
    <col min="7439" max="7439" width="25" style="18" customWidth="1"/>
    <col min="7440" max="7440" width="22.5703125" style="18" customWidth="1"/>
    <col min="7441" max="7441" width="28" style="18" customWidth="1"/>
    <col min="7442" max="7442" width="29.140625" style="18" customWidth="1"/>
    <col min="7443" max="7443" width="25" style="18" customWidth="1"/>
    <col min="7444" max="7445" width="26.140625" style="18" customWidth="1"/>
    <col min="7446" max="7446" width="27.85546875" style="18" customWidth="1"/>
    <col min="7447" max="7447" width="21" style="18" customWidth="1"/>
    <col min="7448" max="7448" width="24.28515625" style="18" customWidth="1"/>
    <col min="7449" max="7451" width="23.28515625" style="18" customWidth="1"/>
    <col min="7452" max="7452" width="24.28515625" style="18" customWidth="1"/>
    <col min="7453" max="7453" width="24.140625" style="18" customWidth="1"/>
    <col min="7454" max="7454" width="25.28515625" style="18" customWidth="1"/>
    <col min="7455" max="7455" width="24.140625" style="18" customWidth="1"/>
    <col min="7456" max="7456" width="28.28515625" style="18" customWidth="1"/>
    <col min="7457" max="7457" width="21.140625" style="18" customWidth="1"/>
    <col min="7458" max="7458" width="19.140625" style="18" customWidth="1"/>
    <col min="7459" max="7459" width="23.140625" style="18" customWidth="1"/>
    <col min="7460" max="7460" width="18.42578125" style="18" customWidth="1"/>
    <col min="7461" max="7461" width="11.42578125" style="18" customWidth="1"/>
    <col min="7462" max="7462" width="25.7109375" style="18" customWidth="1"/>
    <col min="7463" max="7463" width="26.7109375" style="18" customWidth="1"/>
    <col min="7464" max="7464" width="18.5703125" style="18" customWidth="1"/>
    <col min="7465" max="7465" width="23.42578125" style="18" customWidth="1"/>
    <col min="7466" max="7466" width="24.42578125" style="18" customWidth="1"/>
    <col min="7467" max="7467" width="22.140625" style="18" customWidth="1"/>
    <col min="7468" max="7468" width="23.140625" style="18" customWidth="1"/>
    <col min="7469" max="7469" width="23.85546875" style="18" customWidth="1"/>
    <col min="7470" max="7470" width="24.85546875" style="18" customWidth="1"/>
    <col min="7471" max="7471" width="27.42578125" style="18" customWidth="1"/>
    <col min="7472" max="7472" width="28.7109375" style="18" customWidth="1"/>
    <col min="7473" max="7473" width="25" style="18" customWidth="1"/>
    <col min="7474" max="7474" width="26.140625" style="18" customWidth="1"/>
    <col min="7475" max="7475" width="26.28515625" style="18" customWidth="1"/>
    <col min="7476" max="7476" width="27.140625" style="18" customWidth="1"/>
    <col min="7477" max="7477" width="25" style="18" customWidth="1"/>
    <col min="7478" max="7478" width="26.140625" style="18" customWidth="1"/>
    <col min="7479" max="7479" width="26.42578125" style="18" customWidth="1"/>
    <col min="7480" max="7480" width="27.28515625" style="18" customWidth="1"/>
    <col min="7481" max="7481" width="21" style="18" customWidth="1"/>
    <col min="7482" max="7482" width="22.140625" style="18" customWidth="1"/>
    <col min="7483" max="7485" width="23.28515625" style="18" customWidth="1"/>
    <col min="7486" max="7486" width="24.28515625" style="18" customWidth="1"/>
    <col min="7487" max="7489" width="26.85546875" style="18" customWidth="1"/>
    <col min="7490" max="7490" width="27.85546875" style="18" customWidth="1"/>
    <col min="7491" max="7491" width="20.42578125" style="18" customWidth="1"/>
    <col min="7492" max="7492" width="19.140625" style="18" customWidth="1"/>
    <col min="7493" max="7493" width="23.140625" style="18" customWidth="1"/>
    <col min="7494" max="7494" width="18.42578125" style="18" customWidth="1"/>
    <col min="7495" max="7495" width="12" style="18" customWidth="1"/>
    <col min="7496" max="7496" width="25.7109375" style="18" customWidth="1"/>
    <col min="7497" max="7497" width="26.7109375" style="18" customWidth="1"/>
    <col min="7498" max="7498" width="18.5703125" style="18" customWidth="1"/>
    <col min="7499" max="7499" width="23.42578125" style="18" customWidth="1"/>
    <col min="7500" max="7500" width="24.42578125" style="18" customWidth="1"/>
    <col min="7501" max="7501" width="22.140625" style="18" customWidth="1"/>
    <col min="7502" max="7503" width="23.85546875" style="18" customWidth="1"/>
    <col min="7504" max="7504" width="24.85546875" style="18" customWidth="1"/>
    <col min="7505" max="7507" width="25" style="18" customWidth="1"/>
    <col min="7508" max="7508" width="22.5703125" style="18" customWidth="1"/>
    <col min="7509" max="7509" width="27.42578125" style="18" customWidth="1"/>
    <col min="7510" max="7511" width="25" style="18" customWidth="1"/>
    <col min="7512" max="7512" width="26.140625" style="18" customWidth="1"/>
    <col min="7513" max="7513" width="26.85546875" style="18" customWidth="1"/>
    <col min="7514" max="7514" width="28.140625" style="18" customWidth="1"/>
    <col min="7515" max="7515" width="21" style="18" customWidth="1"/>
    <col min="7516" max="7516" width="24.28515625" style="18" customWidth="1"/>
    <col min="7517" max="7517" width="23.42578125" style="18" customWidth="1"/>
    <col min="7518" max="7518" width="23" style="18" customWidth="1"/>
    <col min="7519" max="7519" width="25.42578125" style="18" customWidth="1"/>
    <col min="7520" max="7520" width="25.28515625" style="18" customWidth="1"/>
    <col min="7521" max="7523" width="26.85546875" style="18" customWidth="1"/>
    <col min="7524" max="7524" width="26.5703125" style="18" customWidth="1"/>
    <col min="7525" max="7525" width="20.42578125" style="18" customWidth="1"/>
    <col min="7526" max="7526" width="19.140625" style="18" customWidth="1"/>
    <col min="7527" max="7527" width="23.140625" style="18" customWidth="1"/>
    <col min="7528" max="7528" width="18.42578125" style="18" customWidth="1"/>
    <col min="7529" max="7529" width="28.85546875" style="18" customWidth="1"/>
    <col min="7530" max="7530" width="29.5703125" style="18" customWidth="1"/>
    <col min="7531" max="7531" width="22.85546875" style="18" customWidth="1"/>
    <col min="7532" max="7532" width="26.5703125" style="18" customWidth="1"/>
    <col min="7533" max="7533" width="26.42578125" style="18" customWidth="1"/>
    <col min="7534" max="7534" width="28.42578125" style="18" customWidth="1"/>
    <col min="7535" max="7535" width="28" style="18" customWidth="1"/>
    <col min="7536" max="7536" width="30.85546875" style="18" customWidth="1"/>
    <col min="7537" max="7537" width="31.5703125" style="18" customWidth="1"/>
    <col min="7538" max="7538" width="32.85546875" style="18" customWidth="1"/>
    <col min="7539" max="7539" width="27.42578125" style="18" customWidth="1"/>
    <col min="7540" max="7540" width="27.28515625" style="18" customWidth="1"/>
    <col min="7541" max="7541" width="32" style="18" customWidth="1"/>
    <col min="7542" max="7542" width="23.42578125" style="18" customWidth="1"/>
    <col min="7543" max="7543" width="24.42578125" style="18" customWidth="1"/>
    <col min="7544" max="7544" width="25.85546875" style="18" customWidth="1"/>
    <col min="7545" max="7545" width="29.42578125" style="18" customWidth="1"/>
    <col min="7546" max="7546" width="31.28515625" style="18" customWidth="1"/>
    <col min="7547" max="7547" width="22.85546875" style="18" customWidth="1"/>
    <col min="7548" max="7548" width="22.140625" style="18" customWidth="1"/>
    <col min="7549" max="7549" width="28.5703125" style="18" customWidth="1"/>
    <col min="7550" max="7550" width="22.140625" style="18" customWidth="1"/>
    <col min="7551" max="7680" width="9.140625" style="18" customWidth="1"/>
    <col min="7681" max="7681" width="4.140625" style="18" customWidth="1"/>
    <col min="7682" max="7682" width="25.140625" style="18" customWidth="1"/>
    <col min="7683" max="7683" width="8.7109375" style="18" customWidth="1"/>
    <col min="7684" max="7684" width="26.140625" style="18" customWidth="1"/>
    <col min="7685" max="7685" width="26.7109375" style="18" customWidth="1"/>
    <col min="7686" max="7686" width="18.5703125" style="18" customWidth="1"/>
    <col min="7687" max="7687" width="23.42578125" style="18" customWidth="1"/>
    <col min="7688" max="7688" width="24.42578125" style="18" customWidth="1"/>
    <col min="7689" max="7689" width="22.140625" style="18" customWidth="1"/>
    <col min="7690" max="7691" width="23.85546875" style="18" customWidth="1"/>
    <col min="7692" max="7692" width="24.85546875" style="18" customWidth="1"/>
    <col min="7693" max="7693" width="29.7109375" style="18" customWidth="1"/>
    <col min="7694" max="7694" width="30.85546875" style="18" customWidth="1"/>
    <col min="7695" max="7695" width="25" style="18" customWidth="1"/>
    <col min="7696" max="7696" width="22.5703125" style="18" customWidth="1"/>
    <col min="7697" max="7697" width="28" style="18" customWidth="1"/>
    <col min="7698" max="7698" width="29.140625" style="18" customWidth="1"/>
    <col min="7699" max="7699" width="25" style="18" customWidth="1"/>
    <col min="7700" max="7701" width="26.140625" style="18" customWidth="1"/>
    <col min="7702" max="7702" width="27.85546875" style="18" customWidth="1"/>
    <col min="7703" max="7703" width="21" style="18" customWidth="1"/>
    <col min="7704" max="7704" width="24.28515625" style="18" customWidth="1"/>
    <col min="7705" max="7707" width="23.28515625" style="18" customWidth="1"/>
    <col min="7708" max="7708" width="24.28515625" style="18" customWidth="1"/>
    <col min="7709" max="7709" width="24.140625" style="18" customWidth="1"/>
    <col min="7710" max="7710" width="25.28515625" style="18" customWidth="1"/>
    <col min="7711" max="7711" width="24.140625" style="18" customWidth="1"/>
    <col min="7712" max="7712" width="28.28515625" style="18" customWidth="1"/>
    <col min="7713" max="7713" width="21.140625" style="18" customWidth="1"/>
    <col min="7714" max="7714" width="19.140625" style="18" customWidth="1"/>
    <col min="7715" max="7715" width="23.140625" style="18" customWidth="1"/>
    <col min="7716" max="7716" width="18.42578125" style="18" customWidth="1"/>
    <col min="7717" max="7717" width="11.42578125" style="18" customWidth="1"/>
    <col min="7718" max="7718" width="25.7109375" style="18" customWidth="1"/>
    <col min="7719" max="7719" width="26.7109375" style="18" customWidth="1"/>
    <col min="7720" max="7720" width="18.5703125" style="18" customWidth="1"/>
    <col min="7721" max="7721" width="23.42578125" style="18" customWidth="1"/>
    <col min="7722" max="7722" width="24.42578125" style="18" customWidth="1"/>
    <col min="7723" max="7723" width="22.140625" style="18" customWidth="1"/>
    <col min="7724" max="7724" width="23.140625" style="18" customWidth="1"/>
    <col min="7725" max="7725" width="23.85546875" style="18" customWidth="1"/>
    <col min="7726" max="7726" width="24.85546875" style="18" customWidth="1"/>
    <col min="7727" max="7727" width="27.42578125" style="18" customWidth="1"/>
    <col min="7728" max="7728" width="28.7109375" style="18" customWidth="1"/>
    <col min="7729" max="7729" width="25" style="18" customWidth="1"/>
    <col min="7730" max="7730" width="26.140625" style="18" customWidth="1"/>
    <col min="7731" max="7731" width="26.28515625" style="18" customWidth="1"/>
    <col min="7732" max="7732" width="27.140625" style="18" customWidth="1"/>
    <col min="7733" max="7733" width="25" style="18" customWidth="1"/>
    <col min="7734" max="7734" width="26.140625" style="18" customWidth="1"/>
    <col min="7735" max="7735" width="26.42578125" style="18" customWidth="1"/>
    <col min="7736" max="7736" width="27.28515625" style="18" customWidth="1"/>
    <col min="7737" max="7737" width="21" style="18" customWidth="1"/>
    <col min="7738" max="7738" width="22.140625" style="18" customWidth="1"/>
    <col min="7739" max="7741" width="23.28515625" style="18" customWidth="1"/>
    <col min="7742" max="7742" width="24.28515625" style="18" customWidth="1"/>
    <col min="7743" max="7745" width="26.85546875" style="18" customWidth="1"/>
    <col min="7746" max="7746" width="27.85546875" style="18" customWidth="1"/>
    <col min="7747" max="7747" width="20.42578125" style="18" customWidth="1"/>
    <col min="7748" max="7748" width="19.140625" style="18" customWidth="1"/>
    <col min="7749" max="7749" width="23.140625" style="18" customWidth="1"/>
    <col min="7750" max="7750" width="18.42578125" style="18" customWidth="1"/>
    <col min="7751" max="7751" width="12" style="18" customWidth="1"/>
    <col min="7752" max="7752" width="25.7109375" style="18" customWidth="1"/>
    <col min="7753" max="7753" width="26.7109375" style="18" customWidth="1"/>
    <col min="7754" max="7754" width="18.5703125" style="18" customWidth="1"/>
    <col min="7755" max="7755" width="23.42578125" style="18" customWidth="1"/>
    <col min="7756" max="7756" width="24.42578125" style="18" customWidth="1"/>
    <col min="7757" max="7757" width="22.140625" style="18" customWidth="1"/>
    <col min="7758" max="7759" width="23.85546875" style="18" customWidth="1"/>
    <col min="7760" max="7760" width="24.85546875" style="18" customWidth="1"/>
    <col min="7761" max="7763" width="25" style="18" customWidth="1"/>
    <col min="7764" max="7764" width="22.5703125" style="18" customWidth="1"/>
    <col min="7765" max="7765" width="27.42578125" style="18" customWidth="1"/>
    <col min="7766" max="7767" width="25" style="18" customWidth="1"/>
    <col min="7768" max="7768" width="26.140625" style="18" customWidth="1"/>
    <col min="7769" max="7769" width="26.85546875" style="18" customWidth="1"/>
    <col min="7770" max="7770" width="28.140625" style="18" customWidth="1"/>
    <col min="7771" max="7771" width="21" style="18" customWidth="1"/>
    <col min="7772" max="7772" width="24.28515625" style="18" customWidth="1"/>
    <col min="7773" max="7773" width="23.42578125" style="18" customWidth="1"/>
    <col min="7774" max="7774" width="23" style="18" customWidth="1"/>
    <col min="7775" max="7775" width="25.42578125" style="18" customWidth="1"/>
    <col min="7776" max="7776" width="25.28515625" style="18" customWidth="1"/>
    <col min="7777" max="7779" width="26.85546875" style="18" customWidth="1"/>
    <col min="7780" max="7780" width="26.5703125" style="18" customWidth="1"/>
    <col min="7781" max="7781" width="20.42578125" style="18" customWidth="1"/>
    <col min="7782" max="7782" width="19.140625" style="18" customWidth="1"/>
    <col min="7783" max="7783" width="23.140625" style="18" customWidth="1"/>
    <col min="7784" max="7784" width="18.42578125" style="18" customWidth="1"/>
    <col min="7785" max="7785" width="28.85546875" style="18" customWidth="1"/>
    <col min="7786" max="7786" width="29.5703125" style="18" customWidth="1"/>
    <col min="7787" max="7787" width="22.85546875" style="18" customWidth="1"/>
    <col min="7788" max="7788" width="26.5703125" style="18" customWidth="1"/>
    <col min="7789" max="7789" width="26.42578125" style="18" customWidth="1"/>
    <col min="7790" max="7790" width="28.42578125" style="18" customWidth="1"/>
    <col min="7791" max="7791" width="28" style="18" customWidth="1"/>
    <col min="7792" max="7792" width="30.85546875" style="18" customWidth="1"/>
    <col min="7793" max="7793" width="31.5703125" style="18" customWidth="1"/>
    <col min="7794" max="7794" width="32.85546875" style="18" customWidth="1"/>
    <col min="7795" max="7795" width="27.42578125" style="18" customWidth="1"/>
    <col min="7796" max="7796" width="27.28515625" style="18" customWidth="1"/>
    <col min="7797" max="7797" width="32" style="18" customWidth="1"/>
    <col min="7798" max="7798" width="23.42578125" style="18" customWidth="1"/>
    <col min="7799" max="7799" width="24.42578125" style="18" customWidth="1"/>
    <col min="7800" max="7800" width="25.85546875" style="18" customWidth="1"/>
    <col min="7801" max="7801" width="29.42578125" style="18" customWidth="1"/>
    <col min="7802" max="7802" width="31.28515625" style="18" customWidth="1"/>
    <col min="7803" max="7803" width="22.85546875" style="18" customWidth="1"/>
    <col min="7804" max="7804" width="22.140625" style="18" customWidth="1"/>
    <col min="7805" max="7805" width="28.5703125" style="18" customWidth="1"/>
    <col min="7806" max="7806" width="22.140625" style="18" customWidth="1"/>
    <col min="7807" max="7936" width="9.140625" style="18" customWidth="1"/>
    <col min="7937" max="7937" width="4.140625" style="18" customWidth="1"/>
    <col min="7938" max="7938" width="25.140625" style="18" customWidth="1"/>
    <col min="7939" max="7939" width="8.7109375" style="18" customWidth="1"/>
    <col min="7940" max="7940" width="26.140625" style="18" customWidth="1"/>
    <col min="7941" max="7941" width="26.7109375" style="18" customWidth="1"/>
    <col min="7942" max="7942" width="18.5703125" style="18" customWidth="1"/>
    <col min="7943" max="7943" width="23.42578125" style="18" customWidth="1"/>
    <col min="7944" max="7944" width="24.42578125" style="18" customWidth="1"/>
    <col min="7945" max="7945" width="22.140625" style="18" customWidth="1"/>
    <col min="7946" max="7947" width="23.85546875" style="18" customWidth="1"/>
    <col min="7948" max="7948" width="24.85546875" style="18" customWidth="1"/>
    <col min="7949" max="7949" width="29.7109375" style="18" customWidth="1"/>
    <col min="7950" max="7950" width="30.85546875" style="18" customWidth="1"/>
    <col min="7951" max="7951" width="25" style="18" customWidth="1"/>
    <col min="7952" max="7952" width="22.5703125" style="18" customWidth="1"/>
    <col min="7953" max="7953" width="28" style="18" customWidth="1"/>
    <col min="7954" max="7954" width="29.140625" style="18" customWidth="1"/>
    <col min="7955" max="7955" width="25" style="18" customWidth="1"/>
    <col min="7956" max="7957" width="26.140625" style="18" customWidth="1"/>
    <col min="7958" max="7958" width="27.85546875" style="18" customWidth="1"/>
    <col min="7959" max="7959" width="21" style="18" customWidth="1"/>
    <col min="7960" max="7960" width="24.28515625" style="18" customWidth="1"/>
    <col min="7961" max="7963" width="23.28515625" style="18" customWidth="1"/>
    <col min="7964" max="7964" width="24.28515625" style="18" customWidth="1"/>
    <col min="7965" max="7965" width="24.140625" style="18" customWidth="1"/>
    <col min="7966" max="7966" width="25.28515625" style="18" customWidth="1"/>
    <col min="7967" max="7967" width="24.140625" style="18" customWidth="1"/>
    <col min="7968" max="7968" width="28.28515625" style="18" customWidth="1"/>
    <col min="7969" max="7969" width="21.140625" style="18" customWidth="1"/>
    <col min="7970" max="7970" width="19.140625" style="18" customWidth="1"/>
    <col min="7971" max="7971" width="23.140625" style="18" customWidth="1"/>
    <col min="7972" max="7972" width="18.42578125" style="18" customWidth="1"/>
    <col min="7973" max="7973" width="11.42578125" style="18" customWidth="1"/>
    <col min="7974" max="7974" width="25.7109375" style="18" customWidth="1"/>
    <col min="7975" max="7975" width="26.7109375" style="18" customWidth="1"/>
    <col min="7976" max="7976" width="18.5703125" style="18" customWidth="1"/>
    <col min="7977" max="7977" width="23.42578125" style="18" customWidth="1"/>
    <col min="7978" max="7978" width="24.42578125" style="18" customWidth="1"/>
    <col min="7979" max="7979" width="22.140625" style="18" customWidth="1"/>
    <col min="7980" max="7980" width="23.140625" style="18" customWidth="1"/>
    <col min="7981" max="7981" width="23.85546875" style="18" customWidth="1"/>
    <col min="7982" max="7982" width="24.85546875" style="18" customWidth="1"/>
    <col min="7983" max="7983" width="27.42578125" style="18" customWidth="1"/>
    <col min="7984" max="7984" width="28.7109375" style="18" customWidth="1"/>
    <col min="7985" max="7985" width="25" style="18" customWidth="1"/>
    <col min="7986" max="7986" width="26.140625" style="18" customWidth="1"/>
    <col min="7987" max="7987" width="26.28515625" style="18" customWidth="1"/>
    <col min="7988" max="7988" width="27.140625" style="18" customWidth="1"/>
    <col min="7989" max="7989" width="25" style="18" customWidth="1"/>
    <col min="7990" max="7990" width="26.140625" style="18" customWidth="1"/>
    <col min="7991" max="7991" width="26.42578125" style="18" customWidth="1"/>
    <col min="7992" max="7992" width="27.28515625" style="18" customWidth="1"/>
    <col min="7993" max="7993" width="21" style="18" customWidth="1"/>
    <col min="7994" max="7994" width="22.140625" style="18" customWidth="1"/>
    <col min="7995" max="7997" width="23.28515625" style="18" customWidth="1"/>
    <col min="7998" max="7998" width="24.28515625" style="18" customWidth="1"/>
    <col min="7999" max="8001" width="26.85546875" style="18" customWidth="1"/>
    <col min="8002" max="8002" width="27.85546875" style="18" customWidth="1"/>
    <col min="8003" max="8003" width="20.42578125" style="18" customWidth="1"/>
    <col min="8004" max="8004" width="19.140625" style="18" customWidth="1"/>
    <col min="8005" max="8005" width="23.140625" style="18" customWidth="1"/>
    <col min="8006" max="8006" width="18.42578125" style="18" customWidth="1"/>
    <col min="8007" max="8007" width="12" style="18" customWidth="1"/>
    <col min="8008" max="8008" width="25.7109375" style="18" customWidth="1"/>
    <col min="8009" max="8009" width="26.7109375" style="18" customWidth="1"/>
    <col min="8010" max="8010" width="18.5703125" style="18" customWidth="1"/>
    <col min="8011" max="8011" width="23.42578125" style="18" customWidth="1"/>
    <col min="8012" max="8012" width="24.42578125" style="18" customWidth="1"/>
    <col min="8013" max="8013" width="22.140625" style="18" customWidth="1"/>
    <col min="8014" max="8015" width="23.85546875" style="18" customWidth="1"/>
    <col min="8016" max="8016" width="24.85546875" style="18" customWidth="1"/>
    <col min="8017" max="8019" width="25" style="18" customWidth="1"/>
    <col min="8020" max="8020" width="22.5703125" style="18" customWidth="1"/>
    <col min="8021" max="8021" width="27.42578125" style="18" customWidth="1"/>
    <col min="8022" max="8023" width="25" style="18" customWidth="1"/>
    <col min="8024" max="8024" width="26.140625" style="18" customWidth="1"/>
    <col min="8025" max="8025" width="26.85546875" style="18" customWidth="1"/>
    <col min="8026" max="8026" width="28.140625" style="18" customWidth="1"/>
    <col min="8027" max="8027" width="21" style="18" customWidth="1"/>
    <col min="8028" max="8028" width="24.28515625" style="18" customWidth="1"/>
    <col min="8029" max="8029" width="23.42578125" style="18" customWidth="1"/>
    <col min="8030" max="8030" width="23" style="18" customWidth="1"/>
    <col min="8031" max="8031" width="25.42578125" style="18" customWidth="1"/>
    <col min="8032" max="8032" width="25.28515625" style="18" customWidth="1"/>
    <col min="8033" max="8035" width="26.85546875" style="18" customWidth="1"/>
    <col min="8036" max="8036" width="26.5703125" style="18" customWidth="1"/>
    <col min="8037" max="8037" width="20.42578125" style="18" customWidth="1"/>
    <col min="8038" max="8038" width="19.140625" style="18" customWidth="1"/>
    <col min="8039" max="8039" width="23.140625" style="18" customWidth="1"/>
    <col min="8040" max="8040" width="18.42578125" style="18" customWidth="1"/>
    <col min="8041" max="8041" width="28.85546875" style="18" customWidth="1"/>
    <col min="8042" max="8042" width="29.5703125" style="18" customWidth="1"/>
    <col min="8043" max="8043" width="22.85546875" style="18" customWidth="1"/>
    <col min="8044" max="8044" width="26.5703125" style="18" customWidth="1"/>
    <col min="8045" max="8045" width="26.42578125" style="18" customWidth="1"/>
    <col min="8046" max="8046" width="28.42578125" style="18" customWidth="1"/>
    <col min="8047" max="8047" width="28" style="18" customWidth="1"/>
    <col min="8048" max="8048" width="30.85546875" style="18" customWidth="1"/>
    <col min="8049" max="8049" width="31.5703125" style="18" customWidth="1"/>
    <col min="8050" max="8050" width="32.85546875" style="18" customWidth="1"/>
    <col min="8051" max="8051" width="27.42578125" style="18" customWidth="1"/>
    <col min="8052" max="8052" width="27.28515625" style="18" customWidth="1"/>
    <col min="8053" max="8053" width="32" style="18" customWidth="1"/>
    <col min="8054" max="8054" width="23.42578125" style="18" customWidth="1"/>
    <col min="8055" max="8055" width="24.42578125" style="18" customWidth="1"/>
    <col min="8056" max="8056" width="25.85546875" style="18" customWidth="1"/>
    <col min="8057" max="8057" width="29.42578125" style="18" customWidth="1"/>
    <col min="8058" max="8058" width="31.28515625" style="18" customWidth="1"/>
    <col min="8059" max="8059" width="22.85546875" style="18" customWidth="1"/>
    <col min="8060" max="8060" width="22.140625" style="18" customWidth="1"/>
    <col min="8061" max="8061" width="28.5703125" style="18" customWidth="1"/>
    <col min="8062" max="8062" width="22.140625" style="18" customWidth="1"/>
    <col min="8063" max="8192" width="9.140625" style="18" customWidth="1"/>
    <col min="8193" max="8193" width="4.140625" style="18" customWidth="1"/>
    <col min="8194" max="8194" width="25.140625" style="18" customWidth="1"/>
    <col min="8195" max="8195" width="8.7109375" style="18" customWidth="1"/>
    <col min="8196" max="8196" width="26.140625" style="18" customWidth="1"/>
    <col min="8197" max="8197" width="26.7109375" style="18" customWidth="1"/>
    <col min="8198" max="8198" width="18.5703125" style="18" customWidth="1"/>
    <col min="8199" max="8199" width="23.42578125" style="18" customWidth="1"/>
    <col min="8200" max="8200" width="24.42578125" style="18" customWidth="1"/>
    <col min="8201" max="8201" width="22.140625" style="18" customWidth="1"/>
    <col min="8202" max="8203" width="23.85546875" style="18" customWidth="1"/>
    <col min="8204" max="8204" width="24.85546875" style="18" customWidth="1"/>
    <col min="8205" max="8205" width="29.7109375" style="18" customWidth="1"/>
    <col min="8206" max="8206" width="30.85546875" style="18" customWidth="1"/>
    <col min="8207" max="8207" width="25" style="18" customWidth="1"/>
    <col min="8208" max="8208" width="22.5703125" style="18" customWidth="1"/>
    <col min="8209" max="8209" width="28" style="18" customWidth="1"/>
    <col min="8210" max="8210" width="29.140625" style="18" customWidth="1"/>
    <col min="8211" max="8211" width="25" style="18" customWidth="1"/>
    <col min="8212" max="8213" width="26.140625" style="18" customWidth="1"/>
    <col min="8214" max="8214" width="27.85546875" style="18" customWidth="1"/>
    <col min="8215" max="8215" width="21" style="18" customWidth="1"/>
    <col min="8216" max="8216" width="24.28515625" style="18" customWidth="1"/>
    <col min="8217" max="8219" width="23.28515625" style="18" customWidth="1"/>
    <col min="8220" max="8220" width="24.28515625" style="18" customWidth="1"/>
    <col min="8221" max="8221" width="24.140625" style="18" customWidth="1"/>
    <col min="8222" max="8222" width="25.28515625" style="18" customWidth="1"/>
    <col min="8223" max="8223" width="24.140625" style="18" customWidth="1"/>
    <col min="8224" max="8224" width="28.28515625" style="18" customWidth="1"/>
    <col min="8225" max="8225" width="21.140625" style="18" customWidth="1"/>
    <col min="8226" max="8226" width="19.140625" style="18" customWidth="1"/>
    <col min="8227" max="8227" width="23.140625" style="18" customWidth="1"/>
    <col min="8228" max="8228" width="18.42578125" style="18" customWidth="1"/>
    <col min="8229" max="8229" width="11.42578125" style="18" customWidth="1"/>
    <col min="8230" max="8230" width="25.7109375" style="18" customWidth="1"/>
    <col min="8231" max="8231" width="26.7109375" style="18" customWidth="1"/>
    <col min="8232" max="8232" width="18.5703125" style="18" customWidth="1"/>
    <col min="8233" max="8233" width="23.42578125" style="18" customWidth="1"/>
    <col min="8234" max="8234" width="24.42578125" style="18" customWidth="1"/>
    <col min="8235" max="8235" width="22.140625" style="18" customWidth="1"/>
    <col min="8236" max="8236" width="23.140625" style="18" customWidth="1"/>
    <col min="8237" max="8237" width="23.85546875" style="18" customWidth="1"/>
    <col min="8238" max="8238" width="24.85546875" style="18" customWidth="1"/>
    <col min="8239" max="8239" width="27.42578125" style="18" customWidth="1"/>
    <col min="8240" max="8240" width="28.7109375" style="18" customWidth="1"/>
    <col min="8241" max="8241" width="25" style="18" customWidth="1"/>
    <col min="8242" max="8242" width="26.140625" style="18" customWidth="1"/>
    <col min="8243" max="8243" width="26.28515625" style="18" customWidth="1"/>
    <col min="8244" max="8244" width="27.140625" style="18" customWidth="1"/>
    <col min="8245" max="8245" width="25" style="18" customWidth="1"/>
    <col min="8246" max="8246" width="26.140625" style="18" customWidth="1"/>
    <col min="8247" max="8247" width="26.42578125" style="18" customWidth="1"/>
    <col min="8248" max="8248" width="27.28515625" style="18" customWidth="1"/>
    <col min="8249" max="8249" width="21" style="18" customWidth="1"/>
    <col min="8250" max="8250" width="22.140625" style="18" customWidth="1"/>
    <col min="8251" max="8253" width="23.28515625" style="18" customWidth="1"/>
    <col min="8254" max="8254" width="24.28515625" style="18" customWidth="1"/>
    <col min="8255" max="8257" width="26.85546875" style="18" customWidth="1"/>
    <col min="8258" max="8258" width="27.85546875" style="18" customWidth="1"/>
    <col min="8259" max="8259" width="20.42578125" style="18" customWidth="1"/>
    <col min="8260" max="8260" width="19.140625" style="18" customWidth="1"/>
    <col min="8261" max="8261" width="23.140625" style="18" customWidth="1"/>
    <col min="8262" max="8262" width="18.42578125" style="18" customWidth="1"/>
    <col min="8263" max="8263" width="12" style="18" customWidth="1"/>
    <col min="8264" max="8264" width="25.7109375" style="18" customWidth="1"/>
    <col min="8265" max="8265" width="26.7109375" style="18" customWidth="1"/>
    <col min="8266" max="8266" width="18.5703125" style="18" customWidth="1"/>
    <col min="8267" max="8267" width="23.42578125" style="18" customWidth="1"/>
    <col min="8268" max="8268" width="24.42578125" style="18" customWidth="1"/>
    <col min="8269" max="8269" width="22.140625" style="18" customWidth="1"/>
    <col min="8270" max="8271" width="23.85546875" style="18" customWidth="1"/>
    <col min="8272" max="8272" width="24.85546875" style="18" customWidth="1"/>
    <col min="8273" max="8275" width="25" style="18" customWidth="1"/>
    <col min="8276" max="8276" width="22.5703125" style="18" customWidth="1"/>
    <col min="8277" max="8277" width="27.42578125" style="18" customWidth="1"/>
    <col min="8278" max="8279" width="25" style="18" customWidth="1"/>
    <col min="8280" max="8280" width="26.140625" style="18" customWidth="1"/>
    <col min="8281" max="8281" width="26.85546875" style="18" customWidth="1"/>
    <col min="8282" max="8282" width="28.140625" style="18" customWidth="1"/>
    <col min="8283" max="8283" width="21" style="18" customWidth="1"/>
    <col min="8284" max="8284" width="24.28515625" style="18" customWidth="1"/>
    <col min="8285" max="8285" width="23.42578125" style="18" customWidth="1"/>
    <col min="8286" max="8286" width="23" style="18" customWidth="1"/>
    <col min="8287" max="8287" width="25.42578125" style="18" customWidth="1"/>
    <col min="8288" max="8288" width="25.28515625" style="18" customWidth="1"/>
    <col min="8289" max="8291" width="26.85546875" style="18" customWidth="1"/>
    <col min="8292" max="8292" width="26.5703125" style="18" customWidth="1"/>
    <col min="8293" max="8293" width="20.42578125" style="18" customWidth="1"/>
    <col min="8294" max="8294" width="19.140625" style="18" customWidth="1"/>
    <col min="8295" max="8295" width="23.140625" style="18" customWidth="1"/>
    <col min="8296" max="8296" width="18.42578125" style="18" customWidth="1"/>
    <col min="8297" max="8297" width="28.85546875" style="18" customWidth="1"/>
    <col min="8298" max="8298" width="29.5703125" style="18" customWidth="1"/>
    <col min="8299" max="8299" width="22.85546875" style="18" customWidth="1"/>
    <col min="8300" max="8300" width="26.5703125" style="18" customWidth="1"/>
    <col min="8301" max="8301" width="26.42578125" style="18" customWidth="1"/>
    <col min="8302" max="8302" width="28.42578125" style="18" customWidth="1"/>
    <col min="8303" max="8303" width="28" style="18" customWidth="1"/>
    <col min="8304" max="8304" width="30.85546875" style="18" customWidth="1"/>
    <col min="8305" max="8305" width="31.5703125" style="18" customWidth="1"/>
    <col min="8306" max="8306" width="32.85546875" style="18" customWidth="1"/>
    <col min="8307" max="8307" width="27.42578125" style="18" customWidth="1"/>
    <col min="8308" max="8308" width="27.28515625" style="18" customWidth="1"/>
    <col min="8309" max="8309" width="32" style="18" customWidth="1"/>
    <col min="8310" max="8310" width="23.42578125" style="18" customWidth="1"/>
    <col min="8311" max="8311" width="24.42578125" style="18" customWidth="1"/>
    <col min="8312" max="8312" width="25.85546875" style="18" customWidth="1"/>
    <col min="8313" max="8313" width="29.42578125" style="18" customWidth="1"/>
    <col min="8314" max="8314" width="31.28515625" style="18" customWidth="1"/>
    <col min="8315" max="8315" width="22.85546875" style="18" customWidth="1"/>
    <col min="8316" max="8316" width="22.140625" style="18" customWidth="1"/>
    <col min="8317" max="8317" width="28.5703125" style="18" customWidth="1"/>
    <col min="8318" max="8318" width="22.140625" style="18" customWidth="1"/>
    <col min="8319" max="8448" width="9.140625" style="18" customWidth="1"/>
    <col min="8449" max="8449" width="4.140625" style="18" customWidth="1"/>
    <col min="8450" max="8450" width="25.140625" style="18" customWidth="1"/>
    <col min="8451" max="8451" width="8.7109375" style="18" customWidth="1"/>
    <col min="8452" max="8452" width="26.140625" style="18" customWidth="1"/>
    <col min="8453" max="8453" width="26.7109375" style="18" customWidth="1"/>
    <col min="8454" max="8454" width="18.5703125" style="18" customWidth="1"/>
    <col min="8455" max="8455" width="23.42578125" style="18" customWidth="1"/>
    <col min="8456" max="8456" width="24.42578125" style="18" customWidth="1"/>
    <col min="8457" max="8457" width="22.140625" style="18" customWidth="1"/>
    <col min="8458" max="8459" width="23.85546875" style="18" customWidth="1"/>
    <col min="8460" max="8460" width="24.85546875" style="18" customWidth="1"/>
    <col min="8461" max="8461" width="29.7109375" style="18" customWidth="1"/>
    <col min="8462" max="8462" width="30.85546875" style="18" customWidth="1"/>
    <col min="8463" max="8463" width="25" style="18" customWidth="1"/>
    <col min="8464" max="8464" width="22.5703125" style="18" customWidth="1"/>
    <col min="8465" max="8465" width="28" style="18" customWidth="1"/>
    <col min="8466" max="8466" width="29.140625" style="18" customWidth="1"/>
    <col min="8467" max="8467" width="25" style="18" customWidth="1"/>
    <col min="8468" max="8469" width="26.140625" style="18" customWidth="1"/>
    <col min="8470" max="8470" width="27.85546875" style="18" customWidth="1"/>
    <col min="8471" max="8471" width="21" style="18" customWidth="1"/>
    <col min="8472" max="8472" width="24.28515625" style="18" customWidth="1"/>
    <col min="8473" max="8475" width="23.28515625" style="18" customWidth="1"/>
    <col min="8476" max="8476" width="24.28515625" style="18" customWidth="1"/>
    <col min="8477" max="8477" width="24.140625" style="18" customWidth="1"/>
    <col min="8478" max="8478" width="25.28515625" style="18" customWidth="1"/>
    <col min="8479" max="8479" width="24.140625" style="18" customWidth="1"/>
    <col min="8480" max="8480" width="28.28515625" style="18" customWidth="1"/>
    <col min="8481" max="8481" width="21.140625" style="18" customWidth="1"/>
    <col min="8482" max="8482" width="19.140625" style="18" customWidth="1"/>
    <col min="8483" max="8483" width="23.140625" style="18" customWidth="1"/>
    <col min="8484" max="8484" width="18.42578125" style="18" customWidth="1"/>
    <col min="8485" max="8485" width="11.42578125" style="18" customWidth="1"/>
    <col min="8486" max="8486" width="25.7109375" style="18" customWidth="1"/>
    <col min="8487" max="8487" width="26.7109375" style="18" customWidth="1"/>
    <col min="8488" max="8488" width="18.5703125" style="18" customWidth="1"/>
    <col min="8489" max="8489" width="23.42578125" style="18" customWidth="1"/>
    <col min="8490" max="8490" width="24.42578125" style="18" customWidth="1"/>
    <col min="8491" max="8491" width="22.140625" style="18" customWidth="1"/>
    <col min="8492" max="8492" width="23.140625" style="18" customWidth="1"/>
    <col min="8493" max="8493" width="23.85546875" style="18" customWidth="1"/>
    <col min="8494" max="8494" width="24.85546875" style="18" customWidth="1"/>
    <col min="8495" max="8495" width="27.42578125" style="18" customWidth="1"/>
    <col min="8496" max="8496" width="28.7109375" style="18" customWidth="1"/>
    <col min="8497" max="8497" width="25" style="18" customWidth="1"/>
    <col min="8498" max="8498" width="26.140625" style="18" customWidth="1"/>
    <col min="8499" max="8499" width="26.28515625" style="18" customWidth="1"/>
    <col min="8500" max="8500" width="27.140625" style="18" customWidth="1"/>
    <col min="8501" max="8501" width="25" style="18" customWidth="1"/>
    <col min="8502" max="8502" width="26.140625" style="18" customWidth="1"/>
    <col min="8503" max="8503" width="26.42578125" style="18" customWidth="1"/>
    <col min="8504" max="8504" width="27.28515625" style="18" customWidth="1"/>
    <col min="8505" max="8505" width="21" style="18" customWidth="1"/>
    <col min="8506" max="8506" width="22.140625" style="18" customWidth="1"/>
    <col min="8507" max="8509" width="23.28515625" style="18" customWidth="1"/>
    <col min="8510" max="8510" width="24.28515625" style="18" customWidth="1"/>
    <col min="8511" max="8513" width="26.85546875" style="18" customWidth="1"/>
    <col min="8514" max="8514" width="27.85546875" style="18" customWidth="1"/>
    <col min="8515" max="8515" width="20.42578125" style="18" customWidth="1"/>
    <col min="8516" max="8516" width="19.140625" style="18" customWidth="1"/>
    <col min="8517" max="8517" width="23.140625" style="18" customWidth="1"/>
    <col min="8518" max="8518" width="18.42578125" style="18" customWidth="1"/>
    <col min="8519" max="8519" width="12" style="18" customWidth="1"/>
    <col min="8520" max="8520" width="25.7109375" style="18" customWidth="1"/>
    <col min="8521" max="8521" width="26.7109375" style="18" customWidth="1"/>
    <col min="8522" max="8522" width="18.5703125" style="18" customWidth="1"/>
    <col min="8523" max="8523" width="23.42578125" style="18" customWidth="1"/>
    <col min="8524" max="8524" width="24.42578125" style="18" customWidth="1"/>
    <col min="8525" max="8525" width="22.140625" style="18" customWidth="1"/>
    <col min="8526" max="8527" width="23.85546875" style="18" customWidth="1"/>
    <col min="8528" max="8528" width="24.85546875" style="18" customWidth="1"/>
    <col min="8529" max="8531" width="25" style="18" customWidth="1"/>
    <col min="8532" max="8532" width="22.5703125" style="18" customWidth="1"/>
    <col min="8533" max="8533" width="27.42578125" style="18" customWidth="1"/>
    <col min="8534" max="8535" width="25" style="18" customWidth="1"/>
    <col min="8536" max="8536" width="26.140625" style="18" customWidth="1"/>
    <col min="8537" max="8537" width="26.85546875" style="18" customWidth="1"/>
    <col min="8538" max="8538" width="28.140625" style="18" customWidth="1"/>
    <col min="8539" max="8539" width="21" style="18" customWidth="1"/>
    <col min="8540" max="8540" width="24.28515625" style="18" customWidth="1"/>
    <col min="8541" max="8541" width="23.42578125" style="18" customWidth="1"/>
    <col min="8542" max="8542" width="23" style="18" customWidth="1"/>
    <col min="8543" max="8543" width="25.42578125" style="18" customWidth="1"/>
    <col min="8544" max="8544" width="25.28515625" style="18" customWidth="1"/>
    <col min="8545" max="8547" width="26.85546875" style="18" customWidth="1"/>
    <col min="8548" max="8548" width="26.5703125" style="18" customWidth="1"/>
    <col min="8549" max="8549" width="20.42578125" style="18" customWidth="1"/>
    <col min="8550" max="8550" width="19.140625" style="18" customWidth="1"/>
    <col min="8551" max="8551" width="23.140625" style="18" customWidth="1"/>
    <col min="8552" max="8552" width="18.42578125" style="18" customWidth="1"/>
    <col min="8553" max="8553" width="28.85546875" style="18" customWidth="1"/>
    <col min="8554" max="8554" width="29.5703125" style="18" customWidth="1"/>
    <col min="8555" max="8555" width="22.85546875" style="18" customWidth="1"/>
    <col min="8556" max="8556" width="26.5703125" style="18" customWidth="1"/>
    <col min="8557" max="8557" width="26.42578125" style="18" customWidth="1"/>
    <col min="8558" max="8558" width="28.42578125" style="18" customWidth="1"/>
    <col min="8559" max="8559" width="28" style="18" customWidth="1"/>
    <col min="8560" max="8560" width="30.85546875" style="18" customWidth="1"/>
    <col min="8561" max="8561" width="31.5703125" style="18" customWidth="1"/>
    <col min="8562" max="8562" width="32.85546875" style="18" customWidth="1"/>
    <col min="8563" max="8563" width="27.42578125" style="18" customWidth="1"/>
    <col min="8564" max="8564" width="27.28515625" style="18" customWidth="1"/>
    <col min="8565" max="8565" width="32" style="18" customWidth="1"/>
    <col min="8566" max="8566" width="23.42578125" style="18" customWidth="1"/>
    <col min="8567" max="8567" width="24.42578125" style="18" customWidth="1"/>
    <col min="8568" max="8568" width="25.85546875" style="18" customWidth="1"/>
    <col min="8569" max="8569" width="29.42578125" style="18" customWidth="1"/>
    <col min="8570" max="8570" width="31.28515625" style="18" customWidth="1"/>
    <col min="8571" max="8571" width="22.85546875" style="18" customWidth="1"/>
    <col min="8572" max="8572" width="22.140625" style="18" customWidth="1"/>
    <col min="8573" max="8573" width="28.5703125" style="18" customWidth="1"/>
    <col min="8574" max="8574" width="22.140625" style="18" customWidth="1"/>
    <col min="8575" max="8704" width="9.140625" style="18" customWidth="1"/>
    <col min="8705" max="8705" width="4.140625" style="18" customWidth="1"/>
    <col min="8706" max="8706" width="25.140625" style="18" customWidth="1"/>
    <col min="8707" max="8707" width="8.7109375" style="18" customWidth="1"/>
    <col min="8708" max="8708" width="26.140625" style="18" customWidth="1"/>
    <col min="8709" max="8709" width="26.7109375" style="18" customWidth="1"/>
    <col min="8710" max="8710" width="18.5703125" style="18" customWidth="1"/>
    <col min="8711" max="8711" width="23.42578125" style="18" customWidth="1"/>
    <col min="8712" max="8712" width="24.42578125" style="18" customWidth="1"/>
    <col min="8713" max="8713" width="22.140625" style="18" customWidth="1"/>
    <col min="8714" max="8715" width="23.85546875" style="18" customWidth="1"/>
    <col min="8716" max="8716" width="24.85546875" style="18" customWidth="1"/>
    <col min="8717" max="8717" width="29.7109375" style="18" customWidth="1"/>
    <col min="8718" max="8718" width="30.85546875" style="18" customWidth="1"/>
    <col min="8719" max="8719" width="25" style="18" customWidth="1"/>
    <col min="8720" max="8720" width="22.5703125" style="18" customWidth="1"/>
    <col min="8721" max="8721" width="28" style="18" customWidth="1"/>
    <col min="8722" max="8722" width="29.140625" style="18" customWidth="1"/>
    <col min="8723" max="8723" width="25" style="18" customWidth="1"/>
    <col min="8724" max="8725" width="26.140625" style="18" customWidth="1"/>
    <col min="8726" max="8726" width="27.85546875" style="18" customWidth="1"/>
    <col min="8727" max="8727" width="21" style="18" customWidth="1"/>
    <col min="8728" max="8728" width="24.28515625" style="18" customWidth="1"/>
    <col min="8729" max="8731" width="23.28515625" style="18" customWidth="1"/>
    <col min="8732" max="8732" width="24.28515625" style="18" customWidth="1"/>
    <col min="8733" max="8733" width="24.140625" style="18" customWidth="1"/>
    <col min="8734" max="8734" width="25.28515625" style="18" customWidth="1"/>
    <col min="8735" max="8735" width="24.140625" style="18" customWidth="1"/>
    <col min="8736" max="8736" width="28.28515625" style="18" customWidth="1"/>
    <col min="8737" max="8737" width="21.140625" style="18" customWidth="1"/>
    <col min="8738" max="8738" width="19.140625" style="18" customWidth="1"/>
    <col min="8739" max="8739" width="23.140625" style="18" customWidth="1"/>
    <col min="8740" max="8740" width="18.42578125" style="18" customWidth="1"/>
    <col min="8741" max="8741" width="11.42578125" style="18" customWidth="1"/>
    <col min="8742" max="8742" width="25.7109375" style="18" customWidth="1"/>
    <col min="8743" max="8743" width="26.7109375" style="18" customWidth="1"/>
    <col min="8744" max="8744" width="18.5703125" style="18" customWidth="1"/>
    <col min="8745" max="8745" width="23.42578125" style="18" customWidth="1"/>
    <col min="8746" max="8746" width="24.42578125" style="18" customWidth="1"/>
    <col min="8747" max="8747" width="22.140625" style="18" customWidth="1"/>
    <col min="8748" max="8748" width="23.140625" style="18" customWidth="1"/>
    <col min="8749" max="8749" width="23.85546875" style="18" customWidth="1"/>
    <col min="8750" max="8750" width="24.85546875" style="18" customWidth="1"/>
    <col min="8751" max="8751" width="27.42578125" style="18" customWidth="1"/>
    <col min="8752" max="8752" width="28.7109375" style="18" customWidth="1"/>
    <col min="8753" max="8753" width="25" style="18" customWidth="1"/>
    <col min="8754" max="8754" width="26.140625" style="18" customWidth="1"/>
    <col min="8755" max="8755" width="26.28515625" style="18" customWidth="1"/>
    <col min="8756" max="8756" width="27.140625" style="18" customWidth="1"/>
    <col min="8757" max="8757" width="25" style="18" customWidth="1"/>
    <col min="8758" max="8758" width="26.140625" style="18" customWidth="1"/>
    <col min="8759" max="8759" width="26.42578125" style="18" customWidth="1"/>
    <col min="8760" max="8760" width="27.28515625" style="18" customWidth="1"/>
    <col min="8761" max="8761" width="21" style="18" customWidth="1"/>
    <col min="8762" max="8762" width="22.140625" style="18" customWidth="1"/>
    <col min="8763" max="8765" width="23.28515625" style="18" customWidth="1"/>
    <col min="8766" max="8766" width="24.28515625" style="18" customWidth="1"/>
    <col min="8767" max="8769" width="26.85546875" style="18" customWidth="1"/>
    <col min="8770" max="8770" width="27.85546875" style="18" customWidth="1"/>
    <col min="8771" max="8771" width="20.42578125" style="18" customWidth="1"/>
    <col min="8772" max="8772" width="19.140625" style="18" customWidth="1"/>
    <col min="8773" max="8773" width="23.140625" style="18" customWidth="1"/>
    <col min="8774" max="8774" width="18.42578125" style="18" customWidth="1"/>
    <col min="8775" max="8775" width="12" style="18" customWidth="1"/>
    <col min="8776" max="8776" width="25.7109375" style="18" customWidth="1"/>
    <col min="8777" max="8777" width="26.7109375" style="18" customWidth="1"/>
    <col min="8778" max="8778" width="18.5703125" style="18" customWidth="1"/>
    <col min="8779" max="8779" width="23.42578125" style="18" customWidth="1"/>
    <col min="8780" max="8780" width="24.42578125" style="18" customWidth="1"/>
    <col min="8781" max="8781" width="22.140625" style="18" customWidth="1"/>
    <col min="8782" max="8783" width="23.85546875" style="18" customWidth="1"/>
    <col min="8784" max="8784" width="24.85546875" style="18" customWidth="1"/>
    <col min="8785" max="8787" width="25" style="18" customWidth="1"/>
    <col min="8788" max="8788" width="22.5703125" style="18" customWidth="1"/>
    <col min="8789" max="8789" width="27.42578125" style="18" customWidth="1"/>
    <col min="8790" max="8791" width="25" style="18" customWidth="1"/>
    <col min="8792" max="8792" width="26.140625" style="18" customWidth="1"/>
    <col min="8793" max="8793" width="26.85546875" style="18" customWidth="1"/>
    <col min="8794" max="8794" width="28.140625" style="18" customWidth="1"/>
    <col min="8795" max="8795" width="21" style="18" customWidth="1"/>
    <col min="8796" max="8796" width="24.28515625" style="18" customWidth="1"/>
    <col min="8797" max="8797" width="23.42578125" style="18" customWidth="1"/>
    <col min="8798" max="8798" width="23" style="18" customWidth="1"/>
    <col min="8799" max="8799" width="25.42578125" style="18" customWidth="1"/>
    <col min="8800" max="8800" width="25.28515625" style="18" customWidth="1"/>
    <col min="8801" max="8803" width="26.85546875" style="18" customWidth="1"/>
    <col min="8804" max="8804" width="26.5703125" style="18" customWidth="1"/>
    <col min="8805" max="8805" width="20.42578125" style="18" customWidth="1"/>
    <col min="8806" max="8806" width="19.140625" style="18" customWidth="1"/>
    <col min="8807" max="8807" width="23.140625" style="18" customWidth="1"/>
    <col min="8808" max="8808" width="18.42578125" style="18" customWidth="1"/>
    <col min="8809" max="8809" width="28.85546875" style="18" customWidth="1"/>
    <col min="8810" max="8810" width="29.5703125" style="18" customWidth="1"/>
    <col min="8811" max="8811" width="22.85546875" style="18" customWidth="1"/>
    <col min="8812" max="8812" width="26.5703125" style="18" customWidth="1"/>
    <col min="8813" max="8813" width="26.42578125" style="18" customWidth="1"/>
    <col min="8814" max="8814" width="28.42578125" style="18" customWidth="1"/>
    <col min="8815" max="8815" width="28" style="18" customWidth="1"/>
    <col min="8816" max="8816" width="30.85546875" style="18" customWidth="1"/>
    <col min="8817" max="8817" width="31.5703125" style="18" customWidth="1"/>
    <col min="8818" max="8818" width="32.85546875" style="18" customWidth="1"/>
    <col min="8819" max="8819" width="27.42578125" style="18" customWidth="1"/>
    <col min="8820" max="8820" width="27.28515625" style="18" customWidth="1"/>
    <col min="8821" max="8821" width="32" style="18" customWidth="1"/>
    <col min="8822" max="8822" width="23.42578125" style="18" customWidth="1"/>
    <col min="8823" max="8823" width="24.42578125" style="18" customWidth="1"/>
    <col min="8824" max="8824" width="25.85546875" style="18" customWidth="1"/>
    <col min="8825" max="8825" width="29.42578125" style="18" customWidth="1"/>
    <col min="8826" max="8826" width="31.28515625" style="18" customWidth="1"/>
    <col min="8827" max="8827" width="22.85546875" style="18" customWidth="1"/>
    <col min="8828" max="8828" width="22.140625" style="18" customWidth="1"/>
    <col min="8829" max="8829" width="28.5703125" style="18" customWidth="1"/>
    <col min="8830" max="8830" width="22.140625" style="18" customWidth="1"/>
    <col min="8831" max="8960" width="9.140625" style="18" customWidth="1"/>
    <col min="8961" max="8961" width="4.140625" style="18" customWidth="1"/>
    <col min="8962" max="8962" width="25.140625" style="18" customWidth="1"/>
    <col min="8963" max="8963" width="8.7109375" style="18" customWidth="1"/>
    <col min="8964" max="8964" width="26.140625" style="18" customWidth="1"/>
    <col min="8965" max="8965" width="26.7109375" style="18" customWidth="1"/>
    <col min="8966" max="8966" width="18.5703125" style="18" customWidth="1"/>
    <col min="8967" max="8967" width="23.42578125" style="18" customWidth="1"/>
    <col min="8968" max="8968" width="24.42578125" style="18" customWidth="1"/>
    <col min="8969" max="8969" width="22.140625" style="18" customWidth="1"/>
    <col min="8970" max="8971" width="23.85546875" style="18" customWidth="1"/>
    <col min="8972" max="8972" width="24.85546875" style="18" customWidth="1"/>
    <col min="8973" max="8973" width="29.7109375" style="18" customWidth="1"/>
    <col min="8974" max="8974" width="30.85546875" style="18" customWidth="1"/>
    <col min="8975" max="8975" width="25" style="18" customWidth="1"/>
    <col min="8976" max="8976" width="22.5703125" style="18" customWidth="1"/>
    <col min="8977" max="8977" width="28" style="18" customWidth="1"/>
    <col min="8978" max="8978" width="29.140625" style="18" customWidth="1"/>
    <col min="8979" max="8979" width="25" style="18" customWidth="1"/>
    <col min="8980" max="8981" width="26.140625" style="18" customWidth="1"/>
    <col min="8982" max="8982" width="27.85546875" style="18" customWidth="1"/>
    <col min="8983" max="8983" width="21" style="18" customWidth="1"/>
    <col min="8984" max="8984" width="24.28515625" style="18" customWidth="1"/>
    <col min="8985" max="8987" width="23.28515625" style="18" customWidth="1"/>
    <col min="8988" max="8988" width="24.28515625" style="18" customWidth="1"/>
    <col min="8989" max="8989" width="24.140625" style="18" customWidth="1"/>
    <col min="8990" max="8990" width="25.28515625" style="18" customWidth="1"/>
    <col min="8991" max="8991" width="24.140625" style="18" customWidth="1"/>
    <col min="8992" max="8992" width="28.28515625" style="18" customWidth="1"/>
    <col min="8993" max="8993" width="21.140625" style="18" customWidth="1"/>
    <col min="8994" max="8994" width="19.140625" style="18" customWidth="1"/>
    <col min="8995" max="8995" width="23.140625" style="18" customWidth="1"/>
    <col min="8996" max="8996" width="18.42578125" style="18" customWidth="1"/>
    <col min="8997" max="8997" width="11.42578125" style="18" customWidth="1"/>
    <col min="8998" max="8998" width="25.7109375" style="18" customWidth="1"/>
    <col min="8999" max="8999" width="26.7109375" style="18" customWidth="1"/>
    <col min="9000" max="9000" width="18.5703125" style="18" customWidth="1"/>
    <col min="9001" max="9001" width="23.42578125" style="18" customWidth="1"/>
    <col min="9002" max="9002" width="24.42578125" style="18" customWidth="1"/>
    <col min="9003" max="9003" width="22.140625" style="18" customWidth="1"/>
    <col min="9004" max="9004" width="23.140625" style="18" customWidth="1"/>
    <col min="9005" max="9005" width="23.85546875" style="18" customWidth="1"/>
    <col min="9006" max="9006" width="24.85546875" style="18" customWidth="1"/>
    <col min="9007" max="9007" width="27.42578125" style="18" customWidth="1"/>
    <col min="9008" max="9008" width="28.7109375" style="18" customWidth="1"/>
    <col min="9009" max="9009" width="25" style="18" customWidth="1"/>
    <col min="9010" max="9010" width="26.140625" style="18" customWidth="1"/>
    <col min="9011" max="9011" width="26.28515625" style="18" customWidth="1"/>
    <col min="9012" max="9012" width="27.140625" style="18" customWidth="1"/>
    <col min="9013" max="9013" width="25" style="18" customWidth="1"/>
    <col min="9014" max="9014" width="26.140625" style="18" customWidth="1"/>
    <col min="9015" max="9015" width="26.42578125" style="18" customWidth="1"/>
    <col min="9016" max="9016" width="27.28515625" style="18" customWidth="1"/>
    <col min="9017" max="9017" width="21" style="18" customWidth="1"/>
    <col min="9018" max="9018" width="22.140625" style="18" customWidth="1"/>
    <col min="9019" max="9021" width="23.28515625" style="18" customWidth="1"/>
    <col min="9022" max="9022" width="24.28515625" style="18" customWidth="1"/>
    <col min="9023" max="9025" width="26.85546875" style="18" customWidth="1"/>
    <col min="9026" max="9026" width="27.85546875" style="18" customWidth="1"/>
    <col min="9027" max="9027" width="20.42578125" style="18" customWidth="1"/>
    <col min="9028" max="9028" width="19.140625" style="18" customWidth="1"/>
    <col min="9029" max="9029" width="23.140625" style="18" customWidth="1"/>
    <col min="9030" max="9030" width="18.42578125" style="18" customWidth="1"/>
    <col min="9031" max="9031" width="12" style="18" customWidth="1"/>
    <col min="9032" max="9032" width="25.7109375" style="18" customWidth="1"/>
    <col min="9033" max="9033" width="26.7109375" style="18" customWidth="1"/>
    <col min="9034" max="9034" width="18.5703125" style="18" customWidth="1"/>
    <col min="9035" max="9035" width="23.42578125" style="18" customWidth="1"/>
    <col min="9036" max="9036" width="24.42578125" style="18" customWidth="1"/>
    <col min="9037" max="9037" width="22.140625" style="18" customWidth="1"/>
    <col min="9038" max="9039" width="23.85546875" style="18" customWidth="1"/>
    <col min="9040" max="9040" width="24.85546875" style="18" customWidth="1"/>
    <col min="9041" max="9043" width="25" style="18" customWidth="1"/>
    <col min="9044" max="9044" width="22.5703125" style="18" customWidth="1"/>
    <col min="9045" max="9045" width="27.42578125" style="18" customWidth="1"/>
    <col min="9046" max="9047" width="25" style="18" customWidth="1"/>
    <col min="9048" max="9048" width="26.140625" style="18" customWidth="1"/>
    <col min="9049" max="9049" width="26.85546875" style="18" customWidth="1"/>
    <col min="9050" max="9050" width="28.140625" style="18" customWidth="1"/>
    <col min="9051" max="9051" width="21" style="18" customWidth="1"/>
    <col min="9052" max="9052" width="24.28515625" style="18" customWidth="1"/>
    <col min="9053" max="9053" width="23.42578125" style="18" customWidth="1"/>
    <col min="9054" max="9054" width="23" style="18" customWidth="1"/>
    <col min="9055" max="9055" width="25.42578125" style="18" customWidth="1"/>
    <col min="9056" max="9056" width="25.28515625" style="18" customWidth="1"/>
    <col min="9057" max="9059" width="26.85546875" style="18" customWidth="1"/>
    <col min="9060" max="9060" width="26.5703125" style="18" customWidth="1"/>
    <col min="9061" max="9061" width="20.42578125" style="18" customWidth="1"/>
    <col min="9062" max="9062" width="19.140625" style="18" customWidth="1"/>
    <col min="9063" max="9063" width="23.140625" style="18" customWidth="1"/>
    <col min="9064" max="9064" width="18.42578125" style="18" customWidth="1"/>
    <col min="9065" max="9065" width="28.85546875" style="18" customWidth="1"/>
    <col min="9066" max="9066" width="29.5703125" style="18" customWidth="1"/>
    <col min="9067" max="9067" width="22.85546875" style="18" customWidth="1"/>
    <col min="9068" max="9068" width="26.5703125" style="18" customWidth="1"/>
    <col min="9069" max="9069" width="26.42578125" style="18" customWidth="1"/>
    <col min="9070" max="9070" width="28.42578125" style="18" customWidth="1"/>
    <col min="9071" max="9071" width="28" style="18" customWidth="1"/>
    <col min="9072" max="9072" width="30.85546875" style="18" customWidth="1"/>
    <col min="9073" max="9073" width="31.5703125" style="18" customWidth="1"/>
    <col min="9074" max="9074" width="32.85546875" style="18" customWidth="1"/>
    <col min="9075" max="9075" width="27.42578125" style="18" customWidth="1"/>
    <col min="9076" max="9076" width="27.28515625" style="18" customWidth="1"/>
    <col min="9077" max="9077" width="32" style="18" customWidth="1"/>
    <col min="9078" max="9078" width="23.42578125" style="18" customWidth="1"/>
    <col min="9079" max="9079" width="24.42578125" style="18" customWidth="1"/>
    <col min="9080" max="9080" width="25.85546875" style="18" customWidth="1"/>
    <col min="9081" max="9081" width="29.42578125" style="18" customWidth="1"/>
    <col min="9082" max="9082" width="31.28515625" style="18" customWidth="1"/>
    <col min="9083" max="9083" width="22.85546875" style="18" customWidth="1"/>
    <col min="9084" max="9084" width="22.140625" style="18" customWidth="1"/>
    <col min="9085" max="9085" width="28.5703125" style="18" customWidth="1"/>
    <col min="9086" max="9086" width="22.140625" style="18" customWidth="1"/>
    <col min="9087" max="9216" width="9.140625" style="18" customWidth="1"/>
    <col min="9217" max="9217" width="4.140625" style="18" customWidth="1"/>
    <col min="9218" max="9218" width="25.140625" style="18" customWidth="1"/>
    <col min="9219" max="9219" width="8.7109375" style="18" customWidth="1"/>
    <col min="9220" max="9220" width="26.140625" style="18" customWidth="1"/>
    <col min="9221" max="9221" width="26.7109375" style="18" customWidth="1"/>
    <col min="9222" max="9222" width="18.5703125" style="18" customWidth="1"/>
    <col min="9223" max="9223" width="23.42578125" style="18" customWidth="1"/>
    <col min="9224" max="9224" width="24.42578125" style="18" customWidth="1"/>
    <col min="9225" max="9225" width="22.140625" style="18" customWidth="1"/>
    <col min="9226" max="9227" width="23.85546875" style="18" customWidth="1"/>
    <col min="9228" max="9228" width="24.85546875" style="18" customWidth="1"/>
    <col min="9229" max="9229" width="29.7109375" style="18" customWidth="1"/>
    <col min="9230" max="9230" width="30.85546875" style="18" customWidth="1"/>
    <col min="9231" max="9231" width="25" style="18" customWidth="1"/>
    <col min="9232" max="9232" width="22.5703125" style="18" customWidth="1"/>
    <col min="9233" max="9233" width="28" style="18" customWidth="1"/>
    <col min="9234" max="9234" width="29.140625" style="18" customWidth="1"/>
    <col min="9235" max="9235" width="25" style="18" customWidth="1"/>
    <col min="9236" max="9237" width="26.140625" style="18" customWidth="1"/>
    <col min="9238" max="9238" width="27.85546875" style="18" customWidth="1"/>
    <col min="9239" max="9239" width="21" style="18" customWidth="1"/>
    <col min="9240" max="9240" width="24.28515625" style="18" customWidth="1"/>
    <col min="9241" max="9243" width="23.28515625" style="18" customWidth="1"/>
    <col min="9244" max="9244" width="24.28515625" style="18" customWidth="1"/>
    <col min="9245" max="9245" width="24.140625" style="18" customWidth="1"/>
    <col min="9246" max="9246" width="25.28515625" style="18" customWidth="1"/>
    <col min="9247" max="9247" width="24.140625" style="18" customWidth="1"/>
    <col min="9248" max="9248" width="28.28515625" style="18" customWidth="1"/>
    <col min="9249" max="9249" width="21.140625" style="18" customWidth="1"/>
    <col min="9250" max="9250" width="19.140625" style="18" customWidth="1"/>
    <col min="9251" max="9251" width="23.140625" style="18" customWidth="1"/>
    <col min="9252" max="9252" width="18.42578125" style="18" customWidth="1"/>
    <col min="9253" max="9253" width="11.42578125" style="18" customWidth="1"/>
    <col min="9254" max="9254" width="25.7109375" style="18" customWidth="1"/>
    <col min="9255" max="9255" width="26.7109375" style="18" customWidth="1"/>
    <col min="9256" max="9256" width="18.5703125" style="18" customWidth="1"/>
    <col min="9257" max="9257" width="23.42578125" style="18" customWidth="1"/>
    <col min="9258" max="9258" width="24.42578125" style="18" customWidth="1"/>
    <col min="9259" max="9259" width="22.140625" style="18" customWidth="1"/>
    <col min="9260" max="9260" width="23.140625" style="18" customWidth="1"/>
    <col min="9261" max="9261" width="23.85546875" style="18" customWidth="1"/>
    <col min="9262" max="9262" width="24.85546875" style="18" customWidth="1"/>
    <col min="9263" max="9263" width="27.42578125" style="18" customWidth="1"/>
    <col min="9264" max="9264" width="28.7109375" style="18" customWidth="1"/>
    <col min="9265" max="9265" width="25" style="18" customWidth="1"/>
    <col min="9266" max="9266" width="26.140625" style="18" customWidth="1"/>
    <col min="9267" max="9267" width="26.28515625" style="18" customWidth="1"/>
    <col min="9268" max="9268" width="27.140625" style="18" customWidth="1"/>
    <col min="9269" max="9269" width="25" style="18" customWidth="1"/>
    <col min="9270" max="9270" width="26.140625" style="18" customWidth="1"/>
    <col min="9271" max="9271" width="26.42578125" style="18" customWidth="1"/>
    <col min="9272" max="9272" width="27.28515625" style="18" customWidth="1"/>
    <col min="9273" max="9273" width="21" style="18" customWidth="1"/>
    <col min="9274" max="9274" width="22.140625" style="18" customWidth="1"/>
    <col min="9275" max="9277" width="23.28515625" style="18" customWidth="1"/>
    <col min="9278" max="9278" width="24.28515625" style="18" customWidth="1"/>
    <col min="9279" max="9281" width="26.85546875" style="18" customWidth="1"/>
    <col min="9282" max="9282" width="27.85546875" style="18" customWidth="1"/>
    <col min="9283" max="9283" width="20.42578125" style="18" customWidth="1"/>
    <col min="9284" max="9284" width="19.140625" style="18" customWidth="1"/>
    <col min="9285" max="9285" width="23.140625" style="18" customWidth="1"/>
    <col min="9286" max="9286" width="18.42578125" style="18" customWidth="1"/>
    <col min="9287" max="9287" width="12" style="18" customWidth="1"/>
    <col min="9288" max="9288" width="25.7109375" style="18" customWidth="1"/>
    <col min="9289" max="9289" width="26.7109375" style="18" customWidth="1"/>
    <col min="9290" max="9290" width="18.5703125" style="18" customWidth="1"/>
    <col min="9291" max="9291" width="23.42578125" style="18" customWidth="1"/>
    <col min="9292" max="9292" width="24.42578125" style="18" customWidth="1"/>
    <col min="9293" max="9293" width="22.140625" style="18" customWidth="1"/>
    <col min="9294" max="9295" width="23.85546875" style="18" customWidth="1"/>
    <col min="9296" max="9296" width="24.85546875" style="18" customWidth="1"/>
    <col min="9297" max="9299" width="25" style="18" customWidth="1"/>
    <col min="9300" max="9300" width="22.5703125" style="18" customWidth="1"/>
    <col min="9301" max="9301" width="27.42578125" style="18" customWidth="1"/>
    <col min="9302" max="9303" width="25" style="18" customWidth="1"/>
    <col min="9304" max="9304" width="26.140625" style="18" customWidth="1"/>
    <col min="9305" max="9305" width="26.85546875" style="18" customWidth="1"/>
    <col min="9306" max="9306" width="28.140625" style="18" customWidth="1"/>
    <col min="9307" max="9307" width="21" style="18" customWidth="1"/>
    <col min="9308" max="9308" width="24.28515625" style="18" customWidth="1"/>
    <col min="9309" max="9309" width="23.42578125" style="18" customWidth="1"/>
    <col min="9310" max="9310" width="23" style="18" customWidth="1"/>
    <col min="9311" max="9311" width="25.42578125" style="18" customWidth="1"/>
    <col min="9312" max="9312" width="25.28515625" style="18" customWidth="1"/>
    <col min="9313" max="9315" width="26.85546875" style="18" customWidth="1"/>
    <col min="9316" max="9316" width="26.5703125" style="18" customWidth="1"/>
    <col min="9317" max="9317" width="20.42578125" style="18" customWidth="1"/>
    <col min="9318" max="9318" width="19.140625" style="18" customWidth="1"/>
    <col min="9319" max="9319" width="23.140625" style="18" customWidth="1"/>
    <col min="9320" max="9320" width="18.42578125" style="18" customWidth="1"/>
    <col min="9321" max="9321" width="28.85546875" style="18" customWidth="1"/>
    <col min="9322" max="9322" width="29.5703125" style="18" customWidth="1"/>
    <col min="9323" max="9323" width="22.85546875" style="18" customWidth="1"/>
    <col min="9324" max="9324" width="26.5703125" style="18" customWidth="1"/>
    <col min="9325" max="9325" width="26.42578125" style="18" customWidth="1"/>
    <col min="9326" max="9326" width="28.42578125" style="18" customWidth="1"/>
    <col min="9327" max="9327" width="28" style="18" customWidth="1"/>
    <col min="9328" max="9328" width="30.85546875" style="18" customWidth="1"/>
    <col min="9329" max="9329" width="31.5703125" style="18" customWidth="1"/>
    <col min="9330" max="9330" width="32.85546875" style="18" customWidth="1"/>
    <col min="9331" max="9331" width="27.42578125" style="18" customWidth="1"/>
    <col min="9332" max="9332" width="27.28515625" style="18" customWidth="1"/>
    <col min="9333" max="9333" width="32" style="18" customWidth="1"/>
    <col min="9334" max="9334" width="23.42578125" style="18" customWidth="1"/>
    <col min="9335" max="9335" width="24.42578125" style="18" customWidth="1"/>
    <col min="9336" max="9336" width="25.85546875" style="18" customWidth="1"/>
    <col min="9337" max="9337" width="29.42578125" style="18" customWidth="1"/>
    <col min="9338" max="9338" width="31.28515625" style="18" customWidth="1"/>
    <col min="9339" max="9339" width="22.85546875" style="18" customWidth="1"/>
    <col min="9340" max="9340" width="22.140625" style="18" customWidth="1"/>
    <col min="9341" max="9341" width="28.5703125" style="18" customWidth="1"/>
    <col min="9342" max="9342" width="22.140625" style="18" customWidth="1"/>
    <col min="9343" max="9472" width="9.140625" style="18" customWidth="1"/>
    <col min="9473" max="9473" width="4.140625" style="18" customWidth="1"/>
    <col min="9474" max="9474" width="25.140625" style="18" customWidth="1"/>
    <col min="9475" max="9475" width="8.7109375" style="18" customWidth="1"/>
    <col min="9476" max="9476" width="26.140625" style="18" customWidth="1"/>
    <col min="9477" max="9477" width="26.7109375" style="18" customWidth="1"/>
    <col min="9478" max="9478" width="18.5703125" style="18" customWidth="1"/>
    <col min="9479" max="9479" width="23.42578125" style="18" customWidth="1"/>
    <col min="9480" max="9480" width="24.42578125" style="18" customWidth="1"/>
    <col min="9481" max="9481" width="22.140625" style="18" customWidth="1"/>
    <col min="9482" max="9483" width="23.85546875" style="18" customWidth="1"/>
    <col min="9484" max="9484" width="24.85546875" style="18" customWidth="1"/>
    <col min="9485" max="9485" width="29.7109375" style="18" customWidth="1"/>
    <col min="9486" max="9486" width="30.85546875" style="18" customWidth="1"/>
    <col min="9487" max="9487" width="25" style="18" customWidth="1"/>
    <col min="9488" max="9488" width="22.5703125" style="18" customWidth="1"/>
    <col min="9489" max="9489" width="28" style="18" customWidth="1"/>
    <col min="9490" max="9490" width="29.140625" style="18" customWidth="1"/>
    <col min="9491" max="9491" width="25" style="18" customWidth="1"/>
    <col min="9492" max="9493" width="26.140625" style="18" customWidth="1"/>
    <col min="9494" max="9494" width="27.85546875" style="18" customWidth="1"/>
    <col min="9495" max="9495" width="21" style="18" customWidth="1"/>
    <col min="9496" max="9496" width="24.28515625" style="18" customWidth="1"/>
    <col min="9497" max="9499" width="23.28515625" style="18" customWidth="1"/>
    <col min="9500" max="9500" width="24.28515625" style="18" customWidth="1"/>
    <col min="9501" max="9501" width="24.140625" style="18" customWidth="1"/>
    <col min="9502" max="9502" width="25.28515625" style="18" customWidth="1"/>
    <col min="9503" max="9503" width="24.140625" style="18" customWidth="1"/>
    <col min="9504" max="9504" width="28.28515625" style="18" customWidth="1"/>
    <col min="9505" max="9505" width="21.140625" style="18" customWidth="1"/>
    <col min="9506" max="9506" width="19.140625" style="18" customWidth="1"/>
    <col min="9507" max="9507" width="23.140625" style="18" customWidth="1"/>
    <col min="9508" max="9508" width="18.42578125" style="18" customWidth="1"/>
    <col min="9509" max="9509" width="11.42578125" style="18" customWidth="1"/>
    <col min="9510" max="9510" width="25.7109375" style="18" customWidth="1"/>
    <col min="9511" max="9511" width="26.7109375" style="18" customWidth="1"/>
    <col min="9512" max="9512" width="18.5703125" style="18" customWidth="1"/>
    <col min="9513" max="9513" width="23.42578125" style="18" customWidth="1"/>
    <col min="9514" max="9514" width="24.42578125" style="18" customWidth="1"/>
    <col min="9515" max="9515" width="22.140625" style="18" customWidth="1"/>
    <col min="9516" max="9516" width="23.140625" style="18" customWidth="1"/>
    <col min="9517" max="9517" width="23.85546875" style="18" customWidth="1"/>
    <col min="9518" max="9518" width="24.85546875" style="18" customWidth="1"/>
    <col min="9519" max="9519" width="27.42578125" style="18" customWidth="1"/>
    <col min="9520" max="9520" width="28.7109375" style="18" customWidth="1"/>
    <col min="9521" max="9521" width="25" style="18" customWidth="1"/>
    <col min="9522" max="9522" width="26.140625" style="18" customWidth="1"/>
    <col min="9523" max="9523" width="26.28515625" style="18" customWidth="1"/>
    <col min="9524" max="9524" width="27.140625" style="18" customWidth="1"/>
    <col min="9525" max="9525" width="25" style="18" customWidth="1"/>
    <col min="9526" max="9526" width="26.140625" style="18" customWidth="1"/>
    <col min="9527" max="9527" width="26.42578125" style="18" customWidth="1"/>
    <col min="9528" max="9528" width="27.28515625" style="18" customWidth="1"/>
    <col min="9529" max="9529" width="21" style="18" customWidth="1"/>
    <col min="9530" max="9530" width="22.140625" style="18" customWidth="1"/>
    <col min="9531" max="9533" width="23.28515625" style="18" customWidth="1"/>
    <col min="9534" max="9534" width="24.28515625" style="18" customWidth="1"/>
    <col min="9535" max="9537" width="26.85546875" style="18" customWidth="1"/>
    <col min="9538" max="9538" width="27.85546875" style="18" customWidth="1"/>
    <col min="9539" max="9539" width="20.42578125" style="18" customWidth="1"/>
    <col min="9540" max="9540" width="19.140625" style="18" customWidth="1"/>
    <col min="9541" max="9541" width="23.140625" style="18" customWidth="1"/>
    <col min="9542" max="9542" width="18.42578125" style="18" customWidth="1"/>
    <col min="9543" max="9543" width="12" style="18" customWidth="1"/>
    <col min="9544" max="9544" width="25.7109375" style="18" customWidth="1"/>
    <col min="9545" max="9545" width="26.7109375" style="18" customWidth="1"/>
    <col min="9546" max="9546" width="18.5703125" style="18" customWidth="1"/>
    <col min="9547" max="9547" width="23.42578125" style="18" customWidth="1"/>
    <col min="9548" max="9548" width="24.42578125" style="18" customWidth="1"/>
    <col min="9549" max="9549" width="22.140625" style="18" customWidth="1"/>
    <col min="9550" max="9551" width="23.85546875" style="18" customWidth="1"/>
    <col min="9552" max="9552" width="24.85546875" style="18" customWidth="1"/>
    <col min="9553" max="9555" width="25" style="18" customWidth="1"/>
    <col min="9556" max="9556" width="22.5703125" style="18" customWidth="1"/>
    <col min="9557" max="9557" width="27.42578125" style="18" customWidth="1"/>
    <col min="9558" max="9559" width="25" style="18" customWidth="1"/>
    <col min="9560" max="9560" width="26.140625" style="18" customWidth="1"/>
    <col min="9561" max="9561" width="26.85546875" style="18" customWidth="1"/>
    <col min="9562" max="9562" width="28.140625" style="18" customWidth="1"/>
    <col min="9563" max="9563" width="21" style="18" customWidth="1"/>
    <col min="9564" max="9564" width="24.28515625" style="18" customWidth="1"/>
    <col min="9565" max="9565" width="23.42578125" style="18" customWidth="1"/>
    <col min="9566" max="9566" width="23" style="18" customWidth="1"/>
    <col min="9567" max="9567" width="25.42578125" style="18" customWidth="1"/>
    <col min="9568" max="9568" width="25.28515625" style="18" customWidth="1"/>
    <col min="9569" max="9571" width="26.85546875" style="18" customWidth="1"/>
    <col min="9572" max="9572" width="26.5703125" style="18" customWidth="1"/>
    <col min="9573" max="9573" width="20.42578125" style="18" customWidth="1"/>
    <col min="9574" max="9574" width="19.140625" style="18" customWidth="1"/>
    <col min="9575" max="9575" width="23.140625" style="18" customWidth="1"/>
    <col min="9576" max="9576" width="18.42578125" style="18" customWidth="1"/>
    <col min="9577" max="9577" width="28.85546875" style="18" customWidth="1"/>
    <col min="9578" max="9578" width="29.5703125" style="18" customWidth="1"/>
    <col min="9579" max="9579" width="22.85546875" style="18" customWidth="1"/>
    <col min="9580" max="9580" width="26.5703125" style="18" customWidth="1"/>
    <col min="9581" max="9581" width="26.42578125" style="18" customWidth="1"/>
    <col min="9582" max="9582" width="28.42578125" style="18" customWidth="1"/>
    <col min="9583" max="9583" width="28" style="18" customWidth="1"/>
    <col min="9584" max="9584" width="30.85546875" style="18" customWidth="1"/>
    <col min="9585" max="9585" width="31.5703125" style="18" customWidth="1"/>
    <col min="9586" max="9586" width="32.85546875" style="18" customWidth="1"/>
    <col min="9587" max="9587" width="27.42578125" style="18" customWidth="1"/>
    <col min="9588" max="9588" width="27.28515625" style="18" customWidth="1"/>
    <col min="9589" max="9589" width="32" style="18" customWidth="1"/>
    <col min="9590" max="9590" width="23.42578125" style="18" customWidth="1"/>
    <col min="9591" max="9591" width="24.42578125" style="18" customWidth="1"/>
    <col min="9592" max="9592" width="25.85546875" style="18" customWidth="1"/>
    <col min="9593" max="9593" width="29.42578125" style="18" customWidth="1"/>
    <col min="9594" max="9594" width="31.28515625" style="18" customWidth="1"/>
    <col min="9595" max="9595" width="22.85546875" style="18" customWidth="1"/>
    <col min="9596" max="9596" width="22.140625" style="18" customWidth="1"/>
    <col min="9597" max="9597" width="28.5703125" style="18" customWidth="1"/>
    <col min="9598" max="9598" width="22.140625" style="18" customWidth="1"/>
    <col min="9599" max="9728" width="9.140625" style="18" customWidth="1"/>
    <col min="9729" max="9729" width="4.140625" style="18" customWidth="1"/>
    <col min="9730" max="9730" width="25.140625" style="18" customWidth="1"/>
    <col min="9731" max="9731" width="8.7109375" style="18" customWidth="1"/>
    <col min="9732" max="9732" width="26.140625" style="18" customWidth="1"/>
    <col min="9733" max="9733" width="26.7109375" style="18" customWidth="1"/>
    <col min="9734" max="9734" width="18.5703125" style="18" customWidth="1"/>
    <col min="9735" max="9735" width="23.42578125" style="18" customWidth="1"/>
    <col min="9736" max="9736" width="24.42578125" style="18" customWidth="1"/>
    <col min="9737" max="9737" width="22.140625" style="18" customWidth="1"/>
    <col min="9738" max="9739" width="23.85546875" style="18" customWidth="1"/>
    <col min="9740" max="9740" width="24.85546875" style="18" customWidth="1"/>
    <col min="9741" max="9741" width="29.7109375" style="18" customWidth="1"/>
    <col min="9742" max="9742" width="30.85546875" style="18" customWidth="1"/>
    <col min="9743" max="9743" width="25" style="18" customWidth="1"/>
    <col min="9744" max="9744" width="22.5703125" style="18" customWidth="1"/>
    <col min="9745" max="9745" width="28" style="18" customWidth="1"/>
    <col min="9746" max="9746" width="29.140625" style="18" customWidth="1"/>
    <col min="9747" max="9747" width="25" style="18" customWidth="1"/>
    <col min="9748" max="9749" width="26.140625" style="18" customWidth="1"/>
    <col min="9750" max="9750" width="27.85546875" style="18" customWidth="1"/>
    <col min="9751" max="9751" width="21" style="18" customWidth="1"/>
    <col min="9752" max="9752" width="24.28515625" style="18" customWidth="1"/>
    <col min="9753" max="9755" width="23.28515625" style="18" customWidth="1"/>
    <col min="9756" max="9756" width="24.28515625" style="18" customWidth="1"/>
    <col min="9757" max="9757" width="24.140625" style="18" customWidth="1"/>
    <col min="9758" max="9758" width="25.28515625" style="18" customWidth="1"/>
    <col min="9759" max="9759" width="24.140625" style="18" customWidth="1"/>
    <col min="9760" max="9760" width="28.28515625" style="18" customWidth="1"/>
    <col min="9761" max="9761" width="21.140625" style="18" customWidth="1"/>
    <col min="9762" max="9762" width="19.140625" style="18" customWidth="1"/>
    <col min="9763" max="9763" width="23.140625" style="18" customWidth="1"/>
    <col min="9764" max="9764" width="18.42578125" style="18" customWidth="1"/>
    <col min="9765" max="9765" width="11.42578125" style="18" customWidth="1"/>
    <col min="9766" max="9766" width="25.7109375" style="18" customWidth="1"/>
    <col min="9767" max="9767" width="26.7109375" style="18" customWidth="1"/>
    <col min="9768" max="9768" width="18.5703125" style="18" customWidth="1"/>
    <col min="9769" max="9769" width="23.42578125" style="18" customWidth="1"/>
    <col min="9770" max="9770" width="24.42578125" style="18" customWidth="1"/>
    <col min="9771" max="9771" width="22.140625" style="18" customWidth="1"/>
    <col min="9772" max="9772" width="23.140625" style="18" customWidth="1"/>
    <col min="9773" max="9773" width="23.85546875" style="18" customWidth="1"/>
    <col min="9774" max="9774" width="24.85546875" style="18" customWidth="1"/>
    <col min="9775" max="9775" width="27.42578125" style="18" customWidth="1"/>
    <col min="9776" max="9776" width="28.7109375" style="18" customWidth="1"/>
    <col min="9777" max="9777" width="25" style="18" customWidth="1"/>
    <col min="9778" max="9778" width="26.140625" style="18" customWidth="1"/>
    <col min="9779" max="9779" width="26.28515625" style="18" customWidth="1"/>
    <col min="9780" max="9780" width="27.140625" style="18" customWidth="1"/>
    <col min="9781" max="9781" width="25" style="18" customWidth="1"/>
    <col min="9782" max="9782" width="26.140625" style="18" customWidth="1"/>
    <col min="9783" max="9783" width="26.42578125" style="18" customWidth="1"/>
    <col min="9784" max="9784" width="27.28515625" style="18" customWidth="1"/>
    <col min="9785" max="9785" width="21" style="18" customWidth="1"/>
    <col min="9786" max="9786" width="22.140625" style="18" customWidth="1"/>
    <col min="9787" max="9789" width="23.28515625" style="18" customWidth="1"/>
    <col min="9790" max="9790" width="24.28515625" style="18" customWidth="1"/>
    <col min="9791" max="9793" width="26.85546875" style="18" customWidth="1"/>
    <col min="9794" max="9794" width="27.85546875" style="18" customWidth="1"/>
    <col min="9795" max="9795" width="20.42578125" style="18" customWidth="1"/>
    <col min="9796" max="9796" width="19.140625" style="18" customWidth="1"/>
    <col min="9797" max="9797" width="23.140625" style="18" customWidth="1"/>
    <col min="9798" max="9798" width="18.42578125" style="18" customWidth="1"/>
    <col min="9799" max="9799" width="12" style="18" customWidth="1"/>
    <col min="9800" max="9800" width="25.7109375" style="18" customWidth="1"/>
    <col min="9801" max="9801" width="26.7109375" style="18" customWidth="1"/>
    <col min="9802" max="9802" width="18.5703125" style="18" customWidth="1"/>
    <col min="9803" max="9803" width="23.42578125" style="18" customWidth="1"/>
    <col min="9804" max="9804" width="24.42578125" style="18" customWidth="1"/>
    <col min="9805" max="9805" width="22.140625" style="18" customWidth="1"/>
    <col min="9806" max="9807" width="23.85546875" style="18" customWidth="1"/>
    <col min="9808" max="9808" width="24.85546875" style="18" customWidth="1"/>
    <col min="9809" max="9811" width="25" style="18" customWidth="1"/>
    <col min="9812" max="9812" width="22.5703125" style="18" customWidth="1"/>
    <col min="9813" max="9813" width="27.42578125" style="18" customWidth="1"/>
    <col min="9814" max="9815" width="25" style="18" customWidth="1"/>
    <col min="9816" max="9816" width="26.140625" style="18" customWidth="1"/>
    <col min="9817" max="9817" width="26.85546875" style="18" customWidth="1"/>
    <col min="9818" max="9818" width="28.140625" style="18" customWidth="1"/>
    <col min="9819" max="9819" width="21" style="18" customWidth="1"/>
    <col min="9820" max="9820" width="24.28515625" style="18" customWidth="1"/>
    <col min="9821" max="9821" width="23.42578125" style="18" customWidth="1"/>
    <col min="9822" max="9822" width="23" style="18" customWidth="1"/>
    <col min="9823" max="9823" width="25.42578125" style="18" customWidth="1"/>
    <col min="9824" max="9824" width="25.28515625" style="18" customWidth="1"/>
    <col min="9825" max="9827" width="26.85546875" style="18" customWidth="1"/>
    <col min="9828" max="9828" width="26.5703125" style="18" customWidth="1"/>
    <col min="9829" max="9829" width="20.42578125" style="18" customWidth="1"/>
    <col min="9830" max="9830" width="19.140625" style="18" customWidth="1"/>
    <col min="9831" max="9831" width="23.140625" style="18" customWidth="1"/>
    <col min="9832" max="9832" width="18.42578125" style="18" customWidth="1"/>
    <col min="9833" max="9833" width="28.85546875" style="18" customWidth="1"/>
    <col min="9834" max="9834" width="29.5703125" style="18" customWidth="1"/>
    <col min="9835" max="9835" width="22.85546875" style="18" customWidth="1"/>
    <col min="9836" max="9836" width="26.5703125" style="18" customWidth="1"/>
    <col min="9837" max="9837" width="26.42578125" style="18" customWidth="1"/>
    <col min="9838" max="9838" width="28.42578125" style="18" customWidth="1"/>
    <col min="9839" max="9839" width="28" style="18" customWidth="1"/>
    <col min="9840" max="9840" width="30.85546875" style="18" customWidth="1"/>
    <col min="9841" max="9841" width="31.5703125" style="18" customWidth="1"/>
    <col min="9842" max="9842" width="32.85546875" style="18" customWidth="1"/>
    <col min="9843" max="9843" width="27.42578125" style="18" customWidth="1"/>
    <col min="9844" max="9844" width="27.28515625" style="18" customWidth="1"/>
    <col min="9845" max="9845" width="32" style="18" customWidth="1"/>
    <col min="9846" max="9846" width="23.42578125" style="18" customWidth="1"/>
    <col min="9847" max="9847" width="24.42578125" style="18" customWidth="1"/>
    <col min="9848" max="9848" width="25.85546875" style="18" customWidth="1"/>
    <col min="9849" max="9849" width="29.42578125" style="18" customWidth="1"/>
    <col min="9850" max="9850" width="31.28515625" style="18" customWidth="1"/>
    <col min="9851" max="9851" width="22.85546875" style="18" customWidth="1"/>
    <col min="9852" max="9852" width="22.140625" style="18" customWidth="1"/>
    <col min="9853" max="9853" width="28.5703125" style="18" customWidth="1"/>
    <col min="9854" max="9854" width="22.140625" style="18" customWidth="1"/>
    <col min="9855" max="9984" width="9.140625" style="18" customWidth="1"/>
    <col min="9985" max="9985" width="4.140625" style="18" customWidth="1"/>
    <col min="9986" max="9986" width="25.140625" style="18" customWidth="1"/>
    <col min="9987" max="9987" width="8.7109375" style="18" customWidth="1"/>
    <col min="9988" max="9988" width="26.140625" style="18" customWidth="1"/>
    <col min="9989" max="9989" width="26.7109375" style="18" customWidth="1"/>
    <col min="9990" max="9990" width="18.5703125" style="18" customWidth="1"/>
    <col min="9991" max="9991" width="23.42578125" style="18" customWidth="1"/>
    <col min="9992" max="9992" width="24.42578125" style="18" customWidth="1"/>
    <col min="9993" max="9993" width="22.140625" style="18" customWidth="1"/>
    <col min="9994" max="9995" width="23.85546875" style="18" customWidth="1"/>
    <col min="9996" max="9996" width="24.85546875" style="18" customWidth="1"/>
    <col min="9997" max="9997" width="29.7109375" style="18" customWidth="1"/>
    <col min="9998" max="9998" width="30.85546875" style="18" customWidth="1"/>
    <col min="9999" max="9999" width="25" style="18" customWidth="1"/>
    <col min="10000" max="10000" width="22.5703125" style="18" customWidth="1"/>
    <col min="10001" max="10001" width="28" style="18" customWidth="1"/>
    <col min="10002" max="10002" width="29.140625" style="18" customWidth="1"/>
    <col min="10003" max="10003" width="25" style="18" customWidth="1"/>
    <col min="10004" max="10005" width="26.140625" style="18" customWidth="1"/>
    <col min="10006" max="10006" width="27.85546875" style="18" customWidth="1"/>
    <col min="10007" max="10007" width="21" style="18" customWidth="1"/>
    <col min="10008" max="10008" width="24.28515625" style="18" customWidth="1"/>
    <col min="10009" max="10011" width="23.28515625" style="18" customWidth="1"/>
    <col min="10012" max="10012" width="24.28515625" style="18" customWidth="1"/>
    <col min="10013" max="10013" width="24.140625" style="18" customWidth="1"/>
    <col min="10014" max="10014" width="25.28515625" style="18" customWidth="1"/>
    <col min="10015" max="10015" width="24.140625" style="18" customWidth="1"/>
    <col min="10016" max="10016" width="28.28515625" style="18" customWidth="1"/>
    <col min="10017" max="10017" width="21.140625" style="18" customWidth="1"/>
    <col min="10018" max="10018" width="19.140625" style="18" customWidth="1"/>
    <col min="10019" max="10019" width="23.140625" style="18" customWidth="1"/>
    <col min="10020" max="10020" width="18.42578125" style="18" customWidth="1"/>
    <col min="10021" max="10021" width="11.42578125" style="18" customWidth="1"/>
    <col min="10022" max="10022" width="25.7109375" style="18" customWidth="1"/>
    <col min="10023" max="10023" width="26.7109375" style="18" customWidth="1"/>
    <col min="10024" max="10024" width="18.5703125" style="18" customWidth="1"/>
    <col min="10025" max="10025" width="23.42578125" style="18" customWidth="1"/>
    <col min="10026" max="10026" width="24.42578125" style="18" customWidth="1"/>
    <col min="10027" max="10027" width="22.140625" style="18" customWidth="1"/>
    <col min="10028" max="10028" width="23.140625" style="18" customWidth="1"/>
    <col min="10029" max="10029" width="23.85546875" style="18" customWidth="1"/>
    <col min="10030" max="10030" width="24.85546875" style="18" customWidth="1"/>
    <col min="10031" max="10031" width="27.42578125" style="18" customWidth="1"/>
    <col min="10032" max="10032" width="28.7109375" style="18" customWidth="1"/>
    <col min="10033" max="10033" width="25" style="18" customWidth="1"/>
    <col min="10034" max="10034" width="26.140625" style="18" customWidth="1"/>
    <col min="10035" max="10035" width="26.28515625" style="18" customWidth="1"/>
    <col min="10036" max="10036" width="27.140625" style="18" customWidth="1"/>
    <col min="10037" max="10037" width="25" style="18" customWidth="1"/>
    <col min="10038" max="10038" width="26.140625" style="18" customWidth="1"/>
    <col min="10039" max="10039" width="26.42578125" style="18" customWidth="1"/>
    <col min="10040" max="10040" width="27.28515625" style="18" customWidth="1"/>
    <col min="10041" max="10041" width="21" style="18" customWidth="1"/>
    <col min="10042" max="10042" width="22.140625" style="18" customWidth="1"/>
    <col min="10043" max="10045" width="23.28515625" style="18" customWidth="1"/>
    <col min="10046" max="10046" width="24.28515625" style="18" customWidth="1"/>
    <col min="10047" max="10049" width="26.85546875" style="18" customWidth="1"/>
    <col min="10050" max="10050" width="27.85546875" style="18" customWidth="1"/>
    <col min="10051" max="10051" width="20.42578125" style="18" customWidth="1"/>
    <col min="10052" max="10052" width="19.140625" style="18" customWidth="1"/>
    <col min="10053" max="10053" width="23.140625" style="18" customWidth="1"/>
    <col min="10054" max="10054" width="18.42578125" style="18" customWidth="1"/>
    <col min="10055" max="10055" width="12" style="18" customWidth="1"/>
    <col min="10056" max="10056" width="25.7109375" style="18" customWidth="1"/>
    <col min="10057" max="10057" width="26.7109375" style="18" customWidth="1"/>
    <col min="10058" max="10058" width="18.5703125" style="18" customWidth="1"/>
    <col min="10059" max="10059" width="23.42578125" style="18" customWidth="1"/>
    <col min="10060" max="10060" width="24.42578125" style="18" customWidth="1"/>
    <col min="10061" max="10061" width="22.140625" style="18" customWidth="1"/>
    <col min="10062" max="10063" width="23.85546875" style="18" customWidth="1"/>
    <col min="10064" max="10064" width="24.85546875" style="18" customWidth="1"/>
    <col min="10065" max="10067" width="25" style="18" customWidth="1"/>
    <col min="10068" max="10068" width="22.5703125" style="18" customWidth="1"/>
    <col min="10069" max="10069" width="27.42578125" style="18" customWidth="1"/>
    <col min="10070" max="10071" width="25" style="18" customWidth="1"/>
    <col min="10072" max="10072" width="26.140625" style="18" customWidth="1"/>
    <col min="10073" max="10073" width="26.85546875" style="18" customWidth="1"/>
    <col min="10074" max="10074" width="28.140625" style="18" customWidth="1"/>
    <col min="10075" max="10075" width="21" style="18" customWidth="1"/>
    <col min="10076" max="10076" width="24.28515625" style="18" customWidth="1"/>
    <col min="10077" max="10077" width="23.42578125" style="18" customWidth="1"/>
    <col min="10078" max="10078" width="23" style="18" customWidth="1"/>
    <col min="10079" max="10079" width="25.42578125" style="18" customWidth="1"/>
    <col min="10080" max="10080" width="25.28515625" style="18" customWidth="1"/>
    <col min="10081" max="10083" width="26.85546875" style="18" customWidth="1"/>
    <col min="10084" max="10084" width="26.5703125" style="18" customWidth="1"/>
    <col min="10085" max="10085" width="20.42578125" style="18" customWidth="1"/>
    <col min="10086" max="10086" width="19.140625" style="18" customWidth="1"/>
    <col min="10087" max="10087" width="23.140625" style="18" customWidth="1"/>
    <col min="10088" max="10088" width="18.42578125" style="18" customWidth="1"/>
    <col min="10089" max="10089" width="28.85546875" style="18" customWidth="1"/>
    <col min="10090" max="10090" width="29.5703125" style="18" customWidth="1"/>
    <col min="10091" max="10091" width="22.85546875" style="18" customWidth="1"/>
    <col min="10092" max="10092" width="26.5703125" style="18" customWidth="1"/>
    <col min="10093" max="10093" width="26.42578125" style="18" customWidth="1"/>
    <col min="10094" max="10094" width="28.42578125" style="18" customWidth="1"/>
    <col min="10095" max="10095" width="28" style="18" customWidth="1"/>
    <col min="10096" max="10096" width="30.85546875" style="18" customWidth="1"/>
    <col min="10097" max="10097" width="31.5703125" style="18" customWidth="1"/>
    <col min="10098" max="10098" width="32.85546875" style="18" customWidth="1"/>
    <col min="10099" max="10099" width="27.42578125" style="18" customWidth="1"/>
    <col min="10100" max="10100" width="27.28515625" style="18" customWidth="1"/>
    <col min="10101" max="10101" width="32" style="18" customWidth="1"/>
    <col min="10102" max="10102" width="23.42578125" style="18" customWidth="1"/>
    <col min="10103" max="10103" width="24.42578125" style="18" customWidth="1"/>
    <col min="10104" max="10104" width="25.85546875" style="18" customWidth="1"/>
    <col min="10105" max="10105" width="29.42578125" style="18" customWidth="1"/>
    <col min="10106" max="10106" width="31.28515625" style="18" customWidth="1"/>
    <col min="10107" max="10107" width="22.85546875" style="18" customWidth="1"/>
    <col min="10108" max="10108" width="22.140625" style="18" customWidth="1"/>
    <col min="10109" max="10109" width="28.5703125" style="18" customWidth="1"/>
    <col min="10110" max="10110" width="22.140625" style="18" customWidth="1"/>
    <col min="10111" max="10240" width="9.140625" style="18" customWidth="1"/>
    <col min="10241" max="10241" width="4.140625" style="18" customWidth="1"/>
    <col min="10242" max="10242" width="25.140625" style="18" customWidth="1"/>
    <col min="10243" max="10243" width="8.7109375" style="18" customWidth="1"/>
    <col min="10244" max="10244" width="26.140625" style="18" customWidth="1"/>
    <col min="10245" max="10245" width="26.7109375" style="18" customWidth="1"/>
    <col min="10246" max="10246" width="18.5703125" style="18" customWidth="1"/>
    <col min="10247" max="10247" width="23.42578125" style="18" customWidth="1"/>
    <col min="10248" max="10248" width="24.42578125" style="18" customWidth="1"/>
    <col min="10249" max="10249" width="22.140625" style="18" customWidth="1"/>
    <col min="10250" max="10251" width="23.85546875" style="18" customWidth="1"/>
    <col min="10252" max="10252" width="24.85546875" style="18" customWidth="1"/>
    <col min="10253" max="10253" width="29.7109375" style="18" customWidth="1"/>
    <col min="10254" max="10254" width="30.85546875" style="18" customWidth="1"/>
    <col min="10255" max="10255" width="25" style="18" customWidth="1"/>
    <col min="10256" max="10256" width="22.5703125" style="18" customWidth="1"/>
    <col min="10257" max="10257" width="28" style="18" customWidth="1"/>
    <col min="10258" max="10258" width="29.140625" style="18" customWidth="1"/>
    <col min="10259" max="10259" width="25" style="18" customWidth="1"/>
    <col min="10260" max="10261" width="26.140625" style="18" customWidth="1"/>
    <col min="10262" max="10262" width="27.85546875" style="18" customWidth="1"/>
    <col min="10263" max="10263" width="21" style="18" customWidth="1"/>
    <col min="10264" max="10264" width="24.28515625" style="18" customWidth="1"/>
    <col min="10265" max="10267" width="23.28515625" style="18" customWidth="1"/>
    <col min="10268" max="10268" width="24.28515625" style="18" customWidth="1"/>
    <col min="10269" max="10269" width="24.140625" style="18" customWidth="1"/>
    <col min="10270" max="10270" width="25.28515625" style="18" customWidth="1"/>
    <col min="10271" max="10271" width="24.140625" style="18" customWidth="1"/>
    <col min="10272" max="10272" width="28.28515625" style="18" customWidth="1"/>
    <col min="10273" max="10273" width="21.140625" style="18" customWidth="1"/>
    <col min="10274" max="10274" width="19.140625" style="18" customWidth="1"/>
    <col min="10275" max="10275" width="23.140625" style="18" customWidth="1"/>
    <col min="10276" max="10276" width="18.42578125" style="18" customWidth="1"/>
    <col min="10277" max="10277" width="11.42578125" style="18" customWidth="1"/>
    <col min="10278" max="10278" width="25.7109375" style="18" customWidth="1"/>
    <col min="10279" max="10279" width="26.7109375" style="18" customWidth="1"/>
    <col min="10280" max="10280" width="18.5703125" style="18" customWidth="1"/>
    <col min="10281" max="10281" width="23.42578125" style="18" customWidth="1"/>
    <col min="10282" max="10282" width="24.42578125" style="18" customWidth="1"/>
    <col min="10283" max="10283" width="22.140625" style="18" customWidth="1"/>
    <col min="10284" max="10284" width="23.140625" style="18" customWidth="1"/>
    <col min="10285" max="10285" width="23.85546875" style="18" customWidth="1"/>
    <col min="10286" max="10286" width="24.85546875" style="18" customWidth="1"/>
    <col min="10287" max="10287" width="27.42578125" style="18" customWidth="1"/>
    <col min="10288" max="10288" width="28.7109375" style="18" customWidth="1"/>
    <col min="10289" max="10289" width="25" style="18" customWidth="1"/>
    <col min="10290" max="10290" width="26.140625" style="18" customWidth="1"/>
    <col min="10291" max="10291" width="26.28515625" style="18" customWidth="1"/>
    <col min="10292" max="10292" width="27.140625" style="18" customWidth="1"/>
    <col min="10293" max="10293" width="25" style="18" customWidth="1"/>
    <col min="10294" max="10294" width="26.140625" style="18" customWidth="1"/>
    <col min="10295" max="10295" width="26.42578125" style="18" customWidth="1"/>
    <col min="10296" max="10296" width="27.28515625" style="18" customWidth="1"/>
    <col min="10297" max="10297" width="21" style="18" customWidth="1"/>
    <col min="10298" max="10298" width="22.140625" style="18" customWidth="1"/>
    <col min="10299" max="10301" width="23.28515625" style="18" customWidth="1"/>
    <col min="10302" max="10302" width="24.28515625" style="18" customWidth="1"/>
    <col min="10303" max="10305" width="26.85546875" style="18" customWidth="1"/>
    <col min="10306" max="10306" width="27.85546875" style="18" customWidth="1"/>
    <col min="10307" max="10307" width="20.42578125" style="18" customWidth="1"/>
    <col min="10308" max="10308" width="19.140625" style="18" customWidth="1"/>
    <col min="10309" max="10309" width="23.140625" style="18" customWidth="1"/>
    <col min="10310" max="10310" width="18.42578125" style="18" customWidth="1"/>
    <col min="10311" max="10311" width="12" style="18" customWidth="1"/>
    <col min="10312" max="10312" width="25.7109375" style="18" customWidth="1"/>
    <col min="10313" max="10313" width="26.7109375" style="18" customWidth="1"/>
    <col min="10314" max="10314" width="18.5703125" style="18" customWidth="1"/>
    <col min="10315" max="10315" width="23.42578125" style="18" customWidth="1"/>
    <col min="10316" max="10316" width="24.42578125" style="18" customWidth="1"/>
    <col min="10317" max="10317" width="22.140625" style="18" customWidth="1"/>
    <col min="10318" max="10319" width="23.85546875" style="18" customWidth="1"/>
    <col min="10320" max="10320" width="24.85546875" style="18" customWidth="1"/>
    <col min="10321" max="10323" width="25" style="18" customWidth="1"/>
    <col min="10324" max="10324" width="22.5703125" style="18" customWidth="1"/>
    <col min="10325" max="10325" width="27.42578125" style="18" customWidth="1"/>
    <col min="10326" max="10327" width="25" style="18" customWidth="1"/>
    <col min="10328" max="10328" width="26.140625" style="18" customWidth="1"/>
    <col min="10329" max="10329" width="26.85546875" style="18" customWidth="1"/>
    <col min="10330" max="10330" width="28.140625" style="18" customWidth="1"/>
    <col min="10331" max="10331" width="21" style="18" customWidth="1"/>
    <col min="10332" max="10332" width="24.28515625" style="18" customWidth="1"/>
    <col min="10333" max="10333" width="23.42578125" style="18" customWidth="1"/>
    <col min="10334" max="10334" width="23" style="18" customWidth="1"/>
    <col min="10335" max="10335" width="25.42578125" style="18" customWidth="1"/>
    <col min="10336" max="10336" width="25.28515625" style="18" customWidth="1"/>
    <col min="10337" max="10339" width="26.85546875" style="18" customWidth="1"/>
    <col min="10340" max="10340" width="26.5703125" style="18" customWidth="1"/>
    <col min="10341" max="10341" width="20.42578125" style="18" customWidth="1"/>
    <col min="10342" max="10342" width="19.140625" style="18" customWidth="1"/>
    <col min="10343" max="10343" width="23.140625" style="18" customWidth="1"/>
    <col min="10344" max="10344" width="18.42578125" style="18" customWidth="1"/>
    <col min="10345" max="10345" width="28.85546875" style="18" customWidth="1"/>
    <col min="10346" max="10346" width="29.5703125" style="18" customWidth="1"/>
    <col min="10347" max="10347" width="22.85546875" style="18" customWidth="1"/>
    <col min="10348" max="10348" width="26.5703125" style="18" customWidth="1"/>
    <col min="10349" max="10349" width="26.42578125" style="18" customWidth="1"/>
    <col min="10350" max="10350" width="28.42578125" style="18" customWidth="1"/>
    <col min="10351" max="10351" width="28" style="18" customWidth="1"/>
    <col min="10352" max="10352" width="30.85546875" style="18" customWidth="1"/>
    <col min="10353" max="10353" width="31.5703125" style="18" customWidth="1"/>
    <col min="10354" max="10354" width="32.85546875" style="18" customWidth="1"/>
    <col min="10355" max="10355" width="27.42578125" style="18" customWidth="1"/>
    <col min="10356" max="10356" width="27.28515625" style="18" customWidth="1"/>
    <col min="10357" max="10357" width="32" style="18" customWidth="1"/>
    <col min="10358" max="10358" width="23.42578125" style="18" customWidth="1"/>
    <col min="10359" max="10359" width="24.42578125" style="18" customWidth="1"/>
    <col min="10360" max="10360" width="25.85546875" style="18" customWidth="1"/>
    <col min="10361" max="10361" width="29.42578125" style="18" customWidth="1"/>
    <col min="10362" max="10362" width="31.28515625" style="18" customWidth="1"/>
    <col min="10363" max="10363" width="22.85546875" style="18" customWidth="1"/>
    <col min="10364" max="10364" width="22.140625" style="18" customWidth="1"/>
    <col min="10365" max="10365" width="28.5703125" style="18" customWidth="1"/>
    <col min="10366" max="10366" width="22.140625" style="18" customWidth="1"/>
    <col min="10367" max="10496" width="9.140625" style="18" customWidth="1"/>
    <col min="10497" max="10497" width="4.140625" style="18" customWidth="1"/>
    <col min="10498" max="10498" width="25.140625" style="18" customWidth="1"/>
    <col min="10499" max="10499" width="8.7109375" style="18" customWidth="1"/>
    <col min="10500" max="10500" width="26.140625" style="18" customWidth="1"/>
    <col min="10501" max="10501" width="26.7109375" style="18" customWidth="1"/>
    <col min="10502" max="10502" width="18.5703125" style="18" customWidth="1"/>
    <col min="10503" max="10503" width="23.42578125" style="18" customWidth="1"/>
    <col min="10504" max="10504" width="24.42578125" style="18" customWidth="1"/>
    <col min="10505" max="10505" width="22.140625" style="18" customWidth="1"/>
    <col min="10506" max="10507" width="23.85546875" style="18" customWidth="1"/>
    <col min="10508" max="10508" width="24.85546875" style="18" customWidth="1"/>
    <col min="10509" max="10509" width="29.7109375" style="18" customWidth="1"/>
    <col min="10510" max="10510" width="30.85546875" style="18" customWidth="1"/>
    <col min="10511" max="10511" width="25" style="18" customWidth="1"/>
    <col min="10512" max="10512" width="22.5703125" style="18" customWidth="1"/>
    <col min="10513" max="10513" width="28" style="18" customWidth="1"/>
    <col min="10514" max="10514" width="29.140625" style="18" customWidth="1"/>
    <col min="10515" max="10515" width="25" style="18" customWidth="1"/>
    <col min="10516" max="10517" width="26.140625" style="18" customWidth="1"/>
    <col min="10518" max="10518" width="27.85546875" style="18" customWidth="1"/>
    <col min="10519" max="10519" width="21" style="18" customWidth="1"/>
    <col min="10520" max="10520" width="24.28515625" style="18" customWidth="1"/>
    <col min="10521" max="10523" width="23.28515625" style="18" customWidth="1"/>
    <col min="10524" max="10524" width="24.28515625" style="18" customWidth="1"/>
    <col min="10525" max="10525" width="24.140625" style="18" customWidth="1"/>
    <col min="10526" max="10526" width="25.28515625" style="18" customWidth="1"/>
    <col min="10527" max="10527" width="24.140625" style="18" customWidth="1"/>
    <col min="10528" max="10528" width="28.28515625" style="18" customWidth="1"/>
    <col min="10529" max="10529" width="21.140625" style="18" customWidth="1"/>
    <col min="10530" max="10530" width="19.140625" style="18" customWidth="1"/>
    <col min="10531" max="10531" width="23.140625" style="18" customWidth="1"/>
    <col min="10532" max="10532" width="18.42578125" style="18" customWidth="1"/>
    <col min="10533" max="10533" width="11.42578125" style="18" customWidth="1"/>
    <col min="10534" max="10534" width="25.7109375" style="18" customWidth="1"/>
    <col min="10535" max="10535" width="26.7109375" style="18" customWidth="1"/>
    <col min="10536" max="10536" width="18.5703125" style="18" customWidth="1"/>
    <col min="10537" max="10537" width="23.42578125" style="18" customWidth="1"/>
    <col min="10538" max="10538" width="24.42578125" style="18" customWidth="1"/>
    <col min="10539" max="10539" width="22.140625" style="18" customWidth="1"/>
    <col min="10540" max="10540" width="23.140625" style="18" customWidth="1"/>
    <col min="10541" max="10541" width="23.85546875" style="18" customWidth="1"/>
    <col min="10542" max="10542" width="24.85546875" style="18" customWidth="1"/>
    <col min="10543" max="10543" width="27.42578125" style="18" customWidth="1"/>
    <col min="10544" max="10544" width="28.7109375" style="18" customWidth="1"/>
    <col min="10545" max="10545" width="25" style="18" customWidth="1"/>
    <col min="10546" max="10546" width="26.140625" style="18" customWidth="1"/>
    <col min="10547" max="10547" width="26.28515625" style="18" customWidth="1"/>
    <col min="10548" max="10548" width="27.140625" style="18" customWidth="1"/>
    <col min="10549" max="10549" width="25" style="18" customWidth="1"/>
    <col min="10550" max="10550" width="26.140625" style="18" customWidth="1"/>
    <col min="10551" max="10551" width="26.42578125" style="18" customWidth="1"/>
    <col min="10552" max="10552" width="27.28515625" style="18" customWidth="1"/>
    <col min="10553" max="10553" width="21" style="18" customWidth="1"/>
    <col min="10554" max="10554" width="22.140625" style="18" customWidth="1"/>
    <col min="10555" max="10557" width="23.28515625" style="18" customWidth="1"/>
    <col min="10558" max="10558" width="24.28515625" style="18" customWidth="1"/>
    <col min="10559" max="10561" width="26.85546875" style="18" customWidth="1"/>
    <col min="10562" max="10562" width="27.85546875" style="18" customWidth="1"/>
    <col min="10563" max="10563" width="20.42578125" style="18" customWidth="1"/>
    <col min="10564" max="10564" width="19.140625" style="18" customWidth="1"/>
    <col min="10565" max="10565" width="23.140625" style="18" customWidth="1"/>
    <col min="10566" max="10566" width="18.42578125" style="18" customWidth="1"/>
    <col min="10567" max="10567" width="12" style="18" customWidth="1"/>
    <col min="10568" max="10568" width="25.7109375" style="18" customWidth="1"/>
    <col min="10569" max="10569" width="26.7109375" style="18" customWidth="1"/>
    <col min="10570" max="10570" width="18.5703125" style="18" customWidth="1"/>
    <col min="10571" max="10571" width="23.42578125" style="18" customWidth="1"/>
    <col min="10572" max="10572" width="24.42578125" style="18" customWidth="1"/>
    <col min="10573" max="10573" width="22.140625" style="18" customWidth="1"/>
    <col min="10574" max="10575" width="23.85546875" style="18" customWidth="1"/>
    <col min="10576" max="10576" width="24.85546875" style="18" customWidth="1"/>
    <col min="10577" max="10579" width="25" style="18" customWidth="1"/>
    <col min="10580" max="10580" width="22.5703125" style="18" customWidth="1"/>
    <col min="10581" max="10581" width="27.42578125" style="18" customWidth="1"/>
    <col min="10582" max="10583" width="25" style="18" customWidth="1"/>
    <col min="10584" max="10584" width="26.140625" style="18" customWidth="1"/>
    <col min="10585" max="10585" width="26.85546875" style="18" customWidth="1"/>
    <col min="10586" max="10586" width="28.140625" style="18" customWidth="1"/>
    <col min="10587" max="10587" width="21" style="18" customWidth="1"/>
    <col min="10588" max="10588" width="24.28515625" style="18" customWidth="1"/>
    <col min="10589" max="10589" width="23.42578125" style="18" customWidth="1"/>
    <col min="10590" max="10590" width="23" style="18" customWidth="1"/>
    <col min="10591" max="10591" width="25.42578125" style="18" customWidth="1"/>
    <col min="10592" max="10592" width="25.28515625" style="18" customWidth="1"/>
    <col min="10593" max="10595" width="26.85546875" style="18" customWidth="1"/>
    <col min="10596" max="10596" width="26.5703125" style="18" customWidth="1"/>
    <col min="10597" max="10597" width="20.42578125" style="18" customWidth="1"/>
    <col min="10598" max="10598" width="19.140625" style="18" customWidth="1"/>
    <col min="10599" max="10599" width="23.140625" style="18" customWidth="1"/>
    <col min="10600" max="10600" width="18.42578125" style="18" customWidth="1"/>
    <col min="10601" max="10601" width="28.85546875" style="18" customWidth="1"/>
    <col min="10602" max="10602" width="29.5703125" style="18" customWidth="1"/>
    <col min="10603" max="10603" width="22.85546875" style="18" customWidth="1"/>
    <col min="10604" max="10604" width="26.5703125" style="18" customWidth="1"/>
    <col min="10605" max="10605" width="26.42578125" style="18" customWidth="1"/>
    <col min="10606" max="10606" width="28.42578125" style="18" customWidth="1"/>
    <col min="10607" max="10607" width="28" style="18" customWidth="1"/>
    <col min="10608" max="10608" width="30.85546875" style="18" customWidth="1"/>
    <col min="10609" max="10609" width="31.5703125" style="18" customWidth="1"/>
    <col min="10610" max="10610" width="32.85546875" style="18" customWidth="1"/>
    <col min="10611" max="10611" width="27.42578125" style="18" customWidth="1"/>
    <col min="10612" max="10612" width="27.28515625" style="18" customWidth="1"/>
    <col min="10613" max="10613" width="32" style="18" customWidth="1"/>
    <col min="10614" max="10614" width="23.42578125" style="18" customWidth="1"/>
    <col min="10615" max="10615" width="24.42578125" style="18" customWidth="1"/>
    <col min="10616" max="10616" width="25.85546875" style="18" customWidth="1"/>
    <col min="10617" max="10617" width="29.42578125" style="18" customWidth="1"/>
    <col min="10618" max="10618" width="31.28515625" style="18" customWidth="1"/>
    <col min="10619" max="10619" width="22.85546875" style="18" customWidth="1"/>
    <col min="10620" max="10620" width="22.140625" style="18" customWidth="1"/>
    <col min="10621" max="10621" width="28.5703125" style="18" customWidth="1"/>
    <col min="10622" max="10622" width="22.140625" style="18" customWidth="1"/>
    <col min="10623" max="10752" width="9.140625" style="18" customWidth="1"/>
    <col min="10753" max="10753" width="4.140625" style="18" customWidth="1"/>
    <col min="10754" max="10754" width="25.140625" style="18" customWidth="1"/>
    <col min="10755" max="10755" width="8.7109375" style="18" customWidth="1"/>
    <col min="10756" max="10756" width="26.140625" style="18" customWidth="1"/>
    <col min="10757" max="10757" width="26.7109375" style="18" customWidth="1"/>
    <col min="10758" max="10758" width="18.5703125" style="18" customWidth="1"/>
    <col min="10759" max="10759" width="23.42578125" style="18" customWidth="1"/>
    <col min="10760" max="10760" width="24.42578125" style="18" customWidth="1"/>
    <col min="10761" max="10761" width="22.140625" style="18" customWidth="1"/>
    <col min="10762" max="10763" width="23.85546875" style="18" customWidth="1"/>
    <col min="10764" max="10764" width="24.85546875" style="18" customWidth="1"/>
    <col min="10765" max="10765" width="29.7109375" style="18" customWidth="1"/>
    <col min="10766" max="10766" width="30.85546875" style="18" customWidth="1"/>
    <col min="10767" max="10767" width="25" style="18" customWidth="1"/>
    <col min="10768" max="10768" width="22.5703125" style="18" customWidth="1"/>
    <col min="10769" max="10769" width="28" style="18" customWidth="1"/>
    <col min="10770" max="10770" width="29.140625" style="18" customWidth="1"/>
    <col min="10771" max="10771" width="25" style="18" customWidth="1"/>
    <col min="10772" max="10773" width="26.140625" style="18" customWidth="1"/>
    <col min="10774" max="10774" width="27.85546875" style="18" customWidth="1"/>
    <col min="10775" max="10775" width="21" style="18" customWidth="1"/>
    <col min="10776" max="10776" width="24.28515625" style="18" customWidth="1"/>
    <col min="10777" max="10779" width="23.28515625" style="18" customWidth="1"/>
    <col min="10780" max="10780" width="24.28515625" style="18" customWidth="1"/>
    <col min="10781" max="10781" width="24.140625" style="18" customWidth="1"/>
    <col min="10782" max="10782" width="25.28515625" style="18" customWidth="1"/>
    <col min="10783" max="10783" width="24.140625" style="18" customWidth="1"/>
    <col min="10784" max="10784" width="28.28515625" style="18" customWidth="1"/>
    <col min="10785" max="10785" width="21.140625" style="18" customWidth="1"/>
    <col min="10786" max="10786" width="19.140625" style="18" customWidth="1"/>
    <col min="10787" max="10787" width="23.140625" style="18" customWidth="1"/>
    <col min="10788" max="10788" width="18.42578125" style="18" customWidth="1"/>
    <col min="10789" max="10789" width="11.42578125" style="18" customWidth="1"/>
    <col min="10790" max="10790" width="25.7109375" style="18" customWidth="1"/>
    <col min="10791" max="10791" width="26.7109375" style="18" customWidth="1"/>
    <col min="10792" max="10792" width="18.5703125" style="18" customWidth="1"/>
    <col min="10793" max="10793" width="23.42578125" style="18" customWidth="1"/>
    <col min="10794" max="10794" width="24.42578125" style="18" customWidth="1"/>
    <col min="10795" max="10795" width="22.140625" style="18" customWidth="1"/>
    <col min="10796" max="10796" width="23.140625" style="18" customWidth="1"/>
    <col min="10797" max="10797" width="23.85546875" style="18" customWidth="1"/>
    <col min="10798" max="10798" width="24.85546875" style="18" customWidth="1"/>
    <col min="10799" max="10799" width="27.42578125" style="18" customWidth="1"/>
    <col min="10800" max="10800" width="28.7109375" style="18" customWidth="1"/>
    <col min="10801" max="10801" width="25" style="18" customWidth="1"/>
    <col min="10802" max="10802" width="26.140625" style="18" customWidth="1"/>
    <col min="10803" max="10803" width="26.28515625" style="18" customWidth="1"/>
    <col min="10804" max="10804" width="27.140625" style="18" customWidth="1"/>
    <col min="10805" max="10805" width="25" style="18" customWidth="1"/>
    <col min="10806" max="10806" width="26.140625" style="18" customWidth="1"/>
    <col min="10807" max="10807" width="26.42578125" style="18" customWidth="1"/>
    <col min="10808" max="10808" width="27.28515625" style="18" customWidth="1"/>
    <col min="10809" max="10809" width="21" style="18" customWidth="1"/>
    <col min="10810" max="10810" width="22.140625" style="18" customWidth="1"/>
    <col min="10811" max="10813" width="23.28515625" style="18" customWidth="1"/>
    <col min="10814" max="10814" width="24.28515625" style="18" customWidth="1"/>
    <col min="10815" max="10817" width="26.85546875" style="18" customWidth="1"/>
    <col min="10818" max="10818" width="27.85546875" style="18" customWidth="1"/>
    <col min="10819" max="10819" width="20.42578125" style="18" customWidth="1"/>
    <col min="10820" max="10820" width="19.140625" style="18" customWidth="1"/>
    <col min="10821" max="10821" width="23.140625" style="18" customWidth="1"/>
    <col min="10822" max="10822" width="18.42578125" style="18" customWidth="1"/>
    <col min="10823" max="10823" width="12" style="18" customWidth="1"/>
    <col min="10824" max="10824" width="25.7109375" style="18" customWidth="1"/>
    <col min="10825" max="10825" width="26.7109375" style="18" customWidth="1"/>
    <col min="10826" max="10826" width="18.5703125" style="18" customWidth="1"/>
    <col min="10827" max="10827" width="23.42578125" style="18" customWidth="1"/>
    <col min="10828" max="10828" width="24.42578125" style="18" customWidth="1"/>
    <col min="10829" max="10829" width="22.140625" style="18" customWidth="1"/>
    <col min="10830" max="10831" width="23.85546875" style="18" customWidth="1"/>
    <col min="10832" max="10832" width="24.85546875" style="18" customWidth="1"/>
    <col min="10833" max="10835" width="25" style="18" customWidth="1"/>
    <col min="10836" max="10836" width="22.5703125" style="18" customWidth="1"/>
    <col min="10837" max="10837" width="27.42578125" style="18" customWidth="1"/>
    <col min="10838" max="10839" width="25" style="18" customWidth="1"/>
    <col min="10840" max="10840" width="26.140625" style="18" customWidth="1"/>
    <col min="10841" max="10841" width="26.85546875" style="18" customWidth="1"/>
    <col min="10842" max="10842" width="28.140625" style="18" customWidth="1"/>
    <col min="10843" max="10843" width="21" style="18" customWidth="1"/>
    <col min="10844" max="10844" width="24.28515625" style="18" customWidth="1"/>
    <col min="10845" max="10845" width="23.42578125" style="18" customWidth="1"/>
    <col min="10846" max="10846" width="23" style="18" customWidth="1"/>
    <col min="10847" max="10847" width="25.42578125" style="18" customWidth="1"/>
    <col min="10848" max="10848" width="25.28515625" style="18" customWidth="1"/>
    <col min="10849" max="10851" width="26.85546875" style="18" customWidth="1"/>
    <col min="10852" max="10852" width="26.5703125" style="18" customWidth="1"/>
    <col min="10853" max="10853" width="20.42578125" style="18" customWidth="1"/>
    <col min="10854" max="10854" width="19.140625" style="18" customWidth="1"/>
    <col min="10855" max="10855" width="23.140625" style="18" customWidth="1"/>
    <col min="10856" max="10856" width="18.42578125" style="18" customWidth="1"/>
    <col min="10857" max="10857" width="28.85546875" style="18" customWidth="1"/>
    <col min="10858" max="10858" width="29.5703125" style="18" customWidth="1"/>
    <col min="10859" max="10859" width="22.85546875" style="18" customWidth="1"/>
    <col min="10860" max="10860" width="26.5703125" style="18" customWidth="1"/>
    <col min="10861" max="10861" width="26.42578125" style="18" customWidth="1"/>
    <col min="10862" max="10862" width="28.42578125" style="18" customWidth="1"/>
    <col min="10863" max="10863" width="28" style="18" customWidth="1"/>
    <col min="10864" max="10864" width="30.85546875" style="18" customWidth="1"/>
    <col min="10865" max="10865" width="31.5703125" style="18" customWidth="1"/>
    <col min="10866" max="10866" width="32.85546875" style="18" customWidth="1"/>
    <col min="10867" max="10867" width="27.42578125" style="18" customWidth="1"/>
    <col min="10868" max="10868" width="27.28515625" style="18" customWidth="1"/>
    <col min="10869" max="10869" width="32" style="18" customWidth="1"/>
    <col min="10870" max="10870" width="23.42578125" style="18" customWidth="1"/>
    <col min="10871" max="10871" width="24.42578125" style="18" customWidth="1"/>
    <col min="10872" max="10872" width="25.85546875" style="18" customWidth="1"/>
    <col min="10873" max="10873" width="29.42578125" style="18" customWidth="1"/>
    <col min="10874" max="10874" width="31.28515625" style="18" customWidth="1"/>
    <col min="10875" max="10875" width="22.85546875" style="18" customWidth="1"/>
    <col min="10876" max="10876" width="22.140625" style="18" customWidth="1"/>
    <col min="10877" max="10877" width="28.5703125" style="18" customWidth="1"/>
    <col min="10878" max="10878" width="22.140625" style="18" customWidth="1"/>
    <col min="10879" max="11008" width="9.140625" style="18" customWidth="1"/>
    <col min="11009" max="11009" width="4.140625" style="18" customWidth="1"/>
    <col min="11010" max="11010" width="25.140625" style="18" customWidth="1"/>
    <col min="11011" max="11011" width="8.7109375" style="18" customWidth="1"/>
    <col min="11012" max="11012" width="26.140625" style="18" customWidth="1"/>
    <col min="11013" max="11013" width="26.7109375" style="18" customWidth="1"/>
    <col min="11014" max="11014" width="18.5703125" style="18" customWidth="1"/>
    <col min="11015" max="11015" width="23.42578125" style="18" customWidth="1"/>
    <col min="11016" max="11016" width="24.42578125" style="18" customWidth="1"/>
    <col min="11017" max="11017" width="22.140625" style="18" customWidth="1"/>
    <col min="11018" max="11019" width="23.85546875" style="18" customWidth="1"/>
    <col min="11020" max="11020" width="24.85546875" style="18" customWidth="1"/>
    <col min="11021" max="11021" width="29.7109375" style="18" customWidth="1"/>
    <col min="11022" max="11022" width="30.85546875" style="18" customWidth="1"/>
    <col min="11023" max="11023" width="25" style="18" customWidth="1"/>
    <col min="11024" max="11024" width="22.5703125" style="18" customWidth="1"/>
    <col min="11025" max="11025" width="28" style="18" customWidth="1"/>
    <col min="11026" max="11026" width="29.140625" style="18" customWidth="1"/>
    <col min="11027" max="11027" width="25" style="18" customWidth="1"/>
    <col min="11028" max="11029" width="26.140625" style="18" customWidth="1"/>
    <col min="11030" max="11030" width="27.85546875" style="18" customWidth="1"/>
    <col min="11031" max="11031" width="21" style="18" customWidth="1"/>
    <col min="11032" max="11032" width="24.28515625" style="18" customWidth="1"/>
    <col min="11033" max="11035" width="23.28515625" style="18" customWidth="1"/>
    <col min="11036" max="11036" width="24.28515625" style="18" customWidth="1"/>
    <col min="11037" max="11037" width="24.140625" style="18" customWidth="1"/>
    <col min="11038" max="11038" width="25.28515625" style="18" customWidth="1"/>
    <col min="11039" max="11039" width="24.140625" style="18" customWidth="1"/>
    <col min="11040" max="11040" width="28.28515625" style="18" customWidth="1"/>
    <col min="11041" max="11041" width="21.140625" style="18" customWidth="1"/>
    <col min="11042" max="11042" width="19.140625" style="18" customWidth="1"/>
    <col min="11043" max="11043" width="23.140625" style="18" customWidth="1"/>
    <col min="11044" max="11044" width="18.42578125" style="18" customWidth="1"/>
    <col min="11045" max="11045" width="11.42578125" style="18" customWidth="1"/>
    <col min="11046" max="11046" width="25.7109375" style="18" customWidth="1"/>
    <col min="11047" max="11047" width="26.7109375" style="18" customWidth="1"/>
    <col min="11048" max="11048" width="18.5703125" style="18" customWidth="1"/>
    <col min="11049" max="11049" width="23.42578125" style="18" customWidth="1"/>
    <col min="11050" max="11050" width="24.42578125" style="18" customWidth="1"/>
    <col min="11051" max="11051" width="22.140625" style="18" customWidth="1"/>
    <col min="11052" max="11052" width="23.140625" style="18" customWidth="1"/>
    <col min="11053" max="11053" width="23.85546875" style="18" customWidth="1"/>
    <col min="11054" max="11054" width="24.85546875" style="18" customWidth="1"/>
    <col min="11055" max="11055" width="27.42578125" style="18" customWidth="1"/>
    <col min="11056" max="11056" width="28.7109375" style="18" customWidth="1"/>
    <col min="11057" max="11057" width="25" style="18" customWidth="1"/>
    <col min="11058" max="11058" width="26.140625" style="18" customWidth="1"/>
    <col min="11059" max="11059" width="26.28515625" style="18" customWidth="1"/>
    <col min="11060" max="11060" width="27.140625" style="18" customWidth="1"/>
    <col min="11061" max="11061" width="25" style="18" customWidth="1"/>
    <col min="11062" max="11062" width="26.140625" style="18" customWidth="1"/>
    <col min="11063" max="11063" width="26.42578125" style="18" customWidth="1"/>
    <col min="11064" max="11064" width="27.28515625" style="18" customWidth="1"/>
    <col min="11065" max="11065" width="21" style="18" customWidth="1"/>
    <col min="11066" max="11066" width="22.140625" style="18" customWidth="1"/>
    <col min="11067" max="11069" width="23.28515625" style="18" customWidth="1"/>
    <col min="11070" max="11070" width="24.28515625" style="18" customWidth="1"/>
    <col min="11071" max="11073" width="26.85546875" style="18" customWidth="1"/>
    <col min="11074" max="11074" width="27.85546875" style="18" customWidth="1"/>
    <col min="11075" max="11075" width="20.42578125" style="18" customWidth="1"/>
    <col min="11076" max="11076" width="19.140625" style="18" customWidth="1"/>
    <col min="11077" max="11077" width="23.140625" style="18" customWidth="1"/>
    <col min="11078" max="11078" width="18.42578125" style="18" customWidth="1"/>
    <col min="11079" max="11079" width="12" style="18" customWidth="1"/>
    <col min="11080" max="11080" width="25.7109375" style="18" customWidth="1"/>
    <col min="11081" max="11081" width="26.7109375" style="18" customWidth="1"/>
    <col min="11082" max="11082" width="18.5703125" style="18" customWidth="1"/>
    <col min="11083" max="11083" width="23.42578125" style="18" customWidth="1"/>
    <col min="11084" max="11084" width="24.42578125" style="18" customWidth="1"/>
    <col min="11085" max="11085" width="22.140625" style="18" customWidth="1"/>
    <col min="11086" max="11087" width="23.85546875" style="18" customWidth="1"/>
    <col min="11088" max="11088" width="24.85546875" style="18" customWidth="1"/>
    <col min="11089" max="11091" width="25" style="18" customWidth="1"/>
    <col min="11092" max="11092" width="22.5703125" style="18" customWidth="1"/>
    <col min="11093" max="11093" width="27.42578125" style="18" customWidth="1"/>
    <col min="11094" max="11095" width="25" style="18" customWidth="1"/>
    <col min="11096" max="11096" width="26.140625" style="18" customWidth="1"/>
    <col min="11097" max="11097" width="26.85546875" style="18" customWidth="1"/>
    <col min="11098" max="11098" width="28.140625" style="18" customWidth="1"/>
    <col min="11099" max="11099" width="21" style="18" customWidth="1"/>
    <col min="11100" max="11100" width="24.28515625" style="18" customWidth="1"/>
    <col min="11101" max="11101" width="23.42578125" style="18" customWidth="1"/>
    <col min="11102" max="11102" width="23" style="18" customWidth="1"/>
    <col min="11103" max="11103" width="25.42578125" style="18" customWidth="1"/>
    <col min="11104" max="11104" width="25.28515625" style="18" customWidth="1"/>
    <col min="11105" max="11107" width="26.85546875" style="18" customWidth="1"/>
    <col min="11108" max="11108" width="26.5703125" style="18" customWidth="1"/>
    <col min="11109" max="11109" width="20.42578125" style="18" customWidth="1"/>
    <col min="11110" max="11110" width="19.140625" style="18" customWidth="1"/>
    <col min="11111" max="11111" width="23.140625" style="18" customWidth="1"/>
    <col min="11112" max="11112" width="18.42578125" style="18" customWidth="1"/>
    <col min="11113" max="11113" width="28.85546875" style="18" customWidth="1"/>
    <col min="11114" max="11114" width="29.5703125" style="18" customWidth="1"/>
    <col min="11115" max="11115" width="22.85546875" style="18" customWidth="1"/>
    <col min="11116" max="11116" width="26.5703125" style="18" customWidth="1"/>
    <col min="11117" max="11117" width="26.42578125" style="18" customWidth="1"/>
    <col min="11118" max="11118" width="28.42578125" style="18" customWidth="1"/>
    <col min="11119" max="11119" width="28" style="18" customWidth="1"/>
    <col min="11120" max="11120" width="30.85546875" style="18" customWidth="1"/>
    <col min="11121" max="11121" width="31.5703125" style="18" customWidth="1"/>
    <col min="11122" max="11122" width="32.85546875" style="18" customWidth="1"/>
    <col min="11123" max="11123" width="27.42578125" style="18" customWidth="1"/>
    <col min="11124" max="11124" width="27.28515625" style="18" customWidth="1"/>
    <col min="11125" max="11125" width="32" style="18" customWidth="1"/>
    <col min="11126" max="11126" width="23.42578125" style="18" customWidth="1"/>
    <col min="11127" max="11127" width="24.42578125" style="18" customWidth="1"/>
    <col min="11128" max="11128" width="25.85546875" style="18" customWidth="1"/>
    <col min="11129" max="11129" width="29.42578125" style="18" customWidth="1"/>
    <col min="11130" max="11130" width="31.28515625" style="18" customWidth="1"/>
    <col min="11131" max="11131" width="22.85546875" style="18" customWidth="1"/>
    <col min="11132" max="11132" width="22.140625" style="18" customWidth="1"/>
    <col min="11133" max="11133" width="28.5703125" style="18" customWidth="1"/>
    <col min="11134" max="11134" width="22.140625" style="18" customWidth="1"/>
    <col min="11135" max="11264" width="9.140625" style="18" customWidth="1"/>
    <col min="11265" max="11265" width="4.140625" style="18" customWidth="1"/>
    <col min="11266" max="11266" width="25.140625" style="18" customWidth="1"/>
    <col min="11267" max="11267" width="8.7109375" style="18" customWidth="1"/>
    <col min="11268" max="11268" width="26.140625" style="18" customWidth="1"/>
    <col min="11269" max="11269" width="26.7109375" style="18" customWidth="1"/>
    <col min="11270" max="11270" width="18.5703125" style="18" customWidth="1"/>
    <col min="11271" max="11271" width="23.42578125" style="18" customWidth="1"/>
    <col min="11272" max="11272" width="24.42578125" style="18" customWidth="1"/>
    <col min="11273" max="11273" width="22.140625" style="18" customWidth="1"/>
    <col min="11274" max="11275" width="23.85546875" style="18" customWidth="1"/>
    <col min="11276" max="11276" width="24.85546875" style="18" customWidth="1"/>
    <col min="11277" max="11277" width="29.7109375" style="18" customWidth="1"/>
    <col min="11278" max="11278" width="30.85546875" style="18" customWidth="1"/>
    <col min="11279" max="11279" width="25" style="18" customWidth="1"/>
    <col min="11280" max="11280" width="22.5703125" style="18" customWidth="1"/>
    <col min="11281" max="11281" width="28" style="18" customWidth="1"/>
    <col min="11282" max="11282" width="29.140625" style="18" customWidth="1"/>
    <col min="11283" max="11283" width="25" style="18" customWidth="1"/>
    <col min="11284" max="11285" width="26.140625" style="18" customWidth="1"/>
    <col min="11286" max="11286" width="27.85546875" style="18" customWidth="1"/>
    <col min="11287" max="11287" width="21" style="18" customWidth="1"/>
    <col min="11288" max="11288" width="24.28515625" style="18" customWidth="1"/>
    <col min="11289" max="11291" width="23.28515625" style="18" customWidth="1"/>
    <col min="11292" max="11292" width="24.28515625" style="18" customWidth="1"/>
    <col min="11293" max="11293" width="24.140625" style="18" customWidth="1"/>
    <col min="11294" max="11294" width="25.28515625" style="18" customWidth="1"/>
    <col min="11295" max="11295" width="24.140625" style="18" customWidth="1"/>
    <col min="11296" max="11296" width="28.28515625" style="18" customWidth="1"/>
    <col min="11297" max="11297" width="21.140625" style="18" customWidth="1"/>
    <col min="11298" max="11298" width="19.140625" style="18" customWidth="1"/>
    <col min="11299" max="11299" width="23.140625" style="18" customWidth="1"/>
    <col min="11300" max="11300" width="18.42578125" style="18" customWidth="1"/>
    <col min="11301" max="11301" width="11.42578125" style="18" customWidth="1"/>
    <col min="11302" max="11302" width="25.7109375" style="18" customWidth="1"/>
    <col min="11303" max="11303" width="26.7109375" style="18" customWidth="1"/>
    <col min="11304" max="11304" width="18.5703125" style="18" customWidth="1"/>
    <col min="11305" max="11305" width="23.42578125" style="18" customWidth="1"/>
    <col min="11306" max="11306" width="24.42578125" style="18" customWidth="1"/>
    <col min="11307" max="11307" width="22.140625" style="18" customWidth="1"/>
    <col min="11308" max="11308" width="23.140625" style="18" customWidth="1"/>
    <col min="11309" max="11309" width="23.85546875" style="18" customWidth="1"/>
    <col min="11310" max="11310" width="24.85546875" style="18" customWidth="1"/>
    <col min="11311" max="11311" width="27.42578125" style="18" customWidth="1"/>
    <col min="11312" max="11312" width="28.7109375" style="18" customWidth="1"/>
    <col min="11313" max="11313" width="25" style="18" customWidth="1"/>
    <col min="11314" max="11314" width="26.140625" style="18" customWidth="1"/>
    <col min="11315" max="11315" width="26.28515625" style="18" customWidth="1"/>
    <col min="11316" max="11316" width="27.140625" style="18" customWidth="1"/>
    <col min="11317" max="11317" width="25" style="18" customWidth="1"/>
    <col min="11318" max="11318" width="26.140625" style="18" customWidth="1"/>
    <col min="11319" max="11319" width="26.42578125" style="18" customWidth="1"/>
    <col min="11320" max="11320" width="27.28515625" style="18" customWidth="1"/>
    <col min="11321" max="11321" width="21" style="18" customWidth="1"/>
    <col min="11322" max="11322" width="22.140625" style="18" customWidth="1"/>
    <col min="11323" max="11325" width="23.28515625" style="18" customWidth="1"/>
    <col min="11326" max="11326" width="24.28515625" style="18" customWidth="1"/>
    <col min="11327" max="11329" width="26.85546875" style="18" customWidth="1"/>
    <col min="11330" max="11330" width="27.85546875" style="18" customWidth="1"/>
    <col min="11331" max="11331" width="20.42578125" style="18" customWidth="1"/>
    <col min="11332" max="11332" width="19.140625" style="18" customWidth="1"/>
    <col min="11333" max="11333" width="23.140625" style="18" customWidth="1"/>
    <col min="11334" max="11334" width="18.42578125" style="18" customWidth="1"/>
    <col min="11335" max="11335" width="12" style="18" customWidth="1"/>
    <col min="11336" max="11336" width="25.7109375" style="18" customWidth="1"/>
    <col min="11337" max="11337" width="26.7109375" style="18" customWidth="1"/>
    <col min="11338" max="11338" width="18.5703125" style="18" customWidth="1"/>
    <col min="11339" max="11339" width="23.42578125" style="18" customWidth="1"/>
    <col min="11340" max="11340" width="24.42578125" style="18" customWidth="1"/>
    <col min="11341" max="11341" width="22.140625" style="18" customWidth="1"/>
    <col min="11342" max="11343" width="23.85546875" style="18" customWidth="1"/>
    <col min="11344" max="11344" width="24.85546875" style="18" customWidth="1"/>
    <col min="11345" max="11347" width="25" style="18" customWidth="1"/>
    <col min="11348" max="11348" width="22.5703125" style="18" customWidth="1"/>
    <col min="11349" max="11349" width="27.42578125" style="18" customWidth="1"/>
    <col min="11350" max="11351" width="25" style="18" customWidth="1"/>
    <col min="11352" max="11352" width="26.140625" style="18" customWidth="1"/>
    <col min="11353" max="11353" width="26.85546875" style="18" customWidth="1"/>
    <col min="11354" max="11354" width="28.140625" style="18" customWidth="1"/>
    <col min="11355" max="11355" width="21" style="18" customWidth="1"/>
    <col min="11356" max="11356" width="24.28515625" style="18" customWidth="1"/>
    <col min="11357" max="11357" width="23.42578125" style="18" customWidth="1"/>
    <col min="11358" max="11358" width="23" style="18" customWidth="1"/>
    <col min="11359" max="11359" width="25.42578125" style="18" customWidth="1"/>
    <col min="11360" max="11360" width="25.28515625" style="18" customWidth="1"/>
    <col min="11361" max="11363" width="26.85546875" style="18" customWidth="1"/>
    <col min="11364" max="11364" width="26.5703125" style="18" customWidth="1"/>
    <col min="11365" max="11365" width="20.42578125" style="18" customWidth="1"/>
    <col min="11366" max="11366" width="19.140625" style="18" customWidth="1"/>
    <col min="11367" max="11367" width="23.140625" style="18" customWidth="1"/>
    <col min="11368" max="11368" width="18.42578125" style="18" customWidth="1"/>
    <col min="11369" max="11369" width="28.85546875" style="18" customWidth="1"/>
    <col min="11370" max="11370" width="29.5703125" style="18" customWidth="1"/>
    <col min="11371" max="11371" width="22.85546875" style="18" customWidth="1"/>
    <col min="11372" max="11372" width="26.5703125" style="18" customWidth="1"/>
    <col min="11373" max="11373" width="26.42578125" style="18" customWidth="1"/>
    <col min="11374" max="11374" width="28.42578125" style="18" customWidth="1"/>
    <col min="11375" max="11375" width="28" style="18" customWidth="1"/>
    <col min="11376" max="11376" width="30.85546875" style="18" customWidth="1"/>
    <col min="11377" max="11377" width="31.5703125" style="18" customWidth="1"/>
    <col min="11378" max="11378" width="32.85546875" style="18" customWidth="1"/>
    <col min="11379" max="11379" width="27.42578125" style="18" customWidth="1"/>
    <col min="11380" max="11380" width="27.28515625" style="18" customWidth="1"/>
    <col min="11381" max="11381" width="32" style="18" customWidth="1"/>
    <col min="11382" max="11382" width="23.42578125" style="18" customWidth="1"/>
    <col min="11383" max="11383" width="24.42578125" style="18" customWidth="1"/>
    <col min="11384" max="11384" width="25.85546875" style="18" customWidth="1"/>
    <col min="11385" max="11385" width="29.42578125" style="18" customWidth="1"/>
    <col min="11386" max="11386" width="31.28515625" style="18" customWidth="1"/>
    <col min="11387" max="11387" width="22.85546875" style="18" customWidth="1"/>
    <col min="11388" max="11388" width="22.140625" style="18" customWidth="1"/>
    <col min="11389" max="11389" width="28.5703125" style="18" customWidth="1"/>
    <col min="11390" max="11390" width="22.140625" style="18" customWidth="1"/>
    <col min="11391" max="11520" width="9.140625" style="18" customWidth="1"/>
    <col min="11521" max="11521" width="4.140625" style="18" customWidth="1"/>
    <col min="11522" max="11522" width="25.140625" style="18" customWidth="1"/>
    <col min="11523" max="11523" width="8.7109375" style="18" customWidth="1"/>
    <col min="11524" max="11524" width="26.140625" style="18" customWidth="1"/>
    <col min="11525" max="11525" width="26.7109375" style="18" customWidth="1"/>
    <col min="11526" max="11526" width="18.5703125" style="18" customWidth="1"/>
    <col min="11527" max="11527" width="23.42578125" style="18" customWidth="1"/>
    <col min="11528" max="11528" width="24.42578125" style="18" customWidth="1"/>
    <col min="11529" max="11529" width="22.140625" style="18" customWidth="1"/>
    <col min="11530" max="11531" width="23.85546875" style="18" customWidth="1"/>
    <col min="11532" max="11532" width="24.85546875" style="18" customWidth="1"/>
    <col min="11533" max="11533" width="29.7109375" style="18" customWidth="1"/>
    <col min="11534" max="11534" width="30.85546875" style="18" customWidth="1"/>
    <col min="11535" max="11535" width="25" style="18" customWidth="1"/>
    <col min="11536" max="11536" width="22.5703125" style="18" customWidth="1"/>
    <col min="11537" max="11537" width="28" style="18" customWidth="1"/>
    <col min="11538" max="11538" width="29.140625" style="18" customWidth="1"/>
    <col min="11539" max="11539" width="25" style="18" customWidth="1"/>
    <col min="11540" max="11541" width="26.140625" style="18" customWidth="1"/>
    <col min="11542" max="11542" width="27.85546875" style="18" customWidth="1"/>
    <col min="11543" max="11543" width="21" style="18" customWidth="1"/>
    <col min="11544" max="11544" width="24.28515625" style="18" customWidth="1"/>
    <col min="11545" max="11547" width="23.28515625" style="18" customWidth="1"/>
    <col min="11548" max="11548" width="24.28515625" style="18" customWidth="1"/>
    <col min="11549" max="11549" width="24.140625" style="18" customWidth="1"/>
    <col min="11550" max="11550" width="25.28515625" style="18" customWidth="1"/>
    <col min="11551" max="11551" width="24.140625" style="18" customWidth="1"/>
    <col min="11552" max="11552" width="28.28515625" style="18" customWidth="1"/>
    <col min="11553" max="11553" width="21.140625" style="18" customWidth="1"/>
    <col min="11554" max="11554" width="19.140625" style="18" customWidth="1"/>
    <col min="11555" max="11555" width="23.140625" style="18" customWidth="1"/>
    <col min="11556" max="11556" width="18.42578125" style="18" customWidth="1"/>
    <col min="11557" max="11557" width="11.42578125" style="18" customWidth="1"/>
    <col min="11558" max="11558" width="25.7109375" style="18" customWidth="1"/>
    <col min="11559" max="11559" width="26.7109375" style="18" customWidth="1"/>
    <col min="11560" max="11560" width="18.5703125" style="18" customWidth="1"/>
    <col min="11561" max="11561" width="23.42578125" style="18" customWidth="1"/>
    <col min="11562" max="11562" width="24.42578125" style="18" customWidth="1"/>
    <col min="11563" max="11563" width="22.140625" style="18" customWidth="1"/>
    <col min="11564" max="11564" width="23.140625" style="18" customWidth="1"/>
    <col min="11565" max="11565" width="23.85546875" style="18" customWidth="1"/>
    <col min="11566" max="11566" width="24.85546875" style="18" customWidth="1"/>
    <col min="11567" max="11567" width="27.42578125" style="18" customWidth="1"/>
    <col min="11568" max="11568" width="28.7109375" style="18" customWidth="1"/>
    <col min="11569" max="11569" width="25" style="18" customWidth="1"/>
    <col min="11570" max="11570" width="26.140625" style="18" customWidth="1"/>
    <col min="11571" max="11571" width="26.28515625" style="18" customWidth="1"/>
    <col min="11572" max="11572" width="27.140625" style="18" customWidth="1"/>
    <col min="11573" max="11573" width="25" style="18" customWidth="1"/>
    <col min="11574" max="11574" width="26.140625" style="18" customWidth="1"/>
    <col min="11575" max="11575" width="26.42578125" style="18" customWidth="1"/>
    <col min="11576" max="11576" width="27.28515625" style="18" customWidth="1"/>
    <col min="11577" max="11577" width="21" style="18" customWidth="1"/>
    <col min="11578" max="11578" width="22.140625" style="18" customWidth="1"/>
    <col min="11579" max="11581" width="23.28515625" style="18" customWidth="1"/>
    <col min="11582" max="11582" width="24.28515625" style="18" customWidth="1"/>
    <col min="11583" max="11585" width="26.85546875" style="18" customWidth="1"/>
    <col min="11586" max="11586" width="27.85546875" style="18" customWidth="1"/>
    <col min="11587" max="11587" width="20.42578125" style="18" customWidth="1"/>
    <col min="11588" max="11588" width="19.140625" style="18" customWidth="1"/>
    <col min="11589" max="11589" width="23.140625" style="18" customWidth="1"/>
    <col min="11590" max="11590" width="18.42578125" style="18" customWidth="1"/>
    <col min="11591" max="11591" width="12" style="18" customWidth="1"/>
    <col min="11592" max="11592" width="25.7109375" style="18" customWidth="1"/>
    <col min="11593" max="11593" width="26.7109375" style="18" customWidth="1"/>
    <col min="11594" max="11594" width="18.5703125" style="18" customWidth="1"/>
    <col min="11595" max="11595" width="23.42578125" style="18" customWidth="1"/>
    <col min="11596" max="11596" width="24.42578125" style="18" customWidth="1"/>
    <col min="11597" max="11597" width="22.140625" style="18" customWidth="1"/>
    <col min="11598" max="11599" width="23.85546875" style="18" customWidth="1"/>
    <col min="11600" max="11600" width="24.85546875" style="18" customWidth="1"/>
    <col min="11601" max="11603" width="25" style="18" customWidth="1"/>
    <col min="11604" max="11604" width="22.5703125" style="18" customWidth="1"/>
    <col min="11605" max="11605" width="27.42578125" style="18" customWidth="1"/>
    <col min="11606" max="11607" width="25" style="18" customWidth="1"/>
    <col min="11608" max="11608" width="26.140625" style="18" customWidth="1"/>
    <col min="11609" max="11609" width="26.85546875" style="18" customWidth="1"/>
    <col min="11610" max="11610" width="28.140625" style="18" customWidth="1"/>
    <col min="11611" max="11611" width="21" style="18" customWidth="1"/>
    <col min="11612" max="11612" width="24.28515625" style="18" customWidth="1"/>
    <col min="11613" max="11613" width="23.42578125" style="18" customWidth="1"/>
    <col min="11614" max="11614" width="23" style="18" customWidth="1"/>
    <col min="11615" max="11615" width="25.42578125" style="18" customWidth="1"/>
    <col min="11616" max="11616" width="25.28515625" style="18" customWidth="1"/>
    <col min="11617" max="11619" width="26.85546875" style="18" customWidth="1"/>
    <col min="11620" max="11620" width="26.5703125" style="18" customWidth="1"/>
    <col min="11621" max="11621" width="20.42578125" style="18" customWidth="1"/>
    <col min="11622" max="11622" width="19.140625" style="18" customWidth="1"/>
    <col min="11623" max="11623" width="23.140625" style="18" customWidth="1"/>
    <col min="11624" max="11624" width="18.42578125" style="18" customWidth="1"/>
    <col min="11625" max="11625" width="28.85546875" style="18" customWidth="1"/>
    <col min="11626" max="11626" width="29.5703125" style="18" customWidth="1"/>
    <col min="11627" max="11627" width="22.85546875" style="18" customWidth="1"/>
    <col min="11628" max="11628" width="26.5703125" style="18" customWidth="1"/>
    <col min="11629" max="11629" width="26.42578125" style="18" customWidth="1"/>
    <col min="11630" max="11630" width="28.42578125" style="18" customWidth="1"/>
    <col min="11631" max="11631" width="28" style="18" customWidth="1"/>
    <col min="11632" max="11632" width="30.85546875" style="18" customWidth="1"/>
    <col min="11633" max="11633" width="31.5703125" style="18" customWidth="1"/>
    <col min="11634" max="11634" width="32.85546875" style="18" customWidth="1"/>
    <col min="11635" max="11635" width="27.42578125" style="18" customWidth="1"/>
    <col min="11636" max="11636" width="27.28515625" style="18" customWidth="1"/>
    <col min="11637" max="11637" width="32" style="18" customWidth="1"/>
    <col min="11638" max="11638" width="23.42578125" style="18" customWidth="1"/>
    <col min="11639" max="11639" width="24.42578125" style="18" customWidth="1"/>
    <col min="11640" max="11640" width="25.85546875" style="18" customWidth="1"/>
    <col min="11641" max="11641" width="29.42578125" style="18" customWidth="1"/>
    <col min="11642" max="11642" width="31.28515625" style="18" customWidth="1"/>
    <col min="11643" max="11643" width="22.85546875" style="18" customWidth="1"/>
    <col min="11644" max="11644" width="22.140625" style="18" customWidth="1"/>
    <col min="11645" max="11645" width="28.5703125" style="18" customWidth="1"/>
    <col min="11646" max="11646" width="22.140625" style="18" customWidth="1"/>
    <col min="11647" max="11776" width="9.140625" style="18" customWidth="1"/>
    <col min="11777" max="11777" width="4.140625" style="18" customWidth="1"/>
    <col min="11778" max="11778" width="25.140625" style="18" customWidth="1"/>
    <col min="11779" max="11779" width="8.7109375" style="18" customWidth="1"/>
    <col min="11780" max="11780" width="26.140625" style="18" customWidth="1"/>
    <col min="11781" max="11781" width="26.7109375" style="18" customWidth="1"/>
    <col min="11782" max="11782" width="18.5703125" style="18" customWidth="1"/>
    <col min="11783" max="11783" width="23.42578125" style="18" customWidth="1"/>
    <col min="11784" max="11784" width="24.42578125" style="18" customWidth="1"/>
    <col min="11785" max="11785" width="22.140625" style="18" customWidth="1"/>
    <col min="11786" max="11787" width="23.85546875" style="18" customWidth="1"/>
    <col min="11788" max="11788" width="24.85546875" style="18" customWidth="1"/>
    <col min="11789" max="11789" width="29.7109375" style="18" customWidth="1"/>
    <col min="11790" max="11790" width="30.85546875" style="18" customWidth="1"/>
    <col min="11791" max="11791" width="25" style="18" customWidth="1"/>
    <col min="11792" max="11792" width="22.5703125" style="18" customWidth="1"/>
    <col min="11793" max="11793" width="28" style="18" customWidth="1"/>
    <col min="11794" max="11794" width="29.140625" style="18" customWidth="1"/>
    <col min="11795" max="11795" width="25" style="18" customWidth="1"/>
    <col min="11796" max="11797" width="26.140625" style="18" customWidth="1"/>
    <col min="11798" max="11798" width="27.85546875" style="18" customWidth="1"/>
    <col min="11799" max="11799" width="21" style="18" customWidth="1"/>
    <col min="11800" max="11800" width="24.28515625" style="18" customWidth="1"/>
    <col min="11801" max="11803" width="23.28515625" style="18" customWidth="1"/>
    <col min="11804" max="11804" width="24.28515625" style="18" customWidth="1"/>
    <col min="11805" max="11805" width="24.140625" style="18" customWidth="1"/>
    <col min="11806" max="11806" width="25.28515625" style="18" customWidth="1"/>
    <col min="11807" max="11807" width="24.140625" style="18" customWidth="1"/>
    <col min="11808" max="11808" width="28.28515625" style="18" customWidth="1"/>
    <col min="11809" max="11809" width="21.140625" style="18" customWidth="1"/>
    <col min="11810" max="11810" width="19.140625" style="18" customWidth="1"/>
    <col min="11811" max="11811" width="23.140625" style="18" customWidth="1"/>
    <col min="11812" max="11812" width="18.42578125" style="18" customWidth="1"/>
    <col min="11813" max="11813" width="11.42578125" style="18" customWidth="1"/>
    <col min="11814" max="11814" width="25.7109375" style="18" customWidth="1"/>
    <col min="11815" max="11815" width="26.7109375" style="18" customWidth="1"/>
    <col min="11816" max="11816" width="18.5703125" style="18" customWidth="1"/>
    <col min="11817" max="11817" width="23.42578125" style="18" customWidth="1"/>
    <col min="11818" max="11818" width="24.42578125" style="18" customWidth="1"/>
    <col min="11819" max="11819" width="22.140625" style="18" customWidth="1"/>
    <col min="11820" max="11820" width="23.140625" style="18" customWidth="1"/>
    <col min="11821" max="11821" width="23.85546875" style="18" customWidth="1"/>
    <col min="11822" max="11822" width="24.85546875" style="18" customWidth="1"/>
    <col min="11823" max="11823" width="27.42578125" style="18" customWidth="1"/>
    <col min="11824" max="11824" width="28.7109375" style="18" customWidth="1"/>
    <col min="11825" max="11825" width="25" style="18" customWidth="1"/>
    <col min="11826" max="11826" width="26.140625" style="18" customWidth="1"/>
    <col min="11827" max="11827" width="26.28515625" style="18" customWidth="1"/>
    <col min="11828" max="11828" width="27.140625" style="18" customWidth="1"/>
    <col min="11829" max="11829" width="25" style="18" customWidth="1"/>
    <col min="11830" max="11830" width="26.140625" style="18" customWidth="1"/>
    <col min="11831" max="11831" width="26.42578125" style="18" customWidth="1"/>
    <col min="11832" max="11832" width="27.28515625" style="18" customWidth="1"/>
    <col min="11833" max="11833" width="21" style="18" customWidth="1"/>
    <col min="11834" max="11834" width="22.140625" style="18" customWidth="1"/>
    <col min="11835" max="11837" width="23.28515625" style="18" customWidth="1"/>
    <col min="11838" max="11838" width="24.28515625" style="18" customWidth="1"/>
    <col min="11839" max="11841" width="26.85546875" style="18" customWidth="1"/>
    <col min="11842" max="11842" width="27.85546875" style="18" customWidth="1"/>
    <col min="11843" max="11843" width="20.42578125" style="18" customWidth="1"/>
    <col min="11844" max="11844" width="19.140625" style="18" customWidth="1"/>
    <col min="11845" max="11845" width="23.140625" style="18" customWidth="1"/>
    <col min="11846" max="11846" width="18.42578125" style="18" customWidth="1"/>
    <col min="11847" max="11847" width="12" style="18" customWidth="1"/>
    <col min="11848" max="11848" width="25.7109375" style="18" customWidth="1"/>
    <col min="11849" max="11849" width="26.7109375" style="18" customWidth="1"/>
    <col min="11850" max="11850" width="18.5703125" style="18" customWidth="1"/>
    <col min="11851" max="11851" width="23.42578125" style="18" customWidth="1"/>
    <col min="11852" max="11852" width="24.42578125" style="18" customWidth="1"/>
    <col min="11853" max="11853" width="22.140625" style="18" customWidth="1"/>
    <col min="11854" max="11855" width="23.85546875" style="18" customWidth="1"/>
    <col min="11856" max="11856" width="24.85546875" style="18" customWidth="1"/>
    <col min="11857" max="11859" width="25" style="18" customWidth="1"/>
    <col min="11860" max="11860" width="22.5703125" style="18" customWidth="1"/>
    <col min="11861" max="11861" width="27.42578125" style="18" customWidth="1"/>
    <col min="11862" max="11863" width="25" style="18" customWidth="1"/>
    <col min="11864" max="11864" width="26.140625" style="18" customWidth="1"/>
    <col min="11865" max="11865" width="26.85546875" style="18" customWidth="1"/>
    <col min="11866" max="11866" width="28.140625" style="18" customWidth="1"/>
    <col min="11867" max="11867" width="21" style="18" customWidth="1"/>
    <col min="11868" max="11868" width="24.28515625" style="18" customWidth="1"/>
    <col min="11869" max="11869" width="23.42578125" style="18" customWidth="1"/>
    <col min="11870" max="11870" width="23" style="18" customWidth="1"/>
    <col min="11871" max="11871" width="25.42578125" style="18" customWidth="1"/>
    <col min="11872" max="11872" width="25.28515625" style="18" customWidth="1"/>
    <col min="11873" max="11875" width="26.85546875" style="18" customWidth="1"/>
    <col min="11876" max="11876" width="26.5703125" style="18" customWidth="1"/>
    <col min="11877" max="11877" width="20.42578125" style="18" customWidth="1"/>
    <col min="11878" max="11878" width="19.140625" style="18" customWidth="1"/>
    <col min="11879" max="11879" width="23.140625" style="18" customWidth="1"/>
    <col min="11880" max="11880" width="18.42578125" style="18" customWidth="1"/>
    <col min="11881" max="11881" width="28.85546875" style="18" customWidth="1"/>
    <col min="11882" max="11882" width="29.5703125" style="18" customWidth="1"/>
    <col min="11883" max="11883" width="22.85546875" style="18" customWidth="1"/>
    <col min="11884" max="11884" width="26.5703125" style="18" customWidth="1"/>
    <col min="11885" max="11885" width="26.42578125" style="18" customWidth="1"/>
    <col min="11886" max="11886" width="28.42578125" style="18" customWidth="1"/>
    <col min="11887" max="11887" width="28" style="18" customWidth="1"/>
    <col min="11888" max="11888" width="30.85546875" style="18" customWidth="1"/>
    <col min="11889" max="11889" width="31.5703125" style="18" customWidth="1"/>
    <col min="11890" max="11890" width="32.85546875" style="18" customWidth="1"/>
    <col min="11891" max="11891" width="27.42578125" style="18" customWidth="1"/>
    <col min="11892" max="11892" width="27.28515625" style="18" customWidth="1"/>
    <col min="11893" max="11893" width="32" style="18" customWidth="1"/>
    <col min="11894" max="11894" width="23.42578125" style="18" customWidth="1"/>
    <col min="11895" max="11895" width="24.42578125" style="18" customWidth="1"/>
    <col min="11896" max="11896" width="25.85546875" style="18" customWidth="1"/>
    <col min="11897" max="11897" width="29.42578125" style="18" customWidth="1"/>
    <col min="11898" max="11898" width="31.28515625" style="18" customWidth="1"/>
    <col min="11899" max="11899" width="22.85546875" style="18" customWidth="1"/>
    <col min="11900" max="11900" width="22.140625" style="18" customWidth="1"/>
    <col min="11901" max="11901" width="28.5703125" style="18" customWidth="1"/>
    <col min="11902" max="11902" width="22.140625" style="18" customWidth="1"/>
    <col min="11903" max="12032" width="9.140625" style="18" customWidth="1"/>
    <col min="12033" max="12033" width="4.140625" style="18" customWidth="1"/>
    <col min="12034" max="12034" width="25.140625" style="18" customWidth="1"/>
    <col min="12035" max="12035" width="8.7109375" style="18" customWidth="1"/>
    <col min="12036" max="12036" width="26.140625" style="18" customWidth="1"/>
    <col min="12037" max="12037" width="26.7109375" style="18" customWidth="1"/>
    <col min="12038" max="12038" width="18.5703125" style="18" customWidth="1"/>
    <col min="12039" max="12039" width="23.42578125" style="18" customWidth="1"/>
    <col min="12040" max="12040" width="24.42578125" style="18" customWidth="1"/>
    <col min="12041" max="12041" width="22.140625" style="18" customWidth="1"/>
    <col min="12042" max="12043" width="23.85546875" style="18" customWidth="1"/>
    <col min="12044" max="12044" width="24.85546875" style="18" customWidth="1"/>
    <col min="12045" max="12045" width="29.7109375" style="18" customWidth="1"/>
    <col min="12046" max="12046" width="30.85546875" style="18" customWidth="1"/>
    <col min="12047" max="12047" width="25" style="18" customWidth="1"/>
    <col min="12048" max="12048" width="22.5703125" style="18" customWidth="1"/>
    <col min="12049" max="12049" width="28" style="18" customWidth="1"/>
    <col min="12050" max="12050" width="29.140625" style="18" customWidth="1"/>
    <col min="12051" max="12051" width="25" style="18" customWidth="1"/>
    <col min="12052" max="12053" width="26.140625" style="18" customWidth="1"/>
    <col min="12054" max="12054" width="27.85546875" style="18" customWidth="1"/>
    <col min="12055" max="12055" width="21" style="18" customWidth="1"/>
    <col min="12056" max="12056" width="24.28515625" style="18" customWidth="1"/>
    <col min="12057" max="12059" width="23.28515625" style="18" customWidth="1"/>
    <col min="12060" max="12060" width="24.28515625" style="18" customWidth="1"/>
    <col min="12061" max="12061" width="24.140625" style="18" customWidth="1"/>
    <col min="12062" max="12062" width="25.28515625" style="18" customWidth="1"/>
    <col min="12063" max="12063" width="24.140625" style="18" customWidth="1"/>
    <col min="12064" max="12064" width="28.28515625" style="18" customWidth="1"/>
    <col min="12065" max="12065" width="21.140625" style="18" customWidth="1"/>
    <col min="12066" max="12066" width="19.140625" style="18" customWidth="1"/>
    <col min="12067" max="12067" width="23.140625" style="18" customWidth="1"/>
    <col min="12068" max="12068" width="18.42578125" style="18" customWidth="1"/>
    <col min="12069" max="12069" width="11.42578125" style="18" customWidth="1"/>
    <col min="12070" max="12070" width="25.7109375" style="18" customWidth="1"/>
    <col min="12071" max="12071" width="26.7109375" style="18" customWidth="1"/>
    <col min="12072" max="12072" width="18.5703125" style="18" customWidth="1"/>
    <col min="12073" max="12073" width="23.42578125" style="18" customWidth="1"/>
    <col min="12074" max="12074" width="24.42578125" style="18" customWidth="1"/>
    <col min="12075" max="12075" width="22.140625" style="18" customWidth="1"/>
    <col min="12076" max="12076" width="23.140625" style="18" customWidth="1"/>
    <col min="12077" max="12077" width="23.85546875" style="18" customWidth="1"/>
    <col min="12078" max="12078" width="24.85546875" style="18" customWidth="1"/>
    <col min="12079" max="12079" width="27.42578125" style="18" customWidth="1"/>
    <col min="12080" max="12080" width="28.7109375" style="18" customWidth="1"/>
    <col min="12081" max="12081" width="25" style="18" customWidth="1"/>
    <col min="12082" max="12082" width="26.140625" style="18" customWidth="1"/>
    <col min="12083" max="12083" width="26.28515625" style="18" customWidth="1"/>
    <col min="12084" max="12084" width="27.140625" style="18" customWidth="1"/>
    <col min="12085" max="12085" width="25" style="18" customWidth="1"/>
    <col min="12086" max="12086" width="26.140625" style="18" customWidth="1"/>
    <col min="12087" max="12087" width="26.42578125" style="18" customWidth="1"/>
    <col min="12088" max="12088" width="27.28515625" style="18" customWidth="1"/>
    <col min="12089" max="12089" width="21" style="18" customWidth="1"/>
    <col min="12090" max="12090" width="22.140625" style="18" customWidth="1"/>
    <col min="12091" max="12093" width="23.28515625" style="18" customWidth="1"/>
    <col min="12094" max="12094" width="24.28515625" style="18" customWidth="1"/>
    <col min="12095" max="12097" width="26.85546875" style="18" customWidth="1"/>
    <col min="12098" max="12098" width="27.85546875" style="18" customWidth="1"/>
    <col min="12099" max="12099" width="20.42578125" style="18" customWidth="1"/>
    <col min="12100" max="12100" width="19.140625" style="18" customWidth="1"/>
    <col min="12101" max="12101" width="23.140625" style="18" customWidth="1"/>
    <col min="12102" max="12102" width="18.42578125" style="18" customWidth="1"/>
    <col min="12103" max="12103" width="12" style="18" customWidth="1"/>
    <col min="12104" max="12104" width="25.7109375" style="18" customWidth="1"/>
    <col min="12105" max="12105" width="26.7109375" style="18" customWidth="1"/>
    <col min="12106" max="12106" width="18.5703125" style="18" customWidth="1"/>
    <col min="12107" max="12107" width="23.42578125" style="18" customWidth="1"/>
    <col min="12108" max="12108" width="24.42578125" style="18" customWidth="1"/>
    <col min="12109" max="12109" width="22.140625" style="18" customWidth="1"/>
    <col min="12110" max="12111" width="23.85546875" style="18" customWidth="1"/>
    <col min="12112" max="12112" width="24.85546875" style="18" customWidth="1"/>
    <col min="12113" max="12115" width="25" style="18" customWidth="1"/>
    <col min="12116" max="12116" width="22.5703125" style="18" customWidth="1"/>
    <col min="12117" max="12117" width="27.42578125" style="18" customWidth="1"/>
    <col min="12118" max="12119" width="25" style="18" customWidth="1"/>
    <col min="12120" max="12120" width="26.140625" style="18" customWidth="1"/>
    <col min="12121" max="12121" width="26.85546875" style="18" customWidth="1"/>
    <col min="12122" max="12122" width="28.140625" style="18" customWidth="1"/>
    <col min="12123" max="12123" width="21" style="18" customWidth="1"/>
    <col min="12124" max="12124" width="24.28515625" style="18" customWidth="1"/>
    <col min="12125" max="12125" width="23.42578125" style="18" customWidth="1"/>
    <col min="12126" max="12126" width="23" style="18" customWidth="1"/>
    <col min="12127" max="12127" width="25.42578125" style="18" customWidth="1"/>
    <col min="12128" max="12128" width="25.28515625" style="18" customWidth="1"/>
    <col min="12129" max="12131" width="26.85546875" style="18" customWidth="1"/>
    <col min="12132" max="12132" width="26.5703125" style="18" customWidth="1"/>
    <col min="12133" max="12133" width="20.42578125" style="18" customWidth="1"/>
    <col min="12134" max="12134" width="19.140625" style="18" customWidth="1"/>
    <col min="12135" max="12135" width="23.140625" style="18" customWidth="1"/>
    <col min="12136" max="12136" width="18.42578125" style="18" customWidth="1"/>
    <col min="12137" max="12137" width="28.85546875" style="18" customWidth="1"/>
    <col min="12138" max="12138" width="29.5703125" style="18" customWidth="1"/>
    <col min="12139" max="12139" width="22.85546875" style="18" customWidth="1"/>
    <col min="12140" max="12140" width="26.5703125" style="18" customWidth="1"/>
    <col min="12141" max="12141" width="26.42578125" style="18" customWidth="1"/>
    <col min="12142" max="12142" width="28.42578125" style="18" customWidth="1"/>
    <col min="12143" max="12143" width="28" style="18" customWidth="1"/>
    <col min="12144" max="12144" width="30.85546875" style="18" customWidth="1"/>
    <col min="12145" max="12145" width="31.5703125" style="18" customWidth="1"/>
    <col min="12146" max="12146" width="32.85546875" style="18" customWidth="1"/>
    <col min="12147" max="12147" width="27.42578125" style="18" customWidth="1"/>
    <col min="12148" max="12148" width="27.28515625" style="18" customWidth="1"/>
    <col min="12149" max="12149" width="32" style="18" customWidth="1"/>
    <col min="12150" max="12150" width="23.42578125" style="18" customWidth="1"/>
    <col min="12151" max="12151" width="24.42578125" style="18" customWidth="1"/>
    <col min="12152" max="12152" width="25.85546875" style="18" customWidth="1"/>
    <col min="12153" max="12153" width="29.42578125" style="18" customWidth="1"/>
    <col min="12154" max="12154" width="31.28515625" style="18" customWidth="1"/>
    <col min="12155" max="12155" width="22.85546875" style="18" customWidth="1"/>
    <col min="12156" max="12156" width="22.140625" style="18" customWidth="1"/>
    <col min="12157" max="12157" width="28.5703125" style="18" customWidth="1"/>
    <col min="12158" max="12158" width="22.140625" style="18" customWidth="1"/>
    <col min="12159" max="12288" width="9.140625" style="18" customWidth="1"/>
    <col min="12289" max="12289" width="4.140625" style="18" customWidth="1"/>
    <col min="12290" max="12290" width="25.140625" style="18" customWidth="1"/>
    <col min="12291" max="12291" width="8.7109375" style="18" customWidth="1"/>
    <col min="12292" max="12292" width="26.140625" style="18" customWidth="1"/>
    <col min="12293" max="12293" width="26.7109375" style="18" customWidth="1"/>
    <col min="12294" max="12294" width="18.5703125" style="18" customWidth="1"/>
    <col min="12295" max="12295" width="23.42578125" style="18" customWidth="1"/>
    <col min="12296" max="12296" width="24.42578125" style="18" customWidth="1"/>
    <col min="12297" max="12297" width="22.140625" style="18" customWidth="1"/>
    <col min="12298" max="12299" width="23.85546875" style="18" customWidth="1"/>
    <col min="12300" max="12300" width="24.85546875" style="18" customWidth="1"/>
    <col min="12301" max="12301" width="29.7109375" style="18" customWidth="1"/>
    <col min="12302" max="12302" width="30.85546875" style="18" customWidth="1"/>
    <col min="12303" max="12303" width="25" style="18" customWidth="1"/>
    <col min="12304" max="12304" width="22.5703125" style="18" customWidth="1"/>
    <col min="12305" max="12305" width="28" style="18" customWidth="1"/>
    <col min="12306" max="12306" width="29.140625" style="18" customWidth="1"/>
    <col min="12307" max="12307" width="25" style="18" customWidth="1"/>
    <col min="12308" max="12309" width="26.140625" style="18" customWidth="1"/>
    <col min="12310" max="12310" width="27.85546875" style="18" customWidth="1"/>
    <col min="12311" max="12311" width="21" style="18" customWidth="1"/>
    <col min="12312" max="12312" width="24.28515625" style="18" customWidth="1"/>
    <col min="12313" max="12315" width="23.28515625" style="18" customWidth="1"/>
    <col min="12316" max="12316" width="24.28515625" style="18" customWidth="1"/>
    <col min="12317" max="12317" width="24.140625" style="18" customWidth="1"/>
    <col min="12318" max="12318" width="25.28515625" style="18" customWidth="1"/>
    <col min="12319" max="12319" width="24.140625" style="18" customWidth="1"/>
    <col min="12320" max="12320" width="28.28515625" style="18" customWidth="1"/>
    <col min="12321" max="12321" width="21.140625" style="18" customWidth="1"/>
    <col min="12322" max="12322" width="19.140625" style="18" customWidth="1"/>
    <col min="12323" max="12323" width="23.140625" style="18" customWidth="1"/>
    <col min="12324" max="12324" width="18.42578125" style="18" customWidth="1"/>
    <col min="12325" max="12325" width="11.42578125" style="18" customWidth="1"/>
    <col min="12326" max="12326" width="25.7109375" style="18" customWidth="1"/>
    <col min="12327" max="12327" width="26.7109375" style="18" customWidth="1"/>
    <col min="12328" max="12328" width="18.5703125" style="18" customWidth="1"/>
    <col min="12329" max="12329" width="23.42578125" style="18" customWidth="1"/>
    <col min="12330" max="12330" width="24.42578125" style="18" customWidth="1"/>
    <col min="12331" max="12331" width="22.140625" style="18" customWidth="1"/>
    <col min="12332" max="12332" width="23.140625" style="18" customWidth="1"/>
    <col min="12333" max="12333" width="23.85546875" style="18" customWidth="1"/>
    <col min="12334" max="12334" width="24.85546875" style="18" customWidth="1"/>
    <col min="12335" max="12335" width="27.42578125" style="18" customWidth="1"/>
    <col min="12336" max="12336" width="28.7109375" style="18" customWidth="1"/>
    <col min="12337" max="12337" width="25" style="18" customWidth="1"/>
    <col min="12338" max="12338" width="26.140625" style="18" customWidth="1"/>
    <col min="12339" max="12339" width="26.28515625" style="18" customWidth="1"/>
    <col min="12340" max="12340" width="27.140625" style="18" customWidth="1"/>
    <col min="12341" max="12341" width="25" style="18" customWidth="1"/>
    <col min="12342" max="12342" width="26.140625" style="18" customWidth="1"/>
    <col min="12343" max="12343" width="26.42578125" style="18" customWidth="1"/>
    <col min="12344" max="12344" width="27.28515625" style="18" customWidth="1"/>
    <col min="12345" max="12345" width="21" style="18" customWidth="1"/>
    <col min="12346" max="12346" width="22.140625" style="18" customWidth="1"/>
    <col min="12347" max="12349" width="23.28515625" style="18" customWidth="1"/>
    <col min="12350" max="12350" width="24.28515625" style="18" customWidth="1"/>
    <col min="12351" max="12353" width="26.85546875" style="18" customWidth="1"/>
    <col min="12354" max="12354" width="27.85546875" style="18" customWidth="1"/>
    <col min="12355" max="12355" width="20.42578125" style="18" customWidth="1"/>
    <col min="12356" max="12356" width="19.140625" style="18" customWidth="1"/>
    <col min="12357" max="12357" width="23.140625" style="18" customWidth="1"/>
    <col min="12358" max="12358" width="18.42578125" style="18" customWidth="1"/>
    <col min="12359" max="12359" width="12" style="18" customWidth="1"/>
    <col min="12360" max="12360" width="25.7109375" style="18" customWidth="1"/>
    <col min="12361" max="12361" width="26.7109375" style="18" customWidth="1"/>
    <col min="12362" max="12362" width="18.5703125" style="18" customWidth="1"/>
    <col min="12363" max="12363" width="23.42578125" style="18" customWidth="1"/>
    <col min="12364" max="12364" width="24.42578125" style="18" customWidth="1"/>
    <col min="12365" max="12365" width="22.140625" style="18" customWidth="1"/>
    <col min="12366" max="12367" width="23.85546875" style="18" customWidth="1"/>
    <col min="12368" max="12368" width="24.85546875" style="18" customWidth="1"/>
    <col min="12369" max="12371" width="25" style="18" customWidth="1"/>
    <col min="12372" max="12372" width="22.5703125" style="18" customWidth="1"/>
    <col min="12373" max="12373" width="27.42578125" style="18" customWidth="1"/>
    <col min="12374" max="12375" width="25" style="18" customWidth="1"/>
    <col min="12376" max="12376" width="26.140625" style="18" customWidth="1"/>
    <col min="12377" max="12377" width="26.85546875" style="18" customWidth="1"/>
    <col min="12378" max="12378" width="28.140625" style="18" customWidth="1"/>
    <col min="12379" max="12379" width="21" style="18" customWidth="1"/>
    <col min="12380" max="12380" width="24.28515625" style="18" customWidth="1"/>
    <col min="12381" max="12381" width="23.42578125" style="18" customWidth="1"/>
    <col min="12382" max="12382" width="23" style="18" customWidth="1"/>
    <col min="12383" max="12383" width="25.42578125" style="18" customWidth="1"/>
    <col min="12384" max="12384" width="25.28515625" style="18" customWidth="1"/>
    <col min="12385" max="12387" width="26.85546875" style="18" customWidth="1"/>
    <col min="12388" max="12388" width="26.5703125" style="18" customWidth="1"/>
    <col min="12389" max="12389" width="20.42578125" style="18" customWidth="1"/>
    <col min="12390" max="12390" width="19.140625" style="18" customWidth="1"/>
    <col min="12391" max="12391" width="23.140625" style="18" customWidth="1"/>
    <col min="12392" max="12392" width="18.42578125" style="18" customWidth="1"/>
    <col min="12393" max="12393" width="28.85546875" style="18" customWidth="1"/>
    <col min="12394" max="12394" width="29.5703125" style="18" customWidth="1"/>
    <col min="12395" max="12395" width="22.85546875" style="18" customWidth="1"/>
    <col min="12396" max="12396" width="26.5703125" style="18" customWidth="1"/>
    <col min="12397" max="12397" width="26.42578125" style="18" customWidth="1"/>
    <col min="12398" max="12398" width="28.42578125" style="18" customWidth="1"/>
    <col min="12399" max="12399" width="28" style="18" customWidth="1"/>
    <col min="12400" max="12400" width="30.85546875" style="18" customWidth="1"/>
    <col min="12401" max="12401" width="31.5703125" style="18" customWidth="1"/>
    <col min="12402" max="12402" width="32.85546875" style="18" customWidth="1"/>
    <col min="12403" max="12403" width="27.42578125" style="18" customWidth="1"/>
    <col min="12404" max="12404" width="27.28515625" style="18" customWidth="1"/>
    <col min="12405" max="12405" width="32" style="18" customWidth="1"/>
    <col min="12406" max="12406" width="23.42578125" style="18" customWidth="1"/>
    <col min="12407" max="12407" width="24.42578125" style="18" customWidth="1"/>
    <col min="12408" max="12408" width="25.85546875" style="18" customWidth="1"/>
    <col min="12409" max="12409" width="29.42578125" style="18" customWidth="1"/>
    <col min="12410" max="12410" width="31.28515625" style="18" customWidth="1"/>
    <col min="12411" max="12411" width="22.85546875" style="18" customWidth="1"/>
    <col min="12412" max="12412" width="22.140625" style="18" customWidth="1"/>
    <col min="12413" max="12413" width="28.5703125" style="18" customWidth="1"/>
    <col min="12414" max="12414" width="22.140625" style="18" customWidth="1"/>
    <col min="12415" max="12544" width="9.140625" style="18" customWidth="1"/>
    <col min="12545" max="12545" width="4.140625" style="18" customWidth="1"/>
    <col min="12546" max="12546" width="25.140625" style="18" customWidth="1"/>
    <col min="12547" max="12547" width="8.7109375" style="18" customWidth="1"/>
    <col min="12548" max="12548" width="26.140625" style="18" customWidth="1"/>
    <col min="12549" max="12549" width="26.7109375" style="18" customWidth="1"/>
    <col min="12550" max="12550" width="18.5703125" style="18" customWidth="1"/>
    <col min="12551" max="12551" width="23.42578125" style="18" customWidth="1"/>
    <col min="12552" max="12552" width="24.42578125" style="18" customWidth="1"/>
    <col min="12553" max="12553" width="22.140625" style="18" customWidth="1"/>
    <col min="12554" max="12555" width="23.85546875" style="18" customWidth="1"/>
    <col min="12556" max="12556" width="24.85546875" style="18" customWidth="1"/>
    <col min="12557" max="12557" width="29.7109375" style="18" customWidth="1"/>
    <col min="12558" max="12558" width="30.85546875" style="18" customWidth="1"/>
    <col min="12559" max="12559" width="25" style="18" customWidth="1"/>
    <col min="12560" max="12560" width="22.5703125" style="18" customWidth="1"/>
    <col min="12561" max="12561" width="28" style="18" customWidth="1"/>
    <col min="12562" max="12562" width="29.140625" style="18" customWidth="1"/>
    <col min="12563" max="12563" width="25" style="18" customWidth="1"/>
    <col min="12564" max="12565" width="26.140625" style="18" customWidth="1"/>
    <col min="12566" max="12566" width="27.85546875" style="18" customWidth="1"/>
    <col min="12567" max="12567" width="21" style="18" customWidth="1"/>
    <col min="12568" max="12568" width="24.28515625" style="18" customWidth="1"/>
    <col min="12569" max="12571" width="23.28515625" style="18" customWidth="1"/>
    <col min="12572" max="12572" width="24.28515625" style="18" customWidth="1"/>
    <col min="12573" max="12573" width="24.140625" style="18" customWidth="1"/>
    <col min="12574" max="12574" width="25.28515625" style="18" customWidth="1"/>
    <col min="12575" max="12575" width="24.140625" style="18" customWidth="1"/>
    <col min="12576" max="12576" width="28.28515625" style="18" customWidth="1"/>
    <col min="12577" max="12577" width="21.140625" style="18" customWidth="1"/>
    <col min="12578" max="12578" width="19.140625" style="18" customWidth="1"/>
    <col min="12579" max="12579" width="23.140625" style="18" customWidth="1"/>
    <col min="12580" max="12580" width="18.42578125" style="18" customWidth="1"/>
    <col min="12581" max="12581" width="11.42578125" style="18" customWidth="1"/>
    <col min="12582" max="12582" width="25.7109375" style="18" customWidth="1"/>
    <col min="12583" max="12583" width="26.7109375" style="18" customWidth="1"/>
    <col min="12584" max="12584" width="18.5703125" style="18" customWidth="1"/>
    <col min="12585" max="12585" width="23.42578125" style="18" customWidth="1"/>
    <col min="12586" max="12586" width="24.42578125" style="18" customWidth="1"/>
    <col min="12587" max="12587" width="22.140625" style="18" customWidth="1"/>
    <col min="12588" max="12588" width="23.140625" style="18" customWidth="1"/>
    <col min="12589" max="12589" width="23.85546875" style="18" customWidth="1"/>
    <col min="12590" max="12590" width="24.85546875" style="18" customWidth="1"/>
    <col min="12591" max="12591" width="27.42578125" style="18" customWidth="1"/>
    <col min="12592" max="12592" width="28.7109375" style="18" customWidth="1"/>
    <col min="12593" max="12593" width="25" style="18" customWidth="1"/>
    <col min="12594" max="12594" width="26.140625" style="18" customWidth="1"/>
    <col min="12595" max="12595" width="26.28515625" style="18" customWidth="1"/>
    <col min="12596" max="12596" width="27.140625" style="18" customWidth="1"/>
    <col min="12597" max="12597" width="25" style="18" customWidth="1"/>
    <col min="12598" max="12598" width="26.140625" style="18" customWidth="1"/>
    <col min="12599" max="12599" width="26.42578125" style="18" customWidth="1"/>
    <col min="12600" max="12600" width="27.28515625" style="18" customWidth="1"/>
    <col min="12601" max="12601" width="21" style="18" customWidth="1"/>
    <col min="12602" max="12602" width="22.140625" style="18" customWidth="1"/>
    <col min="12603" max="12605" width="23.28515625" style="18" customWidth="1"/>
    <col min="12606" max="12606" width="24.28515625" style="18" customWidth="1"/>
    <col min="12607" max="12609" width="26.85546875" style="18" customWidth="1"/>
    <col min="12610" max="12610" width="27.85546875" style="18" customWidth="1"/>
    <col min="12611" max="12611" width="20.42578125" style="18" customWidth="1"/>
    <col min="12612" max="12612" width="19.140625" style="18" customWidth="1"/>
    <col min="12613" max="12613" width="23.140625" style="18" customWidth="1"/>
    <col min="12614" max="12614" width="18.42578125" style="18" customWidth="1"/>
    <col min="12615" max="12615" width="12" style="18" customWidth="1"/>
    <col min="12616" max="12616" width="25.7109375" style="18" customWidth="1"/>
    <col min="12617" max="12617" width="26.7109375" style="18" customWidth="1"/>
    <col min="12618" max="12618" width="18.5703125" style="18" customWidth="1"/>
    <col min="12619" max="12619" width="23.42578125" style="18" customWidth="1"/>
    <col min="12620" max="12620" width="24.42578125" style="18" customWidth="1"/>
    <col min="12621" max="12621" width="22.140625" style="18" customWidth="1"/>
    <col min="12622" max="12623" width="23.85546875" style="18" customWidth="1"/>
    <col min="12624" max="12624" width="24.85546875" style="18" customWidth="1"/>
    <col min="12625" max="12627" width="25" style="18" customWidth="1"/>
    <col min="12628" max="12628" width="22.5703125" style="18" customWidth="1"/>
    <col min="12629" max="12629" width="27.42578125" style="18" customWidth="1"/>
    <col min="12630" max="12631" width="25" style="18" customWidth="1"/>
    <col min="12632" max="12632" width="26.140625" style="18" customWidth="1"/>
    <col min="12633" max="12633" width="26.85546875" style="18" customWidth="1"/>
    <col min="12634" max="12634" width="28.140625" style="18" customWidth="1"/>
    <col min="12635" max="12635" width="21" style="18" customWidth="1"/>
    <col min="12636" max="12636" width="24.28515625" style="18" customWidth="1"/>
    <col min="12637" max="12637" width="23.42578125" style="18" customWidth="1"/>
    <col min="12638" max="12638" width="23" style="18" customWidth="1"/>
    <col min="12639" max="12639" width="25.42578125" style="18" customWidth="1"/>
    <col min="12640" max="12640" width="25.28515625" style="18" customWidth="1"/>
    <col min="12641" max="12643" width="26.85546875" style="18" customWidth="1"/>
    <col min="12644" max="12644" width="26.5703125" style="18" customWidth="1"/>
    <col min="12645" max="12645" width="20.42578125" style="18" customWidth="1"/>
    <col min="12646" max="12646" width="19.140625" style="18" customWidth="1"/>
    <col min="12647" max="12647" width="23.140625" style="18" customWidth="1"/>
    <col min="12648" max="12648" width="18.42578125" style="18" customWidth="1"/>
    <col min="12649" max="12649" width="28.85546875" style="18" customWidth="1"/>
    <col min="12650" max="12650" width="29.5703125" style="18" customWidth="1"/>
    <col min="12651" max="12651" width="22.85546875" style="18" customWidth="1"/>
    <col min="12652" max="12652" width="26.5703125" style="18" customWidth="1"/>
    <col min="12653" max="12653" width="26.42578125" style="18" customWidth="1"/>
    <col min="12654" max="12654" width="28.42578125" style="18" customWidth="1"/>
    <col min="12655" max="12655" width="28" style="18" customWidth="1"/>
    <col min="12656" max="12656" width="30.85546875" style="18" customWidth="1"/>
    <col min="12657" max="12657" width="31.5703125" style="18" customWidth="1"/>
    <col min="12658" max="12658" width="32.85546875" style="18" customWidth="1"/>
    <col min="12659" max="12659" width="27.42578125" style="18" customWidth="1"/>
    <col min="12660" max="12660" width="27.28515625" style="18" customWidth="1"/>
    <col min="12661" max="12661" width="32" style="18" customWidth="1"/>
    <col min="12662" max="12662" width="23.42578125" style="18" customWidth="1"/>
    <col min="12663" max="12663" width="24.42578125" style="18" customWidth="1"/>
    <col min="12664" max="12664" width="25.85546875" style="18" customWidth="1"/>
    <col min="12665" max="12665" width="29.42578125" style="18" customWidth="1"/>
    <col min="12666" max="12666" width="31.28515625" style="18" customWidth="1"/>
    <col min="12667" max="12667" width="22.85546875" style="18" customWidth="1"/>
    <col min="12668" max="12668" width="22.140625" style="18" customWidth="1"/>
    <col min="12669" max="12669" width="28.5703125" style="18" customWidth="1"/>
    <col min="12670" max="12670" width="22.140625" style="18" customWidth="1"/>
    <col min="12671" max="12800" width="9.140625" style="18" customWidth="1"/>
    <col min="12801" max="12801" width="4.140625" style="18" customWidth="1"/>
    <col min="12802" max="12802" width="25.140625" style="18" customWidth="1"/>
    <col min="12803" max="12803" width="8.7109375" style="18" customWidth="1"/>
    <col min="12804" max="12804" width="26.140625" style="18" customWidth="1"/>
    <col min="12805" max="12805" width="26.7109375" style="18" customWidth="1"/>
    <col min="12806" max="12806" width="18.5703125" style="18" customWidth="1"/>
    <col min="12807" max="12807" width="23.42578125" style="18" customWidth="1"/>
    <col min="12808" max="12808" width="24.42578125" style="18" customWidth="1"/>
    <col min="12809" max="12809" width="22.140625" style="18" customWidth="1"/>
    <col min="12810" max="12811" width="23.85546875" style="18" customWidth="1"/>
    <col min="12812" max="12812" width="24.85546875" style="18" customWidth="1"/>
    <col min="12813" max="12813" width="29.7109375" style="18" customWidth="1"/>
    <col min="12814" max="12814" width="30.85546875" style="18" customWidth="1"/>
    <col min="12815" max="12815" width="25" style="18" customWidth="1"/>
    <col min="12816" max="12816" width="22.5703125" style="18" customWidth="1"/>
    <col min="12817" max="12817" width="28" style="18" customWidth="1"/>
    <col min="12818" max="12818" width="29.140625" style="18" customWidth="1"/>
    <col min="12819" max="12819" width="25" style="18" customWidth="1"/>
    <col min="12820" max="12821" width="26.140625" style="18" customWidth="1"/>
    <col min="12822" max="12822" width="27.85546875" style="18" customWidth="1"/>
    <col min="12823" max="12823" width="21" style="18" customWidth="1"/>
    <col min="12824" max="12824" width="24.28515625" style="18" customWidth="1"/>
    <col min="12825" max="12827" width="23.28515625" style="18" customWidth="1"/>
    <col min="12828" max="12828" width="24.28515625" style="18" customWidth="1"/>
    <col min="12829" max="12829" width="24.140625" style="18" customWidth="1"/>
    <col min="12830" max="12830" width="25.28515625" style="18" customWidth="1"/>
    <col min="12831" max="12831" width="24.140625" style="18" customWidth="1"/>
    <col min="12832" max="12832" width="28.28515625" style="18" customWidth="1"/>
    <col min="12833" max="12833" width="21.140625" style="18" customWidth="1"/>
    <col min="12834" max="12834" width="19.140625" style="18" customWidth="1"/>
    <col min="12835" max="12835" width="23.140625" style="18" customWidth="1"/>
    <col min="12836" max="12836" width="18.42578125" style="18" customWidth="1"/>
    <col min="12837" max="12837" width="11.42578125" style="18" customWidth="1"/>
    <col min="12838" max="12838" width="25.7109375" style="18" customWidth="1"/>
    <col min="12839" max="12839" width="26.7109375" style="18" customWidth="1"/>
    <col min="12840" max="12840" width="18.5703125" style="18" customWidth="1"/>
    <col min="12841" max="12841" width="23.42578125" style="18" customWidth="1"/>
    <col min="12842" max="12842" width="24.42578125" style="18" customWidth="1"/>
    <col min="12843" max="12843" width="22.140625" style="18" customWidth="1"/>
    <col min="12844" max="12844" width="23.140625" style="18" customWidth="1"/>
    <col min="12845" max="12845" width="23.85546875" style="18" customWidth="1"/>
    <col min="12846" max="12846" width="24.85546875" style="18" customWidth="1"/>
    <col min="12847" max="12847" width="27.42578125" style="18" customWidth="1"/>
    <col min="12848" max="12848" width="28.7109375" style="18" customWidth="1"/>
    <col min="12849" max="12849" width="25" style="18" customWidth="1"/>
    <col min="12850" max="12850" width="26.140625" style="18" customWidth="1"/>
    <col min="12851" max="12851" width="26.28515625" style="18" customWidth="1"/>
    <col min="12852" max="12852" width="27.140625" style="18" customWidth="1"/>
    <col min="12853" max="12853" width="25" style="18" customWidth="1"/>
    <col min="12854" max="12854" width="26.140625" style="18" customWidth="1"/>
    <col min="12855" max="12855" width="26.42578125" style="18" customWidth="1"/>
    <col min="12856" max="12856" width="27.28515625" style="18" customWidth="1"/>
    <col min="12857" max="12857" width="21" style="18" customWidth="1"/>
    <col min="12858" max="12858" width="22.140625" style="18" customWidth="1"/>
    <col min="12859" max="12861" width="23.28515625" style="18" customWidth="1"/>
    <col min="12862" max="12862" width="24.28515625" style="18" customWidth="1"/>
    <col min="12863" max="12865" width="26.85546875" style="18" customWidth="1"/>
    <col min="12866" max="12866" width="27.85546875" style="18" customWidth="1"/>
    <col min="12867" max="12867" width="20.42578125" style="18" customWidth="1"/>
    <col min="12868" max="12868" width="19.140625" style="18" customWidth="1"/>
    <col min="12869" max="12869" width="23.140625" style="18" customWidth="1"/>
    <col min="12870" max="12870" width="18.42578125" style="18" customWidth="1"/>
    <col min="12871" max="12871" width="12" style="18" customWidth="1"/>
    <col min="12872" max="12872" width="25.7109375" style="18" customWidth="1"/>
    <col min="12873" max="12873" width="26.7109375" style="18" customWidth="1"/>
    <col min="12874" max="12874" width="18.5703125" style="18" customWidth="1"/>
    <col min="12875" max="12875" width="23.42578125" style="18" customWidth="1"/>
    <col min="12876" max="12876" width="24.42578125" style="18" customWidth="1"/>
    <col min="12877" max="12877" width="22.140625" style="18" customWidth="1"/>
    <col min="12878" max="12879" width="23.85546875" style="18" customWidth="1"/>
    <col min="12880" max="12880" width="24.85546875" style="18" customWidth="1"/>
    <col min="12881" max="12883" width="25" style="18" customWidth="1"/>
    <col min="12884" max="12884" width="22.5703125" style="18" customWidth="1"/>
    <col min="12885" max="12885" width="27.42578125" style="18" customWidth="1"/>
    <col min="12886" max="12887" width="25" style="18" customWidth="1"/>
    <col min="12888" max="12888" width="26.140625" style="18" customWidth="1"/>
    <col min="12889" max="12889" width="26.85546875" style="18" customWidth="1"/>
    <col min="12890" max="12890" width="28.140625" style="18" customWidth="1"/>
    <col min="12891" max="12891" width="21" style="18" customWidth="1"/>
    <col min="12892" max="12892" width="24.28515625" style="18" customWidth="1"/>
    <col min="12893" max="12893" width="23.42578125" style="18" customWidth="1"/>
    <col min="12894" max="12894" width="23" style="18" customWidth="1"/>
    <col min="12895" max="12895" width="25.42578125" style="18" customWidth="1"/>
    <col min="12896" max="12896" width="25.28515625" style="18" customWidth="1"/>
    <col min="12897" max="12899" width="26.85546875" style="18" customWidth="1"/>
    <col min="12900" max="12900" width="26.5703125" style="18" customWidth="1"/>
    <col min="12901" max="12901" width="20.42578125" style="18" customWidth="1"/>
    <col min="12902" max="12902" width="19.140625" style="18" customWidth="1"/>
    <col min="12903" max="12903" width="23.140625" style="18" customWidth="1"/>
    <col min="12904" max="12904" width="18.42578125" style="18" customWidth="1"/>
    <col min="12905" max="12905" width="28.85546875" style="18" customWidth="1"/>
    <col min="12906" max="12906" width="29.5703125" style="18" customWidth="1"/>
    <col min="12907" max="12907" width="22.85546875" style="18" customWidth="1"/>
    <col min="12908" max="12908" width="26.5703125" style="18" customWidth="1"/>
    <col min="12909" max="12909" width="26.42578125" style="18" customWidth="1"/>
    <col min="12910" max="12910" width="28.42578125" style="18" customWidth="1"/>
    <col min="12911" max="12911" width="28" style="18" customWidth="1"/>
    <col min="12912" max="12912" width="30.85546875" style="18" customWidth="1"/>
    <col min="12913" max="12913" width="31.5703125" style="18" customWidth="1"/>
    <col min="12914" max="12914" width="32.85546875" style="18" customWidth="1"/>
    <col min="12915" max="12915" width="27.42578125" style="18" customWidth="1"/>
    <col min="12916" max="12916" width="27.28515625" style="18" customWidth="1"/>
    <col min="12917" max="12917" width="32" style="18" customWidth="1"/>
    <col min="12918" max="12918" width="23.42578125" style="18" customWidth="1"/>
    <col min="12919" max="12919" width="24.42578125" style="18" customWidth="1"/>
    <col min="12920" max="12920" width="25.85546875" style="18" customWidth="1"/>
    <col min="12921" max="12921" width="29.42578125" style="18" customWidth="1"/>
    <col min="12922" max="12922" width="31.28515625" style="18" customWidth="1"/>
    <col min="12923" max="12923" width="22.85546875" style="18" customWidth="1"/>
    <col min="12924" max="12924" width="22.140625" style="18" customWidth="1"/>
    <col min="12925" max="12925" width="28.5703125" style="18" customWidth="1"/>
    <col min="12926" max="12926" width="22.140625" style="18" customWidth="1"/>
    <col min="12927" max="13056" width="9.140625" style="18" customWidth="1"/>
    <col min="13057" max="13057" width="4.140625" style="18" customWidth="1"/>
    <col min="13058" max="13058" width="25.140625" style="18" customWidth="1"/>
    <col min="13059" max="13059" width="8.7109375" style="18" customWidth="1"/>
    <col min="13060" max="13060" width="26.140625" style="18" customWidth="1"/>
    <col min="13061" max="13061" width="26.7109375" style="18" customWidth="1"/>
    <col min="13062" max="13062" width="18.5703125" style="18" customWidth="1"/>
    <col min="13063" max="13063" width="23.42578125" style="18" customWidth="1"/>
    <col min="13064" max="13064" width="24.42578125" style="18" customWidth="1"/>
    <col min="13065" max="13065" width="22.140625" style="18" customWidth="1"/>
    <col min="13066" max="13067" width="23.85546875" style="18" customWidth="1"/>
    <col min="13068" max="13068" width="24.85546875" style="18" customWidth="1"/>
    <col min="13069" max="13069" width="29.7109375" style="18" customWidth="1"/>
    <col min="13070" max="13070" width="30.85546875" style="18" customWidth="1"/>
    <col min="13071" max="13071" width="25" style="18" customWidth="1"/>
    <col min="13072" max="13072" width="22.5703125" style="18" customWidth="1"/>
    <col min="13073" max="13073" width="28" style="18" customWidth="1"/>
    <col min="13074" max="13074" width="29.140625" style="18" customWidth="1"/>
    <col min="13075" max="13075" width="25" style="18" customWidth="1"/>
    <col min="13076" max="13077" width="26.140625" style="18" customWidth="1"/>
    <col min="13078" max="13078" width="27.85546875" style="18" customWidth="1"/>
    <col min="13079" max="13079" width="21" style="18" customWidth="1"/>
    <col min="13080" max="13080" width="24.28515625" style="18" customWidth="1"/>
    <col min="13081" max="13083" width="23.28515625" style="18" customWidth="1"/>
    <col min="13084" max="13084" width="24.28515625" style="18" customWidth="1"/>
    <col min="13085" max="13085" width="24.140625" style="18" customWidth="1"/>
    <col min="13086" max="13086" width="25.28515625" style="18" customWidth="1"/>
    <col min="13087" max="13087" width="24.140625" style="18" customWidth="1"/>
    <col min="13088" max="13088" width="28.28515625" style="18" customWidth="1"/>
    <col min="13089" max="13089" width="21.140625" style="18" customWidth="1"/>
    <col min="13090" max="13090" width="19.140625" style="18" customWidth="1"/>
    <col min="13091" max="13091" width="23.140625" style="18" customWidth="1"/>
    <col min="13092" max="13092" width="18.42578125" style="18" customWidth="1"/>
    <col min="13093" max="13093" width="11.42578125" style="18" customWidth="1"/>
    <col min="13094" max="13094" width="25.7109375" style="18" customWidth="1"/>
    <col min="13095" max="13095" width="26.7109375" style="18" customWidth="1"/>
    <col min="13096" max="13096" width="18.5703125" style="18" customWidth="1"/>
    <col min="13097" max="13097" width="23.42578125" style="18" customWidth="1"/>
    <col min="13098" max="13098" width="24.42578125" style="18" customWidth="1"/>
    <col min="13099" max="13099" width="22.140625" style="18" customWidth="1"/>
    <col min="13100" max="13100" width="23.140625" style="18" customWidth="1"/>
    <col min="13101" max="13101" width="23.85546875" style="18" customWidth="1"/>
    <col min="13102" max="13102" width="24.85546875" style="18" customWidth="1"/>
    <col min="13103" max="13103" width="27.42578125" style="18" customWidth="1"/>
    <col min="13104" max="13104" width="28.7109375" style="18" customWidth="1"/>
    <col min="13105" max="13105" width="25" style="18" customWidth="1"/>
    <col min="13106" max="13106" width="26.140625" style="18" customWidth="1"/>
    <col min="13107" max="13107" width="26.28515625" style="18" customWidth="1"/>
    <col min="13108" max="13108" width="27.140625" style="18" customWidth="1"/>
    <col min="13109" max="13109" width="25" style="18" customWidth="1"/>
    <col min="13110" max="13110" width="26.140625" style="18" customWidth="1"/>
    <col min="13111" max="13111" width="26.42578125" style="18" customWidth="1"/>
    <col min="13112" max="13112" width="27.28515625" style="18" customWidth="1"/>
    <col min="13113" max="13113" width="21" style="18" customWidth="1"/>
    <col min="13114" max="13114" width="22.140625" style="18" customWidth="1"/>
    <col min="13115" max="13117" width="23.28515625" style="18" customWidth="1"/>
    <col min="13118" max="13118" width="24.28515625" style="18" customWidth="1"/>
    <col min="13119" max="13121" width="26.85546875" style="18" customWidth="1"/>
    <col min="13122" max="13122" width="27.85546875" style="18" customWidth="1"/>
    <col min="13123" max="13123" width="20.42578125" style="18" customWidth="1"/>
    <col min="13124" max="13124" width="19.140625" style="18" customWidth="1"/>
    <col min="13125" max="13125" width="23.140625" style="18" customWidth="1"/>
    <col min="13126" max="13126" width="18.42578125" style="18" customWidth="1"/>
    <col min="13127" max="13127" width="12" style="18" customWidth="1"/>
    <col min="13128" max="13128" width="25.7109375" style="18" customWidth="1"/>
    <col min="13129" max="13129" width="26.7109375" style="18" customWidth="1"/>
    <col min="13130" max="13130" width="18.5703125" style="18" customWidth="1"/>
    <col min="13131" max="13131" width="23.42578125" style="18" customWidth="1"/>
    <col min="13132" max="13132" width="24.42578125" style="18" customWidth="1"/>
    <col min="13133" max="13133" width="22.140625" style="18" customWidth="1"/>
    <col min="13134" max="13135" width="23.85546875" style="18" customWidth="1"/>
    <col min="13136" max="13136" width="24.85546875" style="18" customWidth="1"/>
    <col min="13137" max="13139" width="25" style="18" customWidth="1"/>
    <col min="13140" max="13140" width="22.5703125" style="18" customWidth="1"/>
    <col min="13141" max="13141" width="27.42578125" style="18" customWidth="1"/>
    <col min="13142" max="13143" width="25" style="18" customWidth="1"/>
    <col min="13144" max="13144" width="26.140625" style="18" customWidth="1"/>
    <col min="13145" max="13145" width="26.85546875" style="18" customWidth="1"/>
    <col min="13146" max="13146" width="28.140625" style="18" customWidth="1"/>
    <col min="13147" max="13147" width="21" style="18" customWidth="1"/>
    <col min="13148" max="13148" width="24.28515625" style="18" customWidth="1"/>
    <col min="13149" max="13149" width="23.42578125" style="18" customWidth="1"/>
    <col min="13150" max="13150" width="23" style="18" customWidth="1"/>
    <col min="13151" max="13151" width="25.42578125" style="18" customWidth="1"/>
    <col min="13152" max="13152" width="25.28515625" style="18" customWidth="1"/>
    <col min="13153" max="13155" width="26.85546875" style="18" customWidth="1"/>
    <col min="13156" max="13156" width="26.5703125" style="18" customWidth="1"/>
    <col min="13157" max="13157" width="20.42578125" style="18" customWidth="1"/>
    <col min="13158" max="13158" width="19.140625" style="18" customWidth="1"/>
    <col min="13159" max="13159" width="23.140625" style="18" customWidth="1"/>
    <col min="13160" max="13160" width="18.42578125" style="18" customWidth="1"/>
    <col min="13161" max="13161" width="28.85546875" style="18" customWidth="1"/>
    <col min="13162" max="13162" width="29.5703125" style="18" customWidth="1"/>
    <col min="13163" max="13163" width="22.85546875" style="18" customWidth="1"/>
    <col min="13164" max="13164" width="26.5703125" style="18" customWidth="1"/>
    <col min="13165" max="13165" width="26.42578125" style="18" customWidth="1"/>
    <col min="13166" max="13166" width="28.42578125" style="18" customWidth="1"/>
    <col min="13167" max="13167" width="28" style="18" customWidth="1"/>
    <col min="13168" max="13168" width="30.85546875" style="18" customWidth="1"/>
    <col min="13169" max="13169" width="31.5703125" style="18" customWidth="1"/>
    <col min="13170" max="13170" width="32.85546875" style="18" customWidth="1"/>
    <col min="13171" max="13171" width="27.42578125" style="18" customWidth="1"/>
    <col min="13172" max="13172" width="27.28515625" style="18" customWidth="1"/>
    <col min="13173" max="13173" width="32" style="18" customWidth="1"/>
    <col min="13174" max="13174" width="23.42578125" style="18" customWidth="1"/>
    <col min="13175" max="13175" width="24.42578125" style="18" customWidth="1"/>
    <col min="13176" max="13176" width="25.85546875" style="18" customWidth="1"/>
    <col min="13177" max="13177" width="29.42578125" style="18" customWidth="1"/>
    <col min="13178" max="13178" width="31.28515625" style="18" customWidth="1"/>
    <col min="13179" max="13179" width="22.85546875" style="18" customWidth="1"/>
    <col min="13180" max="13180" width="22.140625" style="18" customWidth="1"/>
    <col min="13181" max="13181" width="28.5703125" style="18" customWidth="1"/>
    <col min="13182" max="13182" width="22.140625" style="18" customWidth="1"/>
    <col min="13183" max="13312" width="9.140625" style="18" customWidth="1"/>
    <col min="13313" max="13313" width="4.140625" style="18" customWidth="1"/>
    <col min="13314" max="13314" width="25.140625" style="18" customWidth="1"/>
    <col min="13315" max="13315" width="8.7109375" style="18" customWidth="1"/>
    <col min="13316" max="13316" width="26.140625" style="18" customWidth="1"/>
    <col min="13317" max="13317" width="26.7109375" style="18" customWidth="1"/>
    <col min="13318" max="13318" width="18.5703125" style="18" customWidth="1"/>
    <col min="13319" max="13319" width="23.42578125" style="18" customWidth="1"/>
    <col min="13320" max="13320" width="24.42578125" style="18" customWidth="1"/>
    <col min="13321" max="13321" width="22.140625" style="18" customWidth="1"/>
    <col min="13322" max="13323" width="23.85546875" style="18" customWidth="1"/>
    <col min="13324" max="13324" width="24.85546875" style="18" customWidth="1"/>
    <col min="13325" max="13325" width="29.7109375" style="18" customWidth="1"/>
    <col min="13326" max="13326" width="30.85546875" style="18" customWidth="1"/>
    <col min="13327" max="13327" width="25" style="18" customWidth="1"/>
    <col min="13328" max="13328" width="22.5703125" style="18" customWidth="1"/>
    <col min="13329" max="13329" width="28" style="18" customWidth="1"/>
    <col min="13330" max="13330" width="29.140625" style="18" customWidth="1"/>
    <col min="13331" max="13331" width="25" style="18" customWidth="1"/>
    <col min="13332" max="13333" width="26.140625" style="18" customWidth="1"/>
    <col min="13334" max="13334" width="27.85546875" style="18" customWidth="1"/>
    <col min="13335" max="13335" width="21" style="18" customWidth="1"/>
    <col min="13336" max="13336" width="24.28515625" style="18" customWidth="1"/>
    <col min="13337" max="13339" width="23.28515625" style="18" customWidth="1"/>
    <col min="13340" max="13340" width="24.28515625" style="18" customWidth="1"/>
    <col min="13341" max="13341" width="24.140625" style="18" customWidth="1"/>
    <col min="13342" max="13342" width="25.28515625" style="18" customWidth="1"/>
    <col min="13343" max="13343" width="24.140625" style="18" customWidth="1"/>
    <col min="13344" max="13344" width="28.28515625" style="18" customWidth="1"/>
    <col min="13345" max="13345" width="21.140625" style="18" customWidth="1"/>
    <col min="13346" max="13346" width="19.140625" style="18" customWidth="1"/>
    <col min="13347" max="13347" width="23.140625" style="18" customWidth="1"/>
    <col min="13348" max="13348" width="18.42578125" style="18" customWidth="1"/>
    <col min="13349" max="13349" width="11.42578125" style="18" customWidth="1"/>
    <col min="13350" max="13350" width="25.7109375" style="18" customWidth="1"/>
    <col min="13351" max="13351" width="26.7109375" style="18" customWidth="1"/>
    <col min="13352" max="13352" width="18.5703125" style="18" customWidth="1"/>
    <col min="13353" max="13353" width="23.42578125" style="18" customWidth="1"/>
    <col min="13354" max="13354" width="24.42578125" style="18" customWidth="1"/>
    <col min="13355" max="13355" width="22.140625" style="18" customWidth="1"/>
    <col min="13356" max="13356" width="23.140625" style="18" customWidth="1"/>
    <col min="13357" max="13357" width="23.85546875" style="18" customWidth="1"/>
    <col min="13358" max="13358" width="24.85546875" style="18" customWidth="1"/>
    <col min="13359" max="13359" width="27.42578125" style="18" customWidth="1"/>
    <col min="13360" max="13360" width="28.7109375" style="18" customWidth="1"/>
    <col min="13361" max="13361" width="25" style="18" customWidth="1"/>
    <col min="13362" max="13362" width="26.140625" style="18" customWidth="1"/>
    <col min="13363" max="13363" width="26.28515625" style="18" customWidth="1"/>
    <col min="13364" max="13364" width="27.140625" style="18" customWidth="1"/>
    <col min="13365" max="13365" width="25" style="18" customWidth="1"/>
    <col min="13366" max="13366" width="26.140625" style="18" customWidth="1"/>
    <col min="13367" max="13367" width="26.42578125" style="18" customWidth="1"/>
    <col min="13368" max="13368" width="27.28515625" style="18" customWidth="1"/>
    <col min="13369" max="13369" width="21" style="18" customWidth="1"/>
    <col min="13370" max="13370" width="22.140625" style="18" customWidth="1"/>
    <col min="13371" max="13373" width="23.28515625" style="18" customWidth="1"/>
    <col min="13374" max="13374" width="24.28515625" style="18" customWidth="1"/>
    <col min="13375" max="13377" width="26.85546875" style="18" customWidth="1"/>
    <col min="13378" max="13378" width="27.85546875" style="18" customWidth="1"/>
    <col min="13379" max="13379" width="20.42578125" style="18" customWidth="1"/>
    <col min="13380" max="13380" width="19.140625" style="18" customWidth="1"/>
    <col min="13381" max="13381" width="23.140625" style="18" customWidth="1"/>
    <col min="13382" max="13382" width="18.42578125" style="18" customWidth="1"/>
    <col min="13383" max="13383" width="12" style="18" customWidth="1"/>
    <col min="13384" max="13384" width="25.7109375" style="18" customWidth="1"/>
    <col min="13385" max="13385" width="26.7109375" style="18" customWidth="1"/>
    <col min="13386" max="13386" width="18.5703125" style="18" customWidth="1"/>
    <col min="13387" max="13387" width="23.42578125" style="18" customWidth="1"/>
    <col min="13388" max="13388" width="24.42578125" style="18" customWidth="1"/>
    <col min="13389" max="13389" width="22.140625" style="18" customWidth="1"/>
    <col min="13390" max="13391" width="23.85546875" style="18" customWidth="1"/>
    <col min="13392" max="13392" width="24.85546875" style="18" customWidth="1"/>
    <col min="13393" max="13395" width="25" style="18" customWidth="1"/>
    <col min="13396" max="13396" width="22.5703125" style="18" customWidth="1"/>
    <col min="13397" max="13397" width="27.42578125" style="18" customWidth="1"/>
    <col min="13398" max="13399" width="25" style="18" customWidth="1"/>
    <col min="13400" max="13400" width="26.140625" style="18" customWidth="1"/>
    <col min="13401" max="13401" width="26.85546875" style="18" customWidth="1"/>
    <col min="13402" max="13402" width="28.140625" style="18" customWidth="1"/>
    <col min="13403" max="13403" width="21" style="18" customWidth="1"/>
    <col min="13404" max="13404" width="24.28515625" style="18" customWidth="1"/>
    <col min="13405" max="13405" width="23.42578125" style="18" customWidth="1"/>
    <col min="13406" max="13406" width="23" style="18" customWidth="1"/>
    <col min="13407" max="13407" width="25.42578125" style="18" customWidth="1"/>
    <col min="13408" max="13408" width="25.28515625" style="18" customWidth="1"/>
    <col min="13409" max="13411" width="26.85546875" style="18" customWidth="1"/>
    <col min="13412" max="13412" width="26.5703125" style="18" customWidth="1"/>
    <col min="13413" max="13413" width="20.42578125" style="18" customWidth="1"/>
    <col min="13414" max="13414" width="19.140625" style="18" customWidth="1"/>
    <col min="13415" max="13415" width="23.140625" style="18" customWidth="1"/>
    <col min="13416" max="13416" width="18.42578125" style="18" customWidth="1"/>
    <col min="13417" max="13417" width="28.85546875" style="18" customWidth="1"/>
    <col min="13418" max="13418" width="29.5703125" style="18" customWidth="1"/>
    <col min="13419" max="13419" width="22.85546875" style="18" customWidth="1"/>
    <col min="13420" max="13420" width="26.5703125" style="18" customWidth="1"/>
    <col min="13421" max="13421" width="26.42578125" style="18" customWidth="1"/>
    <col min="13422" max="13422" width="28.42578125" style="18" customWidth="1"/>
    <col min="13423" max="13423" width="28" style="18" customWidth="1"/>
    <col min="13424" max="13424" width="30.85546875" style="18" customWidth="1"/>
    <col min="13425" max="13425" width="31.5703125" style="18" customWidth="1"/>
    <col min="13426" max="13426" width="32.85546875" style="18" customWidth="1"/>
    <col min="13427" max="13427" width="27.42578125" style="18" customWidth="1"/>
    <col min="13428" max="13428" width="27.28515625" style="18" customWidth="1"/>
    <col min="13429" max="13429" width="32" style="18" customWidth="1"/>
    <col min="13430" max="13430" width="23.42578125" style="18" customWidth="1"/>
    <col min="13431" max="13431" width="24.42578125" style="18" customWidth="1"/>
    <col min="13432" max="13432" width="25.85546875" style="18" customWidth="1"/>
    <col min="13433" max="13433" width="29.42578125" style="18" customWidth="1"/>
    <col min="13434" max="13434" width="31.28515625" style="18" customWidth="1"/>
    <col min="13435" max="13435" width="22.85546875" style="18" customWidth="1"/>
    <col min="13436" max="13436" width="22.140625" style="18" customWidth="1"/>
    <col min="13437" max="13437" width="28.5703125" style="18" customWidth="1"/>
    <col min="13438" max="13438" width="22.140625" style="18" customWidth="1"/>
    <col min="13439" max="13568" width="9.140625" style="18" customWidth="1"/>
    <col min="13569" max="13569" width="4.140625" style="18" customWidth="1"/>
    <col min="13570" max="13570" width="25.140625" style="18" customWidth="1"/>
    <col min="13571" max="13571" width="8.7109375" style="18" customWidth="1"/>
    <col min="13572" max="13572" width="26.140625" style="18" customWidth="1"/>
    <col min="13573" max="13573" width="26.7109375" style="18" customWidth="1"/>
    <col min="13574" max="13574" width="18.5703125" style="18" customWidth="1"/>
    <col min="13575" max="13575" width="23.42578125" style="18" customWidth="1"/>
    <col min="13576" max="13576" width="24.42578125" style="18" customWidth="1"/>
    <col min="13577" max="13577" width="22.140625" style="18" customWidth="1"/>
    <col min="13578" max="13579" width="23.85546875" style="18" customWidth="1"/>
    <col min="13580" max="13580" width="24.85546875" style="18" customWidth="1"/>
    <col min="13581" max="13581" width="29.7109375" style="18" customWidth="1"/>
    <col min="13582" max="13582" width="30.85546875" style="18" customWidth="1"/>
    <col min="13583" max="13583" width="25" style="18" customWidth="1"/>
    <col min="13584" max="13584" width="22.5703125" style="18" customWidth="1"/>
    <col min="13585" max="13585" width="28" style="18" customWidth="1"/>
    <col min="13586" max="13586" width="29.140625" style="18" customWidth="1"/>
    <col min="13587" max="13587" width="25" style="18" customWidth="1"/>
    <col min="13588" max="13589" width="26.140625" style="18" customWidth="1"/>
    <col min="13590" max="13590" width="27.85546875" style="18" customWidth="1"/>
    <col min="13591" max="13591" width="21" style="18" customWidth="1"/>
    <col min="13592" max="13592" width="24.28515625" style="18" customWidth="1"/>
    <col min="13593" max="13595" width="23.28515625" style="18" customWidth="1"/>
    <col min="13596" max="13596" width="24.28515625" style="18" customWidth="1"/>
    <col min="13597" max="13597" width="24.140625" style="18" customWidth="1"/>
    <col min="13598" max="13598" width="25.28515625" style="18" customWidth="1"/>
    <col min="13599" max="13599" width="24.140625" style="18" customWidth="1"/>
    <col min="13600" max="13600" width="28.28515625" style="18" customWidth="1"/>
    <col min="13601" max="13601" width="21.140625" style="18" customWidth="1"/>
    <col min="13602" max="13602" width="19.140625" style="18" customWidth="1"/>
    <col min="13603" max="13603" width="23.140625" style="18" customWidth="1"/>
    <col min="13604" max="13604" width="18.42578125" style="18" customWidth="1"/>
    <col min="13605" max="13605" width="11.42578125" style="18" customWidth="1"/>
    <col min="13606" max="13606" width="25.7109375" style="18" customWidth="1"/>
    <col min="13607" max="13607" width="26.7109375" style="18" customWidth="1"/>
    <col min="13608" max="13608" width="18.5703125" style="18" customWidth="1"/>
    <col min="13609" max="13609" width="23.42578125" style="18" customWidth="1"/>
    <col min="13610" max="13610" width="24.42578125" style="18" customWidth="1"/>
    <col min="13611" max="13611" width="22.140625" style="18" customWidth="1"/>
    <col min="13612" max="13612" width="23.140625" style="18" customWidth="1"/>
    <col min="13613" max="13613" width="23.85546875" style="18" customWidth="1"/>
    <col min="13614" max="13614" width="24.85546875" style="18" customWidth="1"/>
    <col min="13615" max="13615" width="27.42578125" style="18" customWidth="1"/>
    <col min="13616" max="13616" width="28.7109375" style="18" customWidth="1"/>
    <col min="13617" max="13617" width="25" style="18" customWidth="1"/>
    <col min="13618" max="13618" width="26.140625" style="18" customWidth="1"/>
    <col min="13619" max="13619" width="26.28515625" style="18" customWidth="1"/>
    <col min="13620" max="13620" width="27.140625" style="18" customWidth="1"/>
    <col min="13621" max="13621" width="25" style="18" customWidth="1"/>
    <col min="13622" max="13622" width="26.140625" style="18" customWidth="1"/>
    <col min="13623" max="13623" width="26.42578125" style="18" customWidth="1"/>
    <col min="13624" max="13624" width="27.28515625" style="18" customWidth="1"/>
    <col min="13625" max="13625" width="21" style="18" customWidth="1"/>
    <col min="13626" max="13626" width="22.140625" style="18" customWidth="1"/>
    <col min="13627" max="13629" width="23.28515625" style="18" customWidth="1"/>
    <col min="13630" max="13630" width="24.28515625" style="18" customWidth="1"/>
    <col min="13631" max="13633" width="26.85546875" style="18" customWidth="1"/>
    <col min="13634" max="13634" width="27.85546875" style="18" customWidth="1"/>
    <col min="13635" max="13635" width="20.42578125" style="18" customWidth="1"/>
    <col min="13636" max="13636" width="19.140625" style="18" customWidth="1"/>
    <col min="13637" max="13637" width="23.140625" style="18" customWidth="1"/>
    <col min="13638" max="13638" width="18.42578125" style="18" customWidth="1"/>
    <col min="13639" max="13639" width="12" style="18" customWidth="1"/>
    <col min="13640" max="13640" width="25.7109375" style="18" customWidth="1"/>
    <col min="13641" max="13641" width="26.7109375" style="18" customWidth="1"/>
    <col min="13642" max="13642" width="18.5703125" style="18" customWidth="1"/>
    <col min="13643" max="13643" width="23.42578125" style="18" customWidth="1"/>
    <col min="13644" max="13644" width="24.42578125" style="18" customWidth="1"/>
    <col min="13645" max="13645" width="22.140625" style="18" customWidth="1"/>
    <col min="13646" max="13647" width="23.85546875" style="18" customWidth="1"/>
    <col min="13648" max="13648" width="24.85546875" style="18" customWidth="1"/>
    <col min="13649" max="13651" width="25" style="18" customWidth="1"/>
    <col min="13652" max="13652" width="22.5703125" style="18" customWidth="1"/>
    <col min="13653" max="13653" width="27.42578125" style="18" customWidth="1"/>
    <col min="13654" max="13655" width="25" style="18" customWidth="1"/>
    <col min="13656" max="13656" width="26.140625" style="18" customWidth="1"/>
    <col min="13657" max="13657" width="26.85546875" style="18" customWidth="1"/>
    <col min="13658" max="13658" width="28.140625" style="18" customWidth="1"/>
    <col min="13659" max="13659" width="21" style="18" customWidth="1"/>
    <col min="13660" max="13660" width="24.28515625" style="18" customWidth="1"/>
    <col min="13661" max="13661" width="23.42578125" style="18" customWidth="1"/>
    <col min="13662" max="13662" width="23" style="18" customWidth="1"/>
    <col min="13663" max="13663" width="25.42578125" style="18" customWidth="1"/>
    <col min="13664" max="13664" width="25.28515625" style="18" customWidth="1"/>
    <col min="13665" max="13667" width="26.85546875" style="18" customWidth="1"/>
    <col min="13668" max="13668" width="26.5703125" style="18" customWidth="1"/>
    <col min="13669" max="13669" width="20.42578125" style="18" customWidth="1"/>
    <col min="13670" max="13670" width="19.140625" style="18" customWidth="1"/>
    <col min="13671" max="13671" width="23.140625" style="18" customWidth="1"/>
    <col min="13672" max="13672" width="18.42578125" style="18" customWidth="1"/>
    <col min="13673" max="13673" width="28.85546875" style="18" customWidth="1"/>
    <col min="13674" max="13674" width="29.5703125" style="18" customWidth="1"/>
    <col min="13675" max="13675" width="22.85546875" style="18" customWidth="1"/>
    <col min="13676" max="13676" width="26.5703125" style="18" customWidth="1"/>
    <col min="13677" max="13677" width="26.42578125" style="18" customWidth="1"/>
    <col min="13678" max="13678" width="28.42578125" style="18" customWidth="1"/>
    <col min="13679" max="13679" width="28" style="18" customWidth="1"/>
    <col min="13680" max="13680" width="30.85546875" style="18" customWidth="1"/>
    <col min="13681" max="13681" width="31.5703125" style="18" customWidth="1"/>
    <col min="13682" max="13682" width="32.85546875" style="18" customWidth="1"/>
    <col min="13683" max="13683" width="27.42578125" style="18" customWidth="1"/>
    <col min="13684" max="13684" width="27.28515625" style="18" customWidth="1"/>
    <col min="13685" max="13685" width="32" style="18" customWidth="1"/>
    <col min="13686" max="13686" width="23.42578125" style="18" customWidth="1"/>
    <col min="13687" max="13687" width="24.42578125" style="18" customWidth="1"/>
    <col min="13688" max="13688" width="25.85546875" style="18" customWidth="1"/>
    <col min="13689" max="13689" width="29.42578125" style="18" customWidth="1"/>
    <col min="13690" max="13690" width="31.28515625" style="18" customWidth="1"/>
    <col min="13691" max="13691" width="22.85546875" style="18" customWidth="1"/>
    <col min="13692" max="13692" width="22.140625" style="18" customWidth="1"/>
    <col min="13693" max="13693" width="28.5703125" style="18" customWidth="1"/>
    <col min="13694" max="13694" width="22.140625" style="18" customWidth="1"/>
    <col min="13695" max="13824" width="9.140625" style="18" customWidth="1"/>
    <col min="13825" max="13825" width="4.140625" style="18" customWidth="1"/>
    <col min="13826" max="13826" width="25.140625" style="18" customWidth="1"/>
    <col min="13827" max="13827" width="8.7109375" style="18" customWidth="1"/>
    <col min="13828" max="13828" width="26.140625" style="18" customWidth="1"/>
    <col min="13829" max="13829" width="26.7109375" style="18" customWidth="1"/>
    <col min="13830" max="13830" width="18.5703125" style="18" customWidth="1"/>
    <col min="13831" max="13831" width="23.42578125" style="18" customWidth="1"/>
    <col min="13832" max="13832" width="24.42578125" style="18" customWidth="1"/>
    <col min="13833" max="13833" width="22.140625" style="18" customWidth="1"/>
    <col min="13834" max="13835" width="23.85546875" style="18" customWidth="1"/>
    <col min="13836" max="13836" width="24.85546875" style="18" customWidth="1"/>
    <col min="13837" max="13837" width="29.7109375" style="18" customWidth="1"/>
    <col min="13838" max="13838" width="30.85546875" style="18" customWidth="1"/>
    <col min="13839" max="13839" width="25" style="18" customWidth="1"/>
    <col min="13840" max="13840" width="22.5703125" style="18" customWidth="1"/>
    <col min="13841" max="13841" width="28" style="18" customWidth="1"/>
    <col min="13842" max="13842" width="29.140625" style="18" customWidth="1"/>
    <col min="13843" max="13843" width="25" style="18" customWidth="1"/>
    <col min="13844" max="13845" width="26.140625" style="18" customWidth="1"/>
    <col min="13846" max="13846" width="27.85546875" style="18" customWidth="1"/>
    <col min="13847" max="13847" width="21" style="18" customWidth="1"/>
    <col min="13848" max="13848" width="24.28515625" style="18" customWidth="1"/>
    <col min="13849" max="13851" width="23.28515625" style="18" customWidth="1"/>
    <col min="13852" max="13852" width="24.28515625" style="18" customWidth="1"/>
    <col min="13853" max="13853" width="24.140625" style="18" customWidth="1"/>
    <col min="13854" max="13854" width="25.28515625" style="18" customWidth="1"/>
    <col min="13855" max="13855" width="24.140625" style="18" customWidth="1"/>
    <col min="13856" max="13856" width="28.28515625" style="18" customWidth="1"/>
    <col min="13857" max="13857" width="21.140625" style="18" customWidth="1"/>
    <col min="13858" max="13858" width="19.140625" style="18" customWidth="1"/>
    <col min="13859" max="13859" width="23.140625" style="18" customWidth="1"/>
    <col min="13860" max="13860" width="18.42578125" style="18" customWidth="1"/>
    <col min="13861" max="13861" width="11.42578125" style="18" customWidth="1"/>
    <col min="13862" max="13862" width="25.7109375" style="18" customWidth="1"/>
    <col min="13863" max="13863" width="26.7109375" style="18" customWidth="1"/>
    <col min="13864" max="13864" width="18.5703125" style="18" customWidth="1"/>
    <col min="13865" max="13865" width="23.42578125" style="18" customWidth="1"/>
    <col min="13866" max="13866" width="24.42578125" style="18" customWidth="1"/>
    <col min="13867" max="13867" width="22.140625" style="18" customWidth="1"/>
    <col min="13868" max="13868" width="23.140625" style="18" customWidth="1"/>
    <col min="13869" max="13869" width="23.85546875" style="18" customWidth="1"/>
    <col min="13870" max="13870" width="24.85546875" style="18" customWidth="1"/>
    <col min="13871" max="13871" width="27.42578125" style="18" customWidth="1"/>
    <col min="13872" max="13872" width="28.7109375" style="18" customWidth="1"/>
    <col min="13873" max="13873" width="25" style="18" customWidth="1"/>
    <col min="13874" max="13874" width="26.140625" style="18" customWidth="1"/>
    <col min="13875" max="13875" width="26.28515625" style="18" customWidth="1"/>
    <col min="13876" max="13876" width="27.140625" style="18" customWidth="1"/>
    <col min="13877" max="13877" width="25" style="18" customWidth="1"/>
    <col min="13878" max="13878" width="26.140625" style="18" customWidth="1"/>
    <col min="13879" max="13879" width="26.42578125" style="18" customWidth="1"/>
    <col min="13880" max="13880" width="27.28515625" style="18" customWidth="1"/>
    <col min="13881" max="13881" width="21" style="18" customWidth="1"/>
    <col min="13882" max="13882" width="22.140625" style="18" customWidth="1"/>
    <col min="13883" max="13885" width="23.28515625" style="18" customWidth="1"/>
    <col min="13886" max="13886" width="24.28515625" style="18" customWidth="1"/>
    <col min="13887" max="13889" width="26.85546875" style="18" customWidth="1"/>
    <col min="13890" max="13890" width="27.85546875" style="18" customWidth="1"/>
    <col min="13891" max="13891" width="20.42578125" style="18" customWidth="1"/>
    <col min="13892" max="13892" width="19.140625" style="18" customWidth="1"/>
    <col min="13893" max="13893" width="23.140625" style="18" customWidth="1"/>
    <col min="13894" max="13894" width="18.42578125" style="18" customWidth="1"/>
    <col min="13895" max="13895" width="12" style="18" customWidth="1"/>
    <col min="13896" max="13896" width="25.7109375" style="18" customWidth="1"/>
    <col min="13897" max="13897" width="26.7109375" style="18" customWidth="1"/>
    <col min="13898" max="13898" width="18.5703125" style="18" customWidth="1"/>
    <col min="13899" max="13899" width="23.42578125" style="18" customWidth="1"/>
    <col min="13900" max="13900" width="24.42578125" style="18" customWidth="1"/>
    <col min="13901" max="13901" width="22.140625" style="18" customWidth="1"/>
    <col min="13902" max="13903" width="23.85546875" style="18" customWidth="1"/>
    <col min="13904" max="13904" width="24.85546875" style="18" customWidth="1"/>
    <col min="13905" max="13907" width="25" style="18" customWidth="1"/>
    <col min="13908" max="13908" width="22.5703125" style="18" customWidth="1"/>
    <col min="13909" max="13909" width="27.42578125" style="18" customWidth="1"/>
    <col min="13910" max="13911" width="25" style="18" customWidth="1"/>
    <col min="13912" max="13912" width="26.140625" style="18" customWidth="1"/>
    <col min="13913" max="13913" width="26.85546875" style="18" customWidth="1"/>
    <col min="13914" max="13914" width="28.140625" style="18" customWidth="1"/>
    <col min="13915" max="13915" width="21" style="18" customWidth="1"/>
    <col min="13916" max="13916" width="24.28515625" style="18" customWidth="1"/>
    <col min="13917" max="13917" width="23.42578125" style="18" customWidth="1"/>
    <col min="13918" max="13918" width="23" style="18" customWidth="1"/>
    <col min="13919" max="13919" width="25.42578125" style="18" customWidth="1"/>
    <col min="13920" max="13920" width="25.28515625" style="18" customWidth="1"/>
    <col min="13921" max="13923" width="26.85546875" style="18" customWidth="1"/>
    <col min="13924" max="13924" width="26.5703125" style="18" customWidth="1"/>
    <col min="13925" max="13925" width="20.42578125" style="18" customWidth="1"/>
    <col min="13926" max="13926" width="19.140625" style="18" customWidth="1"/>
    <col min="13927" max="13927" width="23.140625" style="18" customWidth="1"/>
    <col min="13928" max="13928" width="18.42578125" style="18" customWidth="1"/>
    <col min="13929" max="13929" width="28.85546875" style="18" customWidth="1"/>
    <col min="13930" max="13930" width="29.5703125" style="18" customWidth="1"/>
    <col min="13931" max="13931" width="22.85546875" style="18" customWidth="1"/>
    <col min="13932" max="13932" width="26.5703125" style="18" customWidth="1"/>
    <col min="13933" max="13933" width="26.42578125" style="18" customWidth="1"/>
    <col min="13934" max="13934" width="28.42578125" style="18" customWidth="1"/>
    <col min="13935" max="13935" width="28" style="18" customWidth="1"/>
    <col min="13936" max="13936" width="30.85546875" style="18" customWidth="1"/>
    <col min="13937" max="13937" width="31.5703125" style="18" customWidth="1"/>
    <col min="13938" max="13938" width="32.85546875" style="18" customWidth="1"/>
    <col min="13939" max="13939" width="27.42578125" style="18" customWidth="1"/>
    <col min="13940" max="13940" width="27.28515625" style="18" customWidth="1"/>
    <col min="13941" max="13941" width="32" style="18" customWidth="1"/>
    <col min="13942" max="13942" width="23.42578125" style="18" customWidth="1"/>
    <col min="13943" max="13943" width="24.42578125" style="18" customWidth="1"/>
    <col min="13944" max="13944" width="25.85546875" style="18" customWidth="1"/>
    <col min="13945" max="13945" width="29.42578125" style="18" customWidth="1"/>
    <col min="13946" max="13946" width="31.28515625" style="18" customWidth="1"/>
    <col min="13947" max="13947" width="22.85546875" style="18" customWidth="1"/>
    <col min="13948" max="13948" width="22.140625" style="18" customWidth="1"/>
    <col min="13949" max="13949" width="28.5703125" style="18" customWidth="1"/>
    <col min="13950" max="13950" width="22.140625" style="18" customWidth="1"/>
    <col min="13951" max="14080" width="9.140625" style="18" customWidth="1"/>
    <col min="14081" max="14081" width="4.140625" style="18" customWidth="1"/>
    <col min="14082" max="14082" width="25.140625" style="18" customWidth="1"/>
    <col min="14083" max="14083" width="8.7109375" style="18" customWidth="1"/>
    <col min="14084" max="14084" width="26.140625" style="18" customWidth="1"/>
    <col min="14085" max="14085" width="26.7109375" style="18" customWidth="1"/>
    <col min="14086" max="14086" width="18.5703125" style="18" customWidth="1"/>
    <col min="14087" max="14087" width="23.42578125" style="18" customWidth="1"/>
    <col min="14088" max="14088" width="24.42578125" style="18" customWidth="1"/>
    <col min="14089" max="14089" width="22.140625" style="18" customWidth="1"/>
    <col min="14090" max="14091" width="23.85546875" style="18" customWidth="1"/>
    <col min="14092" max="14092" width="24.85546875" style="18" customWidth="1"/>
    <col min="14093" max="14093" width="29.7109375" style="18" customWidth="1"/>
    <col min="14094" max="14094" width="30.85546875" style="18" customWidth="1"/>
    <col min="14095" max="14095" width="25" style="18" customWidth="1"/>
    <col min="14096" max="14096" width="22.5703125" style="18" customWidth="1"/>
    <col min="14097" max="14097" width="28" style="18" customWidth="1"/>
    <col min="14098" max="14098" width="29.140625" style="18" customWidth="1"/>
    <col min="14099" max="14099" width="25" style="18" customWidth="1"/>
    <col min="14100" max="14101" width="26.140625" style="18" customWidth="1"/>
    <col min="14102" max="14102" width="27.85546875" style="18" customWidth="1"/>
    <col min="14103" max="14103" width="21" style="18" customWidth="1"/>
    <col min="14104" max="14104" width="24.28515625" style="18" customWidth="1"/>
    <col min="14105" max="14107" width="23.28515625" style="18" customWidth="1"/>
    <col min="14108" max="14108" width="24.28515625" style="18" customWidth="1"/>
    <col min="14109" max="14109" width="24.140625" style="18" customWidth="1"/>
    <col min="14110" max="14110" width="25.28515625" style="18" customWidth="1"/>
    <col min="14111" max="14111" width="24.140625" style="18" customWidth="1"/>
    <col min="14112" max="14112" width="28.28515625" style="18" customWidth="1"/>
    <col min="14113" max="14113" width="21.140625" style="18" customWidth="1"/>
    <col min="14114" max="14114" width="19.140625" style="18" customWidth="1"/>
    <col min="14115" max="14115" width="23.140625" style="18" customWidth="1"/>
    <col min="14116" max="14116" width="18.42578125" style="18" customWidth="1"/>
    <col min="14117" max="14117" width="11.42578125" style="18" customWidth="1"/>
    <col min="14118" max="14118" width="25.7109375" style="18" customWidth="1"/>
    <col min="14119" max="14119" width="26.7109375" style="18" customWidth="1"/>
    <col min="14120" max="14120" width="18.5703125" style="18" customWidth="1"/>
    <col min="14121" max="14121" width="23.42578125" style="18" customWidth="1"/>
    <col min="14122" max="14122" width="24.42578125" style="18" customWidth="1"/>
    <col min="14123" max="14123" width="22.140625" style="18" customWidth="1"/>
    <col min="14124" max="14124" width="23.140625" style="18" customWidth="1"/>
    <col min="14125" max="14125" width="23.85546875" style="18" customWidth="1"/>
    <col min="14126" max="14126" width="24.85546875" style="18" customWidth="1"/>
    <col min="14127" max="14127" width="27.42578125" style="18" customWidth="1"/>
    <col min="14128" max="14128" width="28.7109375" style="18" customWidth="1"/>
    <col min="14129" max="14129" width="25" style="18" customWidth="1"/>
    <col min="14130" max="14130" width="26.140625" style="18" customWidth="1"/>
    <col min="14131" max="14131" width="26.28515625" style="18" customWidth="1"/>
    <col min="14132" max="14132" width="27.140625" style="18" customWidth="1"/>
    <col min="14133" max="14133" width="25" style="18" customWidth="1"/>
    <col min="14134" max="14134" width="26.140625" style="18" customWidth="1"/>
    <col min="14135" max="14135" width="26.42578125" style="18" customWidth="1"/>
    <col min="14136" max="14136" width="27.28515625" style="18" customWidth="1"/>
    <col min="14137" max="14137" width="21" style="18" customWidth="1"/>
    <col min="14138" max="14138" width="22.140625" style="18" customWidth="1"/>
    <col min="14139" max="14141" width="23.28515625" style="18" customWidth="1"/>
    <col min="14142" max="14142" width="24.28515625" style="18" customWidth="1"/>
    <col min="14143" max="14145" width="26.85546875" style="18" customWidth="1"/>
    <col min="14146" max="14146" width="27.85546875" style="18" customWidth="1"/>
    <col min="14147" max="14147" width="20.42578125" style="18" customWidth="1"/>
    <col min="14148" max="14148" width="19.140625" style="18" customWidth="1"/>
    <col min="14149" max="14149" width="23.140625" style="18" customWidth="1"/>
    <col min="14150" max="14150" width="18.42578125" style="18" customWidth="1"/>
    <col min="14151" max="14151" width="12" style="18" customWidth="1"/>
    <col min="14152" max="14152" width="25.7109375" style="18" customWidth="1"/>
    <col min="14153" max="14153" width="26.7109375" style="18" customWidth="1"/>
    <col min="14154" max="14154" width="18.5703125" style="18" customWidth="1"/>
    <col min="14155" max="14155" width="23.42578125" style="18" customWidth="1"/>
    <col min="14156" max="14156" width="24.42578125" style="18" customWidth="1"/>
    <col min="14157" max="14157" width="22.140625" style="18" customWidth="1"/>
    <col min="14158" max="14159" width="23.85546875" style="18" customWidth="1"/>
    <col min="14160" max="14160" width="24.85546875" style="18" customWidth="1"/>
    <col min="14161" max="14163" width="25" style="18" customWidth="1"/>
    <col min="14164" max="14164" width="22.5703125" style="18" customWidth="1"/>
    <col min="14165" max="14165" width="27.42578125" style="18" customWidth="1"/>
    <col min="14166" max="14167" width="25" style="18" customWidth="1"/>
    <col min="14168" max="14168" width="26.140625" style="18" customWidth="1"/>
    <col min="14169" max="14169" width="26.85546875" style="18" customWidth="1"/>
    <col min="14170" max="14170" width="28.140625" style="18" customWidth="1"/>
    <col min="14171" max="14171" width="21" style="18" customWidth="1"/>
    <col min="14172" max="14172" width="24.28515625" style="18" customWidth="1"/>
    <col min="14173" max="14173" width="23.42578125" style="18" customWidth="1"/>
    <col min="14174" max="14174" width="23" style="18" customWidth="1"/>
    <col min="14175" max="14175" width="25.42578125" style="18" customWidth="1"/>
    <col min="14176" max="14176" width="25.28515625" style="18" customWidth="1"/>
    <col min="14177" max="14179" width="26.85546875" style="18" customWidth="1"/>
    <col min="14180" max="14180" width="26.5703125" style="18" customWidth="1"/>
    <col min="14181" max="14181" width="20.42578125" style="18" customWidth="1"/>
    <col min="14182" max="14182" width="19.140625" style="18" customWidth="1"/>
    <col min="14183" max="14183" width="23.140625" style="18" customWidth="1"/>
    <col min="14184" max="14184" width="18.42578125" style="18" customWidth="1"/>
    <col min="14185" max="14185" width="28.85546875" style="18" customWidth="1"/>
    <col min="14186" max="14186" width="29.5703125" style="18" customWidth="1"/>
    <col min="14187" max="14187" width="22.85546875" style="18" customWidth="1"/>
    <col min="14188" max="14188" width="26.5703125" style="18" customWidth="1"/>
    <col min="14189" max="14189" width="26.42578125" style="18" customWidth="1"/>
    <col min="14190" max="14190" width="28.42578125" style="18" customWidth="1"/>
    <col min="14191" max="14191" width="28" style="18" customWidth="1"/>
    <col min="14192" max="14192" width="30.85546875" style="18" customWidth="1"/>
    <col min="14193" max="14193" width="31.5703125" style="18" customWidth="1"/>
    <col min="14194" max="14194" width="32.85546875" style="18" customWidth="1"/>
    <col min="14195" max="14195" width="27.42578125" style="18" customWidth="1"/>
    <col min="14196" max="14196" width="27.28515625" style="18" customWidth="1"/>
    <col min="14197" max="14197" width="32" style="18" customWidth="1"/>
    <col min="14198" max="14198" width="23.42578125" style="18" customWidth="1"/>
    <col min="14199" max="14199" width="24.42578125" style="18" customWidth="1"/>
    <col min="14200" max="14200" width="25.85546875" style="18" customWidth="1"/>
    <col min="14201" max="14201" width="29.42578125" style="18" customWidth="1"/>
    <col min="14202" max="14202" width="31.28515625" style="18" customWidth="1"/>
    <col min="14203" max="14203" width="22.85546875" style="18" customWidth="1"/>
    <col min="14204" max="14204" width="22.140625" style="18" customWidth="1"/>
    <col min="14205" max="14205" width="28.5703125" style="18" customWidth="1"/>
    <col min="14206" max="14206" width="22.140625" style="18" customWidth="1"/>
    <col min="14207" max="14336" width="9.140625" style="18" customWidth="1"/>
    <col min="14337" max="14337" width="4.140625" style="18" customWidth="1"/>
    <col min="14338" max="14338" width="25.140625" style="18" customWidth="1"/>
    <col min="14339" max="14339" width="8.7109375" style="18" customWidth="1"/>
    <col min="14340" max="14340" width="26.140625" style="18" customWidth="1"/>
    <col min="14341" max="14341" width="26.7109375" style="18" customWidth="1"/>
    <col min="14342" max="14342" width="18.5703125" style="18" customWidth="1"/>
    <col min="14343" max="14343" width="23.42578125" style="18" customWidth="1"/>
    <col min="14344" max="14344" width="24.42578125" style="18" customWidth="1"/>
    <col min="14345" max="14345" width="22.140625" style="18" customWidth="1"/>
    <col min="14346" max="14347" width="23.85546875" style="18" customWidth="1"/>
    <col min="14348" max="14348" width="24.85546875" style="18" customWidth="1"/>
    <col min="14349" max="14349" width="29.7109375" style="18" customWidth="1"/>
    <col min="14350" max="14350" width="30.85546875" style="18" customWidth="1"/>
    <col min="14351" max="14351" width="25" style="18" customWidth="1"/>
    <col min="14352" max="14352" width="22.5703125" style="18" customWidth="1"/>
    <col min="14353" max="14353" width="28" style="18" customWidth="1"/>
    <col min="14354" max="14354" width="29.140625" style="18" customWidth="1"/>
    <col min="14355" max="14355" width="25" style="18" customWidth="1"/>
    <col min="14356" max="14357" width="26.140625" style="18" customWidth="1"/>
    <col min="14358" max="14358" width="27.85546875" style="18" customWidth="1"/>
    <col min="14359" max="14359" width="21" style="18" customWidth="1"/>
    <col min="14360" max="14360" width="24.28515625" style="18" customWidth="1"/>
    <col min="14361" max="14363" width="23.28515625" style="18" customWidth="1"/>
    <col min="14364" max="14364" width="24.28515625" style="18" customWidth="1"/>
    <col min="14365" max="14365" width="24.140625" style="18" customWidth="1"/>
    <col min="14366" max="14366" width="25.28515625" style="18" customWidth="1"/>
    <col min="14367" max="14367" width="24.140625" style="18" customWidth="1"/>
    <col min="14368" max="14368" width="28.28515625" style="18" customWidth="1"/>
    <col min="14369" max="14369" width="21.140625" style="18" customWidth="1"/>
    <col min="14370" max="14370" width="19.140625" style="18" customWidth="1"/>
    <col min="14371" max="14371" width="23.140625" style="18" customWidth="1"/>
    <col min="14372" max="14372" width="18.42578125" style="18" customWidth="1"/>
    <col min="14373" max="14373" width="11.42578125" style="18" customWidth="1"/>
    <col min="14374" max="14374" width="25.7109375" style="18" customWidth="1"/>
    <col min="14375" max="14375" width="26.7109375" style="18" customWidth="1"/>
    <col min="14376" max="14376" width="18.5703125" style="18" customWidth="1"/>
    <col min="14377" max="14377" width="23.42578125" style="18" customWidth="1"/>
    <col min="14378" max="14378" width="24.42578125" style="18" customWidth="1"/>
    <col min="14379" max="14379" width="22.140625" style="18" customWidth="1"/>
    <col min="14380" max="14380" width="23.140625" style="18" customWidth="1"/>
    <col min="14381" max="14381" width="23.85546875" style="18" customWidth="1"/>
    <col min="14382" max="14382" width="24.85546875" style="18" customWidth="1"/>
    <col min="14383" max="14383" width="27.42578125" style="18" customWidth="1"/>
    <col min="14384" max="14384" width="28.7109375" style="18" customWidth="1"/>
    <col min="14385" max="14385" width="25" style="18" customWidth="1"/>
    <col min="14386" max="14386" width="26.140625" style="18" customWidth="1"/>
    <col min="14387" max="14387" width="26.28515625" style="18" customWidth="1"/>
    <col min="14388" max="14388" width="27.140625" style="18" customWidth="1"/>
    <col min="14389" max="14389" width="25" style="18" customWidth="1"/>
    <col min="14390" max="14390" width="26.140625" style="18" customWidth="1"/>
    <col min="14391" max="14391" width="26.42578125" style="18" customWidth="1"/>
    <col min="14392" max="14392" width="27.28515625" style="18" customWidth="1"/>
    <col min="14393" max="14393" width="21" style="18" customWidth="1"/>
    <col min="14394" max="14394" width="22.140625" style="18" customWidth="1"/>
    <col min="14395" max="14397" width="23.28515625" style="18" customWidth="1"/>
    <col min="14398" max="14398" width="24.28515625" style="18" customWidth="1"/>
    <col min="14399" max="14401" width="26.85546875" style="18" customWidth="1"/>
    <col min="14402" max="14402" width="27.85546875" style="18" customWidth="1"/>
    <col min="14403" max="14403" width="20.42578125" style="18" customWidth="1"/>
    <col min="14404" max="14404" width="19.140625" style="18" customWidth="1"/>
    <col min="14405" max="14405" width="23.140625" style="18" customWidth="1"/>
    <col min="14406" max="14406" width="18.42578125" style="18" customWidth="1"/>
    <col min="14407" max="14407" width="12" style="18" customWidth="1"/>
    <col min="14408" max="14408" width="25.7109375" style="18" customWidth="1"/>
    <col min="14409" max="14409" width="26.7109375" style="18" customWidth="1"/>
    <col min="14410" max="14410" width="18.5703125" style="18" customWidth="1"/>
    <col min="14411" max="14411" width="23.42578125" style="18" customWidth="1"/>
    <col min="14412" max="14412" width="24.42578125" style="18" customWidth="1"/>
    <col min="14413" max="14413" width="22.140625" style="18" customWidth="1"/>
    <col min="14414" max="14415" width="23.85546875" style="18" customWidth="1"/>
    <col min="14416" max="14416" width="24.85546875" style="18" customWidth="1"/>
    <col min="14417" max="14419" width="25" style="18" customWidth="1"/>
    <col min="14420" max="14420" width="22.5703125" style="18" customWidth="1"/>
    <col min="14421" max="14421" width="27.42578125" style="18" customWidth="1"/>
    <col min="14422" max="14423" width="25" style="18" customWidth="1"/>
    <col min="14424" max="14424" width="26.140625" style="18" customWidth="1"/>
    <col min="14425" max="14425" width="26.85546875" style="18" customWidth="1"/>
    <col min="14426" max="14426" width="28.140625" style="18" customWidth="1"/>
    <col min="14427" max="14427" width="21" style="18" customWidth="1"/>
    <col min="14428" max="14428" width="24.28515625" style="18" customWidth="1"/>
    <col min="14429" max="14429" width="23.42578125" style="18" customWidth="1"/>
    <col min="14430" max="14430" width="23" style="18" customWidth="1"/>
    <col min="14431" max="14431" width="25.42578125" style="18" customWidth="1"/>
    <col min="14432" max="14432" width="25.28515625" style="18" customWidth="1"/>
    <col min="14433" max="14435" width="26.85546875" style="18" customWidth="1"/>
    <col min="14436" max="14436" width="26.5703125" style="18" customWidth="1"/>
    <col min="14437" max="14437" width="20.42578125" style="18" customWidth="1"/>
    <col min="14438" max="14438" width="19.140625" style="18" customWidth="1"/>
    <col min="14439" max="14439" width="23.140625" style="18" customWidth="1"/>
    <col min="14440" max="14440" width="18.42578125" style="18" customWidth="1"/>
    <col min="14441" max="14441" width="28.85546875" style="18" customWidth="1"/>
    <col min="14442" max="14442" width="29.5703125" style="18" customWidth="1"/>
    <col min="14443" max="14443" width="22.85546875" style="18" customWidth="1"/>
    <col min="14444" max="14444" width="26.5703125" style="18" customWidth="1"/>
    <col min="14445" max="14445" width="26.42578125" style="18" customWidth="1"/>
    <col min="14446" max="14446" width="28.42578125" style="18" customWidth="1"/>
    <col min="14447" max="14447" width="28" style="18" customWidth="1"/>
    <col min="14448" max="14448" width="30.85546875" style="18" customWidth="1"/>
    <col min="14449" max="14449" width="31.5703125" style="18" customWidth="1"/>
    <col min="14450" max="14450" width="32.85546875" style="18" customWidth="1"/>
    <col min="14451" max="14451" width="27.42578125" style="18" customWidth="1"/>
    <col min="14452" max="14452" width="27.28515625" style="18" customWidth="1"/>
    <col min="14453" max="14453" width="32" style="18" customWidth="1"/>
    <col min="14454" max="14454" width="23.42578125" style="18" customWidth="1"/>
    <col min="14455" max="14455" width="24.42578125" style="18" customWidth="1"/>
    <col min="14456" max="14456" width="25.85546875" style="18" customWidth="1"/>
    <col min="14457" max="14457" width="29.42578125" style="18" customWidth="1"/>
    <col min="14458" max="14458" width="31.28515625" style="18" customWidth="1"/>
    <col min="14459" max="14459" width="22.85546875" style="18" customWidth="1"/>
    <col min="14460" max="14460" width="22.140625" style="18" customWidth="1"/>
    <col min="14461" max="14461" width="28.5703125" style="18" customWidth="1"/>
    <col min="14462" max="14462" width="22.140625" style="18" customWidth="1"/>
    <col min="14463" max="14592" width="9.140625" style="18" customWidth="1"/>
    <col min="14593" max="14593" width="4.140625" style="18" customWidth="1"/>
    <col min="14594" max="14594" width="25.140625" style="18" customWidth="1"/>
    <col min="14595" max="14595" width="8.7109375" style="18" customWidth="1"/>
    <col min="14596" max="14596" width="26.140625" style="18" customWidth="1"/>
    <col min="14597" max="14597" width="26.7109375" style="18" customWidth="1"/>
    <col min="14598" max="14598" width="18.5703125" style="18" customWidth="1"/>
    <col min="14599" max="14599" width="23.42578125" style="18" customWidth="1"/>
    <col min="14600" max="14600" width="24.42578125" style="18" customWidth="1"/>
    <col min="14601" max="14601" width="22.140625" style="18" customWidth="1"/>
    <col min="14602" max="14603" width="23.85546875" style="18" customWidth="1"/>
    <col min="14604" max="14604" width="24.85546875" style="18" customWidth="1"/>
    <col min="14605" max="14605" width="29.7109375" style="18" customWidth="1"/>
    <col min="14606" max="14606" width="30.85546875" style="18" customWidth="1"/>
    <col min="14607" max="14607" width="25" style="18" customWidth="1"/>
    <col min="14608" max="14608" width="22.5703125" style="18" customWidth="1"/>
    <col min="14609" max="14609" width="28" style="18" customWidth="1"/>
    <col min="14610" max="14610" width="29.140625" style="18" customWidth="1"/>
    <col min="14611" max="14611" width="25" style="18" customWidth="1"/>
    <col min="14612" max="14613" width="26.140625" style="18" customWidth="1"/>
    <col min="14614" max="14614" width="27.85546875" style="18" customWidth="1"/>
    <col min="14615" max="14615" width="21" style="18" customWidth="1"/>
    <col min="14616" max="14616" width="24.28515625" style="18" customWidth="1"/>
    <col min="14617" max="14619" width="23.28515625" style="18" customWidth="1"/>
    <col min="14620" max="14620" width="24.28515625" style="18" customWidth="1"/>
    <col min="14621" max="14621" width="24.140625" style="18" customWidth="1"/>
    <col min="14622" max="14622" width="25.28515625" style="18" customWidth="1"/>
    <col min="14623" max="14623" width="24.140625" style="18" customWidth="1"/>
    <col min="14624" max="14624" width="28.28515625" style="18" customWidth="1"/>
    <col min="14625" max="14625" width="21.140625" style="18" customWidth="1"/>
    <col min="14626" max="14626" width="19.140625" style="18" customWidth="1"/>
    <col min="14627" max="14627" width="23.140625" style="18" customWidth="1"/>
    <col min="14628" max="14628" width="18.42578125" style="18" customWidth="1"/>
    <col min="14629" max="14629" width="11.42578125" style="18" customWidth="1"/>
    <col min="14630" max="14630" width="25.7109375" style="18" customWidth="1"/>
    <col min="14631" max="14631" width="26.7109375" style="18" customWidth="1"/>
    <col min="14632" max="14632" width="18.5703125" style="18" customWidth="1"/>
    <col min="14633" max="14633" width="23.42578125" style="18" customWidth="1"/>
    <col min="14634" max="14634" width="24.42578125" style="18" customWidth="1"/>
    <col min="14635" max="14635" width="22.140625" style="18" customWidth="1"/>
    <col min="14636" max="14636" width="23.140625" style="18" customWidth="1"/>
    <col min="14637" max="14637" width="23.85546875" style="18" customWidth="1"/>
    <col min="14638" max="14638" width="24.85546875" style="18" customWidth="1"/>
    <col min="14639" max="14639" width="27.42578125" style="18" customWidth="1"/>
    <col min="14640" max="14640" width="28.7109375" style="18" customWidth="1"/>
    <col min="14641" max="14641" width="25" style="18" customWidth="1"/>
    <col min="14642" max="14642" width="26.140625" style="18" customWidth="1"/>
    <col min="14643" max="14643" width="26.28515625" style="18" customWidth="1"/>
    <col min="14644" max="14644" width="27.140625" style="18" customWidth="1"/>
    <col min="14645" max="14645" width="25" style="18" customWidth="1"/>
    <col min="14646" max="14646" width="26.140625" style="18" customWidth="1"/>
    <col min="14647" max="14647" width="26.42578125" style="18" customWidth="1"/>
    <col min="14648" max="14648" width="27.28515625" style="18" customWidth="1"/>
    <col min="14649" max="14649" width="21" style="18" customWidth="1"/>
    <col min="14650" max="14650" width="22.140625" style="18" customWidth="1"/>
    <col min="14651" max="14653" width="23.28515625" style="18" customWidth="1"/>
    <col min="14654" max="14654" width="24.28515625" style="18" customWidth="1"/>
    <col min="14655" max="14657" width="26.85546875" style="18" customWidth="1"/>
    <col min="14658" max="14658" width="27.85546875" style="18" customWidth="1"/>
    <col min="14659" max="14659" width="20.42578125" style="18" customWidth="1"/>
    <col min="14660" max="14660" width="19.140625" style="18" customWidth="1"/>
    <col min="14661" max="14661" width="23.140625" style="18" customWidth="1"/>
    <col min="14662" max="14662" width="18.42578125" style="18" customWidth="1"/>
    <col min="14663" max="14663" width="12" style="18" customWidth="1"/>
    <col min="14664" max="14664" width="25.7109375" style="18" customWidth="1"/>
    <col min="14665" max="14665" width="26.7109375" style="18" customWidth="1"/>
    <col min="14666" max="14666" width="18.5703125" style="18" customWidth="1"/>
    <col min="14667" max="14667" width="23.42578125" style="18" customWidth="1"/>
    <col min="14668" max="14668" width="24.42578125" style="18" customWidth="1"/>
    <col min="14669" max="14669" width="22.140625" style="18" customWidth="1"/>
    <col min="14670" max="14671" width="23.85546875" style="18" customWidth="1"/>
    <col min="14672" max="14672" width="24.85546875" style="18" customWidth="1"/>
    <col min="14673" max="14675" width="25" style="18" customWidth="1"/>
    <col min="14676" max="14676" width="22.5703125" style="18" customWidth="1"/>
    <col min="14677" max="14677" width="27.42578125" style="18" customWidth="1"/>
    <col min="14678" max="14679" width="25" style="18" customWidth="1"/>
    <col min="14680" max="14680" width="26.140625" style="18" customWidth="1"/>
    <col min="14681" max="14681" width="26.85546875" style="18" customWidth="1"/>
    <col min="14682" max="14682" width="28.140625" style="18" customWidth="1"/>
    <col min="14683" max="14683" width="21" style="18" customWidth="1"/>
    <col min="14684" max="14684" width="24.28515625" style="18" customWidth="1"/>
    <col min="14685" max="14685" width="23.42578125" style="18" customWidth="1"/>
    <col min="14686" max="14686" width="23" style="18" customWidth="1"/>
    <col min="14687" max="14687" width="25.42578125" style="18" customWidth="1"/>
    <col min="14688" max="14688" width="25.28515625" style="18" customWidth="1"/>
    <col min="14689" max="14691" width="26.85546875" style="18" customWidth="1"/>
    <col min="14692" max="14692" width="26.5703125" style="18" customWidth="1"/>
    <col min="14693" max="14693" width="20.42578125" style="18" customWidth="1"/>
    <col min="14694" max="14694" width="19.140625" style="18" customWidth="1"/>
    <col min="14695" max="14695" width="23.140625" style="18" customWidth="1"/>
    <col min="14696" max="14696" width="18.42578125" style="18" customWidth="1"/>
    <col min="14697" max="14697" width="28.85546875" style="18" customWidth="1"/>
    <col min="14698" max="14698" width="29.5703125" style="18" customWidth="1"/>
    <col min="14699" max="14699" width="22.85546875" style="18" customWidth="1"/>
    <col min="14700" max="14700" width="26.5703125" style="18" customWidth="1"/>
    <col min="14701" max="14701" width="26.42578125" style="18" customWidth="1"/>
    <col min="14702" max="14702" width="28.42578125" style="18" customWidth="1"/>
    <col min="14703" max="14703" width="28" style="18" customWidth="1"/>
    <col min="14704" max="14704" width="30.85546875" style="18" customWidth="1"/>
    <col min="14705" max="14705" width="31.5703125" style="18" customWidth="1"/>
    <col min="14706" max="14706" width="32.85546875" style="18" customWidth="1"/>
    <col min="14707" max="14707" width="27.42578125" style="18" customWidth="1"/>
    <col min="14708" max="14708" width="27.28515625" style="18" customWidth="1"/>
    <col min="14709" max="14709" width="32" style="18" customWidth="1"/>
    <col min="14710" max="14710" width="23.42578125" style="18" customWidth="1"/>
    <col min="14711" max="14711" width="24.42578125" style="18" customWidth="1"/>
    <col min="14712" max="14712" width="25.85546875" style="18" customWidth="1"/>
    <col min="14713" max="14713" width="29.42578125" style="18" customWidth="1"/>
    <col min="14714" max="14714" width="31.28515625" style="18" customWidth="1"/>
    <col min="14715" max="14715" width="22.85546875" style="18" customWidth="1"/>
    <col min="14716" max="14716" width="22.140625" style="18" customWidth="1"/>
    <col min="14717" max="14717" width="28.5703125" style="18" customWidth="1"/>
    <col min="14718" max="14718" width="22.140625" style="18" customWidth="1"/>
    <col min="14719" max="14848" width="9.140625" style="18" customWidth="1"/>
    <col min="14849" max="14849" width="4.140625" style="18" customWidth="1"/>
    <col min="14850" max="14850" width="25.140625" style="18" customWidth="1"/>
    <col min="14851" max="14851" width="8.7109375" style="18" customWidth="1"/>
    <col min="14852" max="14852" width="26.140625" style="18" customWidth="1"/>
    <col min="14853" max="14853" width="26.7109375" style="18" customWidth="1"/>
    <col min="14854" max="14854" width="18.5703125" style="18" customWidth="1"/>
    <col min="14855" max="14855" width="23.42578125" style="18" customWidth="1"/>
    <col min="14856" max="14856" width="24.42578125" style="18" customWidth="1"/>
    <col min="14857" max="14857" width="22.140625" style="18" customWidth="1"/>
    <col min="14858" max="14859" width="23.85546875" style="18" customWidth="1"/>
    <col min="14860" max="14860" width="24.85546875" style="18" customWidth="1"/>
    <col min="14861" max="14861" width="29.7109375" style="18" customWidth="1"/>
    <col min="14862" max="14862" width="30.85546875" style="18" customWidth="1"/>
    <col min="14863" max="14863" width="25" style="18" customWidth="1"/>
    <col min="14864" max="14864" width="22.5703125" style="18" customWidth="1"/>
    <col min="14865" max="14865" width="28" style="18" customWidth="1"/>
    <col min="14866" max="14866" width="29.140625" style="18" customWidth="1"/>
    <col min="14867" max="14867" width="25" style="18" customWidth="1"/>
    <col min="14868" max="14869" width="26.140625" style="18" customWidth="1"/>
    <col min="14870" max="14870" width="27.85546875" style="18" customWidth="1"/>
    <col min="14871" max="14871" width="21" style="18" customWidth="1"/>
    <col min="14872" max="14872" width="24.28515625" style="18" customWidth="1"/>
    <col min="14873" max="14875" width="23.28515625" style="18" customWidth="1"/>
    <col min="14876" max="14876" width="24.28515625" style="18" customWidth="1"/>
    <col min="14877" max="14877" width="24.140625" style="18" customWidth="1"/>
    <col min="14878" max="14878" width="25.28515625" style="18" customWidth="1"/>
    <col min="14879" max="14879" width="24.140625" style="18" customWidth="1"/>
    <col min="14880" max="14880" width="28.28515625" style="18" customWidth="1"/>
    <col min="14881" max="14881" width="21.140625" style="18" customWidth="1"/>
    <col min="14882" max="14882" width="19.140625" style="18" customWidth="1"/>
    <col min="14883" max="14883" width="23.140625" style="18" customWidth="1"/>
    <col min="14884" max="14884" width="18.42578125" style="18" customWidth="1"/>
    <col min="14885" max="14885" width="11.42578125" style="18" customWidth="1"/>
    <col min="14886" max="14886" width="25.7109375" style="18" customWidth="1"/>
    <col min="14887" max="14887" width="26.7109375" style="18" customWidth="1"/>
    <col min="14888" max="14888" width="18.5703125" style="18" customWidth="1"/>
    <col min="14889" max="14889" width="23.42578125" style="18" customWidth="1"/>
    <col min="14890" max="14890" width="24.42578125" style="18" customWidth="1"/>
    <col min="14891" max="14891" width="22.140625" style="18" customWidth="1"/>
    <col min="14892" max="14892" width="23.140625" style="18" customWidth="1"/>
    <col min="14893" max="14893" width="23.85546875" style="18" customWidth="1"/>
    <col min="14894" max="14894" width="24.85546875" style="18" customWidth="1"/>
    <col min="14895" max="14895" width="27.42578125" style="18" customWidth="1"/>
    <col min="14896" max="14896" width="28.7109375" style="18" customWidth="1"/>
    <col min="14897" max="14897" width="25" style="18" customWidth="1"/>
    <col min="14898" max="14898" width="26.140625" style="18" customWidth="1"/>
    <col min="14899" max="14899" width="26.28515625" style="18" customWidth="1"/>
    <col min="14900" max="14900" width="27.140625" style="18" customWidth="1"/>
    <col min="14901" max="14901" width="25" style="18" customWidth="1"/>
    <col min="14902" max="14902" width="26.140625" style="18" customWidth="1"/>
    <col min="14903" max="14903" width="26.42578125" style="18" customWidth="1"/>
    <col min="14904" max="14904" width="27.28515625" style="18" customWidth="1"/>
    <col min="14905" max="14905" width="21" style="18" customWidth="1"/>
    <col min="14906" max="14906" width="22.140625" style="18" customWidth="1"/>
    <col min="14907" max="14909" width="23.28515625" style="18" customWidth="1"/>
    <col min="14910" max="14910" width="24.28515625" style="18" customWidth="1"/>
    <col min="14911" max="14913" width="26.85546875" style="18" customWidth="1"/>
    <col min="14914" max="14914" width="27.85546875" style="18" customWidth="1"/>
    <col min="14915" max="14915" width="20.42578125" style="18" customWidth="1"/>
    <col min="14916" max="14916" width="19.140625" style="18" customWidth="1"/>
    <col min="14917" max="14917" width="23.140625" style="18" customWidth="1"/>
    <col min="14918" max="14918" width="18.42578125" style="18" customWidth="1"/>
    <col min="14919" max="14919" width="12" style="18" customWidth="1"/>
    <col min="14920" max="14920" width="25.7109375" style="18" customWidth="1"/>
    <col min="14921" max="14921" width="26.7109375" style="18" customWidth="1"/>
    <col min="14922" max="14922" width="18.5703125" style="18" customWidth="1"/>
    <col min="14923" max="14923" width="23.42578125" style="18" customWidth="1"/>
    <col min="14924" max="14924" width="24.42578125" style="18" customWidth="1"/>
    <col min="14925" max="14925" width="22.140625" style="18" customWidth="1"/>
    <col min="14926" max="14927" width="23.85546875" style="18" customWidth="1"/>
    <col min="14928" max="14928" width="24.85546875" style="18" customWidth="1"/>
    <col min="14929" max="14931" width="25" style="18" customWidth="1"/>
    <col min="14932" max="14932" width="22.5703125" style="18" customWidth="1"/>
    <col min="14933" max="14933" width="27.42578125" style="18" customWidth="1"/>
    <col min="14934" max="14935" width="25" style="18" customWidth="1"/>
    <col min="14936" max="14936" width="26.140625" style="18" customWidth="1"/>
    <col min="14937" max="14937" width="26.85546875" style="18" customWidth="1"/>
    <col min="14938" max="14938" width="28.140625" style="18" customWidth="1"/>
    <col min="14939" max="14939" width="21" style="18" customWidth="1"/>
    <col min="14940" max="14940" width="24.28515625" style="18" customWidth="1"/>
    <col min="14941" max="14941" width="23.42578125" style="18" customWidth="1"/>
    <col min="14942" max="14942" width="23" style="18" customWidth="1"/>
    <col min="14943" max="14943" width="25.42578125" style="18" customWidth="1"/>
    <col min="14944" max="14944" width="25.28515625" style="18" customWidth="1"/>
    <col min="14945" max="14947" width="26.85546875" style="18" customWidth="1"/>
    <col min="14948" max="14948" width="26.5703125" style="18" customWidth="1"/>
    <col min="14949" max="14949" width="20.42578125" style="18" customWidth="1"/>
    <col min="14950" max="14950" width="19.140625" style="18" customWidth="1"/>
    <col min="14951" max="14951" width="23.140625" style="18" customWidth="1"/>
    <col min="14952" max="14952" width="18.42578125" style="18" customWidth="1"/>
    <col min="14953" max="14953" width="28.85546875" style="18" customWidth="1"/>
    <col min="14954" max="14954" width="29.5703125" style="18" customWidth="1"/>
    <col min="14955" max="14955" width="22.85546875" style="18" customWidth="1"/>
    <col min="14956" max="14956" width="26.5703125" style="18" customWidth="1"/>
    <col min="14957" max="14957" width="26.42578125" style="18" customWidth="1"/>
    <col min="14958" max="14958" width="28.42578125" style="18" customWidth="1"/>
    <col min="14959" max="14959" width="28" style="18" customWidth="1"/>
    <col min="14960" max="14960" width="30.85546875" style="18" customWidth="1"/>
    <col min="14961" max="14961" width="31.5703125" style="18" customWidth="1"/>
    <col min="14962" max="14962" width="32.85546875" style="18" customWidth="1"/>
    <col min="14963" max="14963" width="27.42578125" style="18" customWidth="1"/>
    <col min="14964" max="14964" width="27.28515625" style="18" customWidth="1"/>
    <col min="14965" max="14965" width="32" style="18" customWidth="1"/>
    <col min="14966" max="14966" width="23.42578125" style="18" customWidth="1"/>
    <col min="14967" max="14967" width="24.42578125" style="18" customWidth="1"/>
    <col min="14968" max="14968" width="25.85546875" style="18" customWidth="1"/>
    <col min="14969" max="14969" width="29.42578125" style="18" customWidth="1"/>
    <col min="14970" max="14970" width="31.28515625" style="18" customWidth="1"/>
    <col min="14971" max="14971" width="22.85546875" style="18" customWidth="1"/>
    <col min="14972" max="14972" width="22.140625" style="18" customWidth="1"/>
    <col min="14973" max="14973" width="28.5703125" style="18" customWidth="1"/>
    <col min="14974" max="14974" width="22.140625" style="18" customWidth="1"/>
    <col min="14975" max="15104" width="9.140625" style="18" customWidth="1"/>
    <col min="15105" max="15105" width="4.140625" style="18" customWidth="1"/>
    <col min="15106" max="15106" width="25.140625" style="18" customWidth="1"/>
    <col min="15107" max="15107" width="8.7109375" style="18" customWidth="1"/>
    <col min="15108" max="15108" width="26.140625" style="18" customWidth="1"/>
    <col min="15109" max="15109" width="26.7109375" style="18" customWidth="1"/>
    <col min="15110" max="15110" width="18.5703125" style="18" customWidth="1"/>
    <col min="15111" max="15111" width="23.42578125" style="18" customWidth="1"/>
    <col min="15112" max="15112" width="24.42578125" style="18" customWidth="1"/>
    <col min="15113" max="15113" width="22.140625" style="18" customWidth="1"/>
    <col min="15114" max="15115" width="23.85546875" style="18" customWidth="1"/>
    <col min="15116" max="15116" width="24.85546875" style="18" customWidth="1"/>
    <col min="15117" max="15117" width="29.7109375" style="18" customWidth="1"/>
    <col min="15118" max="15118" width="30.85546875" style="18" customWidth="1"/>
    <col min="15119" max="15119" width="25" style="18" customWidth="1"/>
    <col min="15120" max="15120" width="22.5703125" style="18" customWidth="1"/>
    <col min="15121" max="15121" width="28" style="18" customWidth="1"/>
    <col min="15122" max="15122" width="29.140625" style="18" customWidth="1"/>
    <col min="15123" max="15123" width="25" style="18" customWidth="1"/>
    <col min="15124" max="15125" width="26.140625" style="18" customWidth="1"/>
    <col min="15126" max="15126" width="27.85546875" style="18" customWidth="1"/>
    <col min="15127" max="15127" width="21" style="18" customWidth="1"/>
    <col min="15128" max="15128" width="24.28515625" style="18" customWidth="1"/>
    <col min="15129" max="15131" width="23.28515625" style="18" customWidth="1"/>
    <col min="15132" max="15132" width="24.28515625" style="18" customWidth="1"/>
    <col min="15133" max="15133" width="24.140625" style="18" customWidth="1"/>
    <col min="15134" max="15134" width="25.28515625" style="18" customWidth="1"/>
    <col min="15135" max="15135" width="24.140625" style="18" customWidth="1"/>
    <col min="15136" max="15136" width="28.28515625" style="18" customWidth="1"/>
    <col min="15137" max="15137" width="21.140625" style="18" customWidth="1"/>
    <col min="15138" max="15138" width="19.140625" style="18" customWidth="1"/>
    <col min="15139" max="15139" width="23.140625" style="18" customWidth="1"/>
    <col min="15140" max="15140" width="18.42578125" style="18" customWidth="1"/>
    <col min="15141" max="15141" width="11.42578125" style="18" customWidth="1"/>
    <col min="15142" max="15142" width="25.7109375" style="18" customWidth="1"/>
    <col min="15143" max="15143" width="26.7109375" style="18" customWidth="1"/>
    <col min="15144" max="15144" width="18.5703125" style="18" customWidth="1"/>
    <col min="15145" max="15145" width="23.42578125" style="18" customWidth="1"/>
    <col min="15146" max="15146" width="24.42578125" style="18" customWidth="1"/>
    <col min="15147" max="15147" width="22.140625" style="18" customWidth="1"/>
    <col min="15148" max="15148" width="23.140625" style="18" customWidth="1"/>
    <col min="15149" max="15149" width="23.85546875" style="18" customWidth="1"/>
    <col min="15150" max="15150" width="24.85546875" style="18" customWidth="1"/>
    <col min="15151" max="15151" width="27.42578125" style="18" customWidth="1"/>
    <col min="15152" max="15152" width="28.7109375" style="18" customWidth="1"/>
    <col min="15153" max="15153" width="25" style="18" customWidth="1"/>
    <col min="15154" max="15154" width="26.140625" style="18" customWidth="1"/>
    <col min="15155" max="15155" width="26.28515625" style="18" customWidth="1"/>
    <col min="15156" max="15156" width="27.140625" style="18" customWidth="1"/>
    <col min="15157" max="15157" width="25" style="18" customWidth="1"/>
    <col min="15158" max="15158" width="26.140625" style="18" customWidth="1"/>
    <col min="15159" max="15159" width="26.42578125" style="18" customWidth="1"/>
    <col min="15160" max="15160" width="27.28515625" style="18" customWidth="1"/>
    <col min="15161" max="15161" width="21" style="18" customWidth="1"/>
    <col min="15162" max="15162" width="22.140625" style="18" customWidth="1"/>
    <col min="15163" max="15165" width="23.28515625" style="18" customWidth="1"/>
    <col min="15166" max="15166" width="24.28515625" style="18" customWidth="1"/>
    <col min="15167" max="15169" width="26.85546875" style="18" customWidth="1"/>
    <col min="15170" max="15170" width="27.85546875" style="18" customWidth="1"/>
    <col min="15171" max="15171" width="20.42578125" style="18" customWidth="1"/>
    <col min="15172" max="15172" width="19.140625" style="18" customWidth="1"/>
    <col min="15173" max="15173" width="23.140625" style="18" customWidth="1"/>
    <col min="15174" max="15174" width="18.42578125" style="18" customWidth="1"/>
    <col min="15175" max="15175" width="12" style="18" customWidth="1"/>
    <col min="15176" max="15176" width="25.7109375" style="18" customWidth="1"/>
    <col min="15177" max="15177" width="26.7109375" style="18" customWidth="1"/>
    <col min="15178" max="15178" width="18.5703125" style="18" customWidth="1"/>
    <col min="15179" max="15179" width="23.42578125" style="18" customWidth="1"/>
    <col min="15180" max="15180" width="24.42578125" style="18" customWidth="1"/>
    <col min="15181" max="15181" width="22.140625" style="18" customWidth="1"/>
    <col min="15182" max="15183" width="23.85546875" style="18" customWidth="1"/>
    <col min="15184" max="15184" width="24.85546875" style="18" customWidth="1"/>
    <col min="15185" max="15187" width="25" style="18" customWidth="1"/>
    <col min="15188" max="15188" width="22.5703125" style="18" customWidth="1"/>
    <col min="15189" max="15189" width="27.42578125" style="18" customWidth="1"/>
    <col min="15190" max="15191" width="25" style="18" customWidth="1"/>
    <col min="15192" max="15192" width="26.140625" style="18" customWidth="1"/>
    <col min="15193" max="15193" width="26.85546875" style="18" customWidth="1"/>
    <col min="15194" max="15194" width="28.140625" style="18" customWidth="1"/>
    <col min="15195" max="15195" width="21" style="18" customWidth="1"/>
    <col min="15196" max="15196" width="24.28515625" style="18" customWidth="1"/>
    <col min="15197" max="15197" width="23.42578125" style="18" customWidth="1"/>
    <col min="15198" max="15198" width="23" style="18" customWidth="1"/>
    <col min="15199" max="15199" width="25.42578125" style="18" customWidth="1"/>
    <col min="15200" max="15200" width="25.28515625" style="18" customWidth="1"/>
    <col min="15201" max="15203" width="26.85546875" style="18" customWidth="1"/>
    <col min="15204" max="15204" width="26.5703125" style="18" customWidth="1"/>
    <col min="15205" max="15205" width="20.42578125" style="18" customWidth="1"/>
    <col min="15206" max="15206" width="19.140625" style="18" customWidth="1"/>
    <col min="15207" max="15207" width="23.140625" style="18" customWidth="1"/>
    <col min="15208" max="15208" width="18.42578125" style="18" customWidth="1"/>
    <col min="15209" max="15209" width="28.85546875" style="18" customWidth="1"/>
    <col min="15210" max="15210" width="29.5703125" style="18" customWidth="1"/>
    <col min="15211" max="15211" width="22.85546875" style="18" customWidth="1"/>
    <col min="15212" max="15212" width="26.5703125" style="18" customWidth="1"/>
    <col min="15213" max="15213" width="26.42578125" style="18" customWidth="1"/>
    <col min="15214" max="15214" width="28.42578125" style="18" customWidth="1"/>
    <col min="15215" max="15215" width="28" style="18" customWidth="1"/>
    <col min="15216" max="15216" width="30.85546875" style="18" customWidth="1"/>
    <col min="15217" max="15217" width="31.5703125" style="18" customWidth="1"/>
    <col min="15218" max="15218" width="32.85546875" style="18" customWidth="1"/>
    <col min="15219" max="15219" width="27.42578125" style="18" customWidth="1"/>
    <col min="15220" max="15220" width="27.28515625" style="18" customWidth="1"/>
    <col min="15221" max="15221" width="32" style="18" customWidth="1"/>
    <col min="15222" max="15222" width="23.42578125" style="18" customWidth="1"/>
    <col min="15223" max="15223" width="24.42578125" style="18" customWidth="1"/>
    <col min="15224" max="15224" width="25.85546875" style="18" customWidth="1"/>
    <col min="15225" max="15225" width="29.42578125" style="18" customWidth="1"/>
    <col min="15226" max="15226" width="31.28515625" style="18" customWidth="1"/>
    <col min="15227" max="15227" width="22.85546875" style="18" customWidth="1"/>
    <col min="15228" max="15228" width="22.140625" style="18" customWidth="1"/>
    <col min="15229" max="15229" width="28.5703125" style="18" customWidth="1"/>
    <col min="15230" max="15230" width="22.140625" style="18" customWidth="1"/>
    <col min="15231" max="15360" width="9.140625" style="18" customWidth="1"/>
    <col min="15361" max="15361" width="4.140625" style="18" customWidth="1"/>
    <col min="15362" max="15362" width="25.140625" style="18" customWidth="1"/>
    <col min="15363" max="15363" width="8.7109375" style="18" customWidth="1"/>
    <col min="15364" max="15364" width="26.140625" style="18" customWidth="1"/>
    <col min="15365" max="15365" width="26.7109375" style="18" customWidth="1"/>
    <col min="15366" max="15366" width="18.5703125" style="18" customWidth="1"/>
    <col min="15367" max="15367" width="23.42578125" style="18" customWidth="1"/>
    <col min="15368" max="15368" width="24.42578125" style="18" customWidth="1"/>
    <col min="15369" max="15369" width="22.140625" style="18" customWidth="1"/>
    <col min="15370" max="15371" width="23.85546875" style="18" customWidth="1"/>
    <col min="15372" max="15372" width="24.85546875" style="18" customWidth="1"/>
    <col min="15373" max="15373" width="29.7109375" style="18" customWidth="1"/>
    <col min="15374" max="15374" width="30.85546875" style="18" customWidth="1"/>
    <col min="15375" max="15375" width="25" style="18" customWidth="1"/>
    <col min="15376" max="15376" width="22.5703125" style="18" customWidth="1"/>
    <col min="15377" max="15377" width="28" style="18" customWidth="1"/>
    <col min="15378" max="15378" width="29.140625" style="18" customWidth="1"/>
    <col min="15379" max="15379" width="25" style="18" customWidth="1"/>
    <col min="15380" max="15381" width="26.140625" style="18" customWidth="1"/>
    <col min="15382" max="15382" width="27.85546875" style="18" customWidth="1"/>
    <col min="15383" max="15383" width="21" style="18" customWidth="1"/>
    <col min="15384" max="15384" width="24.28515625" style="18" customWidth="1"/>
    <col min="15385" max="15387" width="23.28515625" style="18" customWidth="1"/>
    <col min="15388" max="15388" width="24.28515625" style="18" customWidth="1"/>
    <col min="15389" max="15389" width="24.140625" style="18" customWidth="1"/>
    <col min="15390" max="15390" width="25.28515625" style="18" customWidth="1"/>
    <col min="15391" max="15391" width="24.140625" style="18" customWidth="1"/>
    <col min="15392" max="15392" width="28.28515625" style="18" customWidth="1"/>
    <col min="15393" max="15393" width="21.140625" style="18" customWidth="1"/>
    <col min="15394" max="15394" width="19.140625" style="18" customWidth="1"/>
    <col min="15395" max="15395" width="23.140625" style="18" customWidth="1"/>
    <col min="15396" max="15396" width="18.42578125" style="18" customWidth="1"/>
    <col min="15397" max="15397" width="11.42578125" style="18" customWidth="1"/>
    <col min="15398" max="15398" width="25.7109375" style="18" customWidth="1"/>
    <col min="15399" max="15399" width="26.7109375" style="18" customWidth="1"/>
    <col min="15400" max="15400" width="18.5703125" style="18" customWidth="1"/>
    <col min="15401" max="15401" width="23.42578125" style="18" customWidth="1"/>
    <col min="15402" max="15402" width="24.42578125" style="18" customWidth="1"/>
    <col min="15403" max="15403" width="22.140625" style="18" customWidth="1"/>
    <col min="15404" max="15404" width="23.140625" style="18" customWidth="1"/>
    <col min="15405" max="15405" width="23.85546875" style="18" customWidth="1"/>
    <col min="15406" max="15406" width="24.85546875" style="18" customWidth="1"/>
    <col min="15407" max="15407" width="27.42578125" style="18" customWidth="1"/>
    <col min="15408" max="15408" width="28.7109375" style="18" customWidth="1"/>
    <col min="15409" max="15409" width="25" style="18" customWidth="1"/>
    <col min="15410" max="15410" width="26.140625" style="18" customWidth="1"/>
    <col min="15411" max="15411" width="26.28515625" style="18" customWidth="1"/>
    <col min="15412" max="15412" width="27.140625" style="18" customWidth="1"/>
    <col min="15413" max="15413" width="25" style="18" customWidth="1"/>
    <col min="15414" max="15414" width="26.140625" style="18" customWidth="1"/>
    <col min="15415" max="15415" width="26.42578125" style="18" customWidth="1"/>
    <col min="15416" max="15416" width="27.28515625" style="18" customWidth="1"/>
    <col min="15417" max="15417" width="21" style="18" customWidth="1"/>
    <col min="15418" max="15418" width="22.140625" style="18" customWidth="1"/>
    <col min="15419" max="15421" width="23.28515625" style="18" customWidth="1"/>
    <col min="15422" max="15422" width="24.28515625" style="18" customWidth="1"/>
    <col min="15423" max="15425" width="26.85546875" style="18" customWidth="1"/>
    <col min="15426" max="15426" width="27.85546875" style="18" customWidth="1"/>
    <col min="15427" max="15427" width="20.42578125" style="18" customWidth="1"/>
    <col min="15428" max="15428" width="19.140625" style="18" customWidth="1"/>
    <col min="15429" max="15429" width="23.140625" style="18" customWidth="1"/>
    <col min="15430" max="15430" width="18.42578125" style="18" customWidth="1"/>
    <col min="15431" max="15431" width="12" style="18" customWidth="1"/>
    <col min="15432" max="15432" width="25.7109375" style="18" customWidth="1"/>
    <col min="15433" max="15433" width="26.7109375" style="18" customWidth="1"/>
    <col min="15434" max="15434" width="18.5703125" style="18" customWidth="1"/>
    <col min="15435" max="15435" width="23.42578125" style="18" customWidth="1"/>
    <col min="15436" max="15436" width="24.42578125" style="18" customWidth="1"/>
    <col min="15437" max="15437" width="22.140625" style="18" customWidth="1"/>
    <col min="15438" max="15439" width="23.85546875" style="18" customWidth="1"/>
    <col min="15440" max="15440" width="24.85546875" style="18" customWidth="1"/>
    <col min="15441" max="15443" width="25" style="18" customWidth="1"/>
    <col min="15444" max="15444" width="22.5703125" style="18" customWidth="1"/>
    <col min="15445" max="15445" width="27.42578125" style="18" customWidth="1"/>
    <col min="15446" max="15447" width="25" style="18" customWidth="1"/>
    <col min="15448" max="15448" width="26.140625" style="18" customWidth="1"/>
    <col min="15449" max="15449" width="26.85546875" style="18" customWidth="1"/>
    <col min="15450" max="15450" width="28.140625" style="18" customWidth="1"/>
    <col min="15451" max="15451" width="21" style="18" customWidth="1"/>
    <col min="15452" max="15452" width="24.28515625" style="18" customWidth="1"/>
    <col min="15453" max="15453" width="23.42578125" style="18" customWidth="1"/>
    <col min="15454" max="15454" width="23" style="18" customWidth="1"/>
    <col min="15455" max="15455" width="25.42578125" style="18" customWidth="1"/>
    <col min="15456" max="15456" width="25.28515625" style="18" customWidth="1"/>
    <col min="15457" max="15459" width="26.85546875" style="18" customWidth="1"/>
    <col min="15460" max="15460" width="26.5703125" style="18" customWidth="1"/>
    <col min="15461" max="15461" width="20.42578125" style="18" customWidth="1"/>
    <col min="15462" max="15462" width="19.140625" style="18" customWidth="1"/>
    <col min="15463" max="15463" width="23.140625" style="18" customWidth="1"/>
    <col min="15464" max="15464" width="18.42578125" style="18" customWidth="1"/>
    <col min="15465" max="15465" width="28.85546875" style="18" customWidth="1"/>
    <col min="15466" max="15466" width="29.5703125" style="18" customWidth="1"/>
    <col min="15467" max="15467" width="22.85546875" style="18" customWidth="1"/>
    <col min="15468" max="15468" width="26.5703125" style="18" customWidth="1"/>
    <col min="15469" max="15469" width="26.42578125" style="18" customWidth="1"/>
    <col min="15470" max="15470" width="28.42578125" style="18" customWidth="1"/>
    <col min="15471" max="15471" width="28" style="18" customWidth="1"/>
    <col min="15472" max="15472" width="30.85546875" style="18" customWidth="1"/>
    <col min="15473" max="15473" width="31.5703125" style="18" customWidth="1"/>
    <col min="15474" max="15474" width="32.85546875" style="18" customWidth="1"/>
    <col min="15475" max="15475" width="27.42578125" style="18" customWidth="1"/>
    <col min="15476" max="15476" width="27.28515625" style="18" customWidth="1"/>
    <col min="15477" max="15477" width="32" style="18" customWidth="1"/>
    <col min="15478" max="15478" width="23.42578125" style="18" customWidth="1"/>
    <col min="15479" max="15479" width="24.42578125" style="18" customWidth="1"/>
    <col min="15480" max="15480" width="25.85546875" style="18" customWidth="1"/>
    <col min="15481" max="15481" width="29.42578125" style="18" customWidth="1"/>
    <col min="15482" max="15482" width="31.28515625" style="18" customWidth="1"/>
    <col min="15483" max="15483" width="22.85546875" style="18" customWidth="1"/>
    <col min="15484" max="15484" width="22.140625" style="18" customWidth="1"/>
    <col min="15485" max="15485" width="28.5703125" style="18" customWidth="1"/>
    <col min="15486" max="15486" width="22.140625" style="18" customWidth="1"/>
    <col min="15487" max="15616" width="9.140625" style="18" customWidth="1"/>
    <col min="15617" max="15617" width="4.140625" style="18" customWidth="1"/>
    <col min="15618" max="15618" width="25.140625" style="18" customWidth="1"/>
    <col min="15619" max="15619" width="8.7109375" style="18" customWidth="1"/>
    <col min="15620" max="15620" width="26.140625" style="18" customWidth="1"/>
    <col min="15621" max="15621" width="26.7109375" style="18" customWidth="1"/>
    <col min="15622" max="15622" width="18.5703125" style="18" customWidth="1"/>
    <col min="15623" max="15623" width="23.42578125" style="18" customWidth="1"/>
    <col min="15624" max="15624" width="24.42578125" style="18" customWidth="1"/>
    <col min="15625" max="15625" width="22.140625" style="18" customWidth="1"/>
    <col min="15626" max="15627" width="23.85546875" style="18" customWidth="1"/>
    <col min="15628" max="15628" width="24.85546875" style="18" customWidth="1"/>
    <col min="15629" max="15629" width="29.7109375" style="18" customWidth="1"/>
    <col min="15630" max="15630" width="30.85546875" style="18" customWidth="1"/>
    <col min="15631" max="15631" width="25" style="18" customWidth="1"/>
    <col min="15632" max="15632" width="22.5703125" style="18" customWidth="1"/>
    <col min="15633" max="15633" width="28" style="18" customWidth="1"/>
    <col min="15634" max="15634" width="29.140625" style="18" customWidth="1"/>
    <col min="15635" max="15635" width="25" style="18" customWidth="1"/>
    <col min="15636" max="15637" width="26.140625" style="18" customWidth="1"/>
    <col min="15638" max="15638" width="27.85546875" style="18" customWidth="1"/>
    <col min="15639" max="15639" width="21" style="18" customWidth="1"/>
    <col min="15640" max="15640" width="24.28515625" style="18" customWidth="1"/>
    <col min="15641" max="15643" width="23.28515625" style="18" customWidth="1"/>
    <col min="15644" max="15644" width="24.28515625" style="18" customWidth="1"/>
    <col min="15645" max="15645" width="24.140625" style="18" customWidth="1"/>
    <col min="15646" max="15646" width="25.28515625" style="18" customWidth="1"/>
    <col min="15647" max="15647" width="24.140625" style="18" customWidth="1"/>
    <col min="15648" max="15648" width="28.28515625" style="18" customWidth="1"/>
    <col min="15649" max="15649" width="21.140625" style="18" customWidth="1"/>
    <col min="15650" max="15650" width="19.140625" style="18" customWidth="1"/>
    <col min="15651" max="15651" width="23.140625" style="18" customWidth="1"/>
    <col min="15652" max="15652" width="18.42578125" style="18" customWidth="1"/>
    <col min="15653" max="15653" width="11.42578125" style="18" customWidth="1"/>
    <col min="15654" max="15654" width="25.7109375" style="18" customWidth="1"/>
    <col min="15655" max="15655" width="26.7109375" style="18" customWidth="1"/>
    <col min="15656" max="15656" width="18.5703125" style="18" customWidth="1"/>
    <col min="15657" max="15657" width="23.42578125" style="18" customWidth="1"/>
    <col min="15658" max="15658" width="24.42578125" style="18" customWidth="1"/>
    <col min="15659" max="15659" width="22.140625" style="18" customWidth="1"/>
    <col min="15660" max="15660" width="23.140625" style="18" customWidth="1"/>
    <col min="15661" max="15661" width="23.85546875" style="18" customWidth="1"/>
    <col min="15662" max="15662" width="24.85546875" style="18" customWidth="1"/>
    <col min="15663" max="15663" width="27.42578125" style="18" customWidth="1"/>
    <col min="15664" max="15664" width="28.7109375" style="18" customWidth="1"/>
    <col min="15665" max="15665" width="25" style="18" customWidth="1"/>
    <col min="15666" max="15666" width="26.140625" style="18" customWidth="1"/>
    <col min="15667" max="15667" width="26.28515625" style="18" customWidth="1"/>
    <col min="15668" max="15668" width="27.140625" style="18" customWidth="1"/>
    <col min="15669" max="15669" width="25" style="18" customWidth="1"/>
    <col min="15670" max="15670" width="26.140625" style="18" customWidth="1"/>
    <col min="15671" max="15671" width="26.42578125" style="18" customWidth="1"/>
    <col min="15672" max="15672" width="27.28515625" style="18" customWidth="1"/>
    <col min="15673" max="15673" width="21" style="18" customWidth="1"/>
    <col min="15674" max="15674" width="22.140625" style="18" customWidth="1"/>
    <col min="15675" max="15677" width="23.28515625" style="18" customWidth="1"/>
    <col min="15678" max="15678" width="24.28515625" style="18" customWidth="1"/>
    <col min="15679" max="15681" width="26.85546875" style="18" customWidth="1"/>
    <col min="15682" max="15682" width="27.85546875" style="18" customWidth="1"/>
    <col min="15683" max="15683" width="20.42578125" style="18" customWidth="1"/>
    <col min="15684" max="15684" width="19.140625" style="18" customWidth="1"/>
    <col min="15685" max="15685" width="23.140625" style="18" customWidth="1"/>
    <col min="15686" max="15686" width="18.42578125" style="18" customWidth="1"/>
    <col min="15687" max="15687" width="12" style="18" customWidth="1"/>
    <col min="15688" max="15688" width="25.7109375" style="18" customWidth="1"/>
    <col min="15689" max="15689" width="26.7109375" style="18" customWidth="1"/>
    <col min="15690" max="15690" width="18.5703125" style="18" customWidth="1"/>
    <col min="15691" max="15691" width="23.42578125" style="18" customWidth="1"/>
    <col min="15692" max="15692" width="24.42578125" style="18" customWidth="1"/>
    <col min="15693" max="15693" width="22.140625" style="18" customWidth="1"/>
    <col min="15694" max="15695" width="23.85546875" style="18" customWidth="1"/>
    <col min="15696" max="15696" width="24.85546875" style="18" customWidth="1"/>
    <col min="15697" max="15699" width="25" style="18" customWidth="1"/>
    <col min="15700" max="15700" width="22.5703125" style="18" customWidth="1"/>
    <col min="15701" max="15701" width="27.42578125" style="18" customWidth="1"/>
    <col min="15702" max="15703" width="25" style="18" customWidth="1"/>
    <col min="15704" max="15704" width="26.140625" style="18" customWidth="1"/>
    <col min="15705" max="15705" width="26.85546875" style="18" customWidth="1"/>
    <col min="15706" max="15706" width="28.140625" style="18" customWidth="1"/>
    <col min="15707" max="15707" width="21" style="18" customWidth="1"/>
    <col min="15708" max="15708" width="24.28515625" style="18" customWidth="1"/>
    <col min="15709" max="15709" width="23.42578125" style="18" customWidth="1"/>
    <col min="15710" max="15710" width="23" style="18" customWidth="1"/>
    <col min="15711" max="15711" width="25.42578125" style="18" customWidth="1"/>
    <col min="15712" max="15712" width="25.28515625" style="18" customWidth="1"/>
    <col min="15713" max="15715" width="26.85546875" style="18" customWidth="1"/>
    <col min="15716" max="15716" width="26.5703125" style="18" customWidth="1"/>
    <col min="15717" max="15717" width="20.42578125" style="18" customWidth="1"/>
    <col min="15718" max="15718" width="19.140625" style="18" customWidth="1"/>
    <col min="15719" max="15719" width="23.140625" style="18" customWidth="1"/>
    <col min="15720" max="15720" width="18.42578125" style="18" customWidth="1"/>
    <col min="15721" max="15721" width="28.85546875" style="18" customWidth="1"/>
    <col min="15722" max="15722" width="29.5703125" style="18" customWidth="1"/>
    <col min="15723" max="15723" width="22.85546875" style="18" customWidth="1"/>
    <col min="15724" max="15724" width="26.5703125" style="18" customWidth="1"/>
    <col min="15725" max="15725" width="26.42578125" style="18" customWidth="1"/>
    <col min="15726" max="15726" width="28.42578125" style="18" customWidth="1"/>
    <col min="15727" max="15727" width="28" style="18" customWidth="1"/>
    <col min="15728" max="15728" width="30.85546875" style="18" customWidth="1"/>
    <col min="15729" max="15729" width="31.5703125" style="18" customWidth="1"/>
    <col min="15730" max="15730" width="32.85546875" style="18" customWidth="1"/>
    <col min="15731" max="15731" width="27.42578125" style="18" customWidth="1"/>
    <col min="15732" max="15732" width="27.28515625" style="18" customWidth="1"/>
    <col min="15733" max="15733" width="32" style="18" customWidth="1"/>
    <col min="15734" max="15734" width="23.42578125" style="18" customWidth="1"/>
    <col min="15735" max="15735" width="24.42578125" style="18" customWidth="1"/>
    <col min="15736" max="15736" width="25.85546875" style="18" customWidth="1"/>
    <col min="15737" max="15737" width="29.42578125" style="18" customWidth="1"/>
    <col min="15738" max="15738" width="31.28515625" style="18" customWidth="1"/>
    <col min="15739" max="15739" width="22.85546875" style="18" customWidth="1"/>
    <col min="15740" max="15740" width="22.140625" style="18" customWidth="1"/>
    <col min="15741" max="15741" width="28.5703125" style="18" customWidth="1"/>
    <col min="15742" max="15742" width="22.140625" style="18" customWidth="1"/>
    <col min="15743" max="15872" width="9.140625" style="18" customWidth="1"/>
    <col min="15873" max="15873" width="4.140625" style="18" customWidth="1"/>
    <col min="15874" max="15874" width="25.140625" style="18" customWidth="1"/>
    <col min="15875" max="15875" width="8.7109375" style="18" customWidth="1"/>
    <col min="15876" max="15876" width="26.140625" style="18" customWidth="1"/>
    <col min="15877" max="15877" width="26.7109375" style="18" customWidth="1"/>
    <col min="15878" max="15878" width="18.5703125" style="18" customWidth="1"/>
    <col min="15879" max="15879" width="23.42578125" style="18" customWidth="1"/>
    <col min="15880" max="15880" width="24.42578125" style="18" customWidth="1"/>
    <col min="15881" max="15881" width="22.140625" style="18" customWidth="1"/>
    <col min="15882" max="15883" width="23.85546875" style="18" customWidth="1"/>
    <col min="15884" max="15884" width="24.85546875" style="18" customWidth="1"/>
    <col min="15885" max="15885" width="29.7109375" style="18" customWidth="1"/>
    <col min="15886" max="15886" width="30.85546875" style="18" customWidth="1"/>
    <col min="15887" max="15887" width="25" style="18" customWidth="1"/>
    <col min="15888" max="15888" width="22.5703125" style="18" customWidth="1"/>
    <col min="15889" max="15889" width="28" style="18" customWidth="1"/>
    <col min="15890" max="15890" width="29.140625" style="18" customWidth="1"/>
    <col min="15891" max="15891" width="25" style="18" customWidth="1"/>
    <col min="15892" max="15893" width="26.140625" style="18" customWidth="1"/>
    <col min="15894" max="15894" width="27.85546875" style="18" customWidth="1"/>
    <col min="15895" max="15895" width="21" style="18" customWidth="1"/>
    <col min="15896" max="15896" width="24.28515625" style="18" customWidth="1"/>
    <col min="15897" max="15899" width="23.28515625" style="18" customWidth="1"/>
    <col min="15900" max="15900" width="24.28515625" style="18" customWidth="1"/>
    <col min="15901" max="15901" width="24.140625" style="18" customWidth="1"/>
    <col min="15902" max="15902" width="25.28515625" style="18" customWidth="1"/>
    <col min="15903" max="15903" width="24.140625" style="18" customWidth="1"/>
    <col min="15904" max="15904" width="28.28515625" style="18" customWidth="1"/>
    <col min="15905" max="15905" width="21.140625" style="18" customWidth="1"/>
    <col min="15906" max="15906" width="19.140625" style="18" customWidth="1"/>
    <col min="15907" max="15907" width="23.140625" style="18" customWidth="1"/>
    <col min="15908" max="15908" width="18.42578125" style="18" customWidth="1"/>
    <col min="15909" max="15909" width="11.42578125" style="18" customWidth="1"/>
    <col min="15910" max="15910" width="25.7109375" style="18" customWidth="1"/>
    <col min="15911" max="15911" width="26.7109375" style="18" customWidth="1"/>
    <col min="15912" max="15912" width="18.5703125" style="18" customWidth="1"/>
    <col min="15913" max="15913" width="23.42578125" style="18" customWidth="1"/>
    <col min="15914" max="15914" width="24.42578125" style="18" customWidth="1"/>
    <col min="15915" max="15915" width="22.140625" style="18" customWidth="1"/>
    <col min="15916" max="15916" width="23.140625" style="18" customWidth="1"/>
    <col min="15917" max="15917" width="23.85546875" style="18" customWidth="1"/>
    <col min="15918" max="15918" width="24.85546875" style="18" customWidth="1"/>
    <col min="15919" max="15919" width="27.42578125" style="18" customWidth="1"/>
    <col min="15920" max="15920" width="28.7109375" style="18" customWidth="1"/>
    <col min="15921" max="15921" width="25" style="18" customWidth="1"/>
    <col min="15922" max="15922" width="26.140625" style="18" customWidth="1"/>
    <col min="15923" max="15923" width="26.28515625" style="18" customWidth="1"/>
    <col min="15924" max="15924" width="27.140625" style="18" customWidth="1"/>
    <col min="15925" max="15925" width="25" style="18" customWidth="1"/>
    <col min="15926" max="15926" width="26.140625" style="18" customWidth="1"/>
    <col min="15927" max="15927" width="26.42578125" style="18" customWidth="1"/>
    <col min="15928" max="15928" width="27.28515625" style="18" customWidth="1"/>
    <col min="15929" max="15929" width="21" style="18" customWidth="1"/>
    <col min="15930" max="15930" width="22.140625" style="18" customWidth="1"/>
    <col min="15931" max="15933" width="23.28515625" style="18" customWidth="1"/>
    <col min="15934" max="15934" width="24.28515625" style="18" customWidth="1"/>
    <col min="15935" max="15937" width="26.85546875" style="18" customWidth="1"/>
    <col min="15938" max="15938" width="27.85546875" style="18" customWidth="1"/>
    <col min="15939" max="15939" width="20.42578125" style="18" customWidth="1"/>
    <col min="15940" max="15940" width="19.140625" style="18" customWidth="1"/>
    <col min="15941" max="15941" width="23.140625" style="18" customWidth="1"/>
    <col min="15942" max="15942" width="18.42578125" style="18" customWidth="1"/>
    <col min="15943" max="15943" width="12" style="18" customWidth="1"/>
    <col min="15944" max="15944" width="25.7109375" style="18" customWidth="1"/>
    <col min="15945" max="15945" width="26.7109375" style="18" customWidth="1"/>
    <col min="15946" max="15946" width="18.5703125" style="18" customWidth="1"/>
    <col min="15947" max="15947" width="23.42578125" style="18" customWidth="1"/>
    <col min="15948" max="15948" width="24.42578125" style="18" customWidth="1"/>
    <col min="15949" max="15949" width="22.140625" style="18" customWidth="1"/>
    <col min="15950" max="15951" width="23.85546875" style="18" customWidth="1"/>
    <col min="15952" max="15952" width="24.85546875" style="18" customWidth="1"/>
    <col min="15953" max="15955" width="25" style="18" customWidth="1"/>
    <col min="15956" max="15956" width="22.5703125" style="18" customWidth="1"/>
    <col min="15957" max="15957" width="27.42578125" style="18" customWidth="1"/>
    <col min="15958" max="15959" width="25" style="18" customWidth="1"/>
    <col min="15960" max="15960" width="26.140625" style="18" customWidth="1"/>
    <col min="15961" max="15961" width="26.85546875" style="18" customWidth="1"/>
    <col min="15962" max="15962" width="28.140625" style="18" customWidth="1"/>
    <col min="15963" max="15963" width="21" style="18" customWidth="1"/>
    <col min="15964" max="15964" width="24.28515625" style="18" customWidth="1"/>
    <col min="15965" max="15965" width="23.42578125" style="18" customWidth="1"/>
    <col min="15966" max="15966" width="23" style="18" customWidth="1"/>
    <col min="15967" max="15967" width="25.42578125" style="18" customWidth="1"/>
    <col min="15968" max="15968" width="25.28515625" style="18" customWidth="1"/>
    <col min="15969" max="15971" width="26.85546875" style="18" customWidth="1"/>
    <col min="15972" max="15972" width="26.5703125" style="18" customWidth="1"/>
    <col min="15973" max="15973" width="20.42578125" style="18" customWidth="1"/>
    <col min="15974" max="15974" width="19.140625" style="18" customWidth="1"/>
    <col min="15975" max="15975" width="23.140625" style="18" customWidth="1"/>
    <col min="15976" max="15976" width="18.42578125" style="18" customWidth="1"/>
    <col min="15977" max="15977" width="28.85546875" style="18" customWidth="1"/>
    <col min="15978" max="15978" width="29.5703125" style="18" customWidth="1"/>
    <col min="15979" max="15979" width="22.85546875" style="18" customWidth="1"/>
    <col min="15980" max="15980" width="26.5703125" style="18" customWidth="1"/>
    <col min="15981" max="15981" width="26.42578125" style="18" customWidth="1"/>
    <col min="15982" max="15982" width="28.42578125" style="18" customWidth="1"/>
    <col min="15983" max="15983" width="28" style="18" customWidth="1"/>
    <col min="15984" max="15984" width="30.85546875" style="18" customWidth="1"/>
    <col min="15985" max="15985" width="31.5703125" style="18" customWidth="1"/>
    <col min="15986" max="15986" width="32.85546875" style="18" customWidth="1"/>
    <col min="15987" max="15987" width="27.42578125" style="18" customWidth="1"/>
    <col min="15988" max="15988" width="27.28515625" style="18" customWidth="1"/>
    <col min="15989" max="15989" width="32" style="18" customWidth="1"/>
    <col min="15990" max="15990" width="23.42578125" style="18" customWidth="1"/>
    <col min="15991" max="15991" width="24.42578125" style="18" customWidth="1"/>
    <col min="15992" max="15992" width="25.85546875" style="18" customWidth="1"/>
    <col min="15993" max="15993" width="29.42578125" style="18" customWidth="1"/>
    <col min="15994" max="15994" width="31.28515625" style="18" customWidth="1"/>
    <col min="15995" max="15995" width="22.85546875" style="18" customWidth="1"/>
    <col min="15996" max="15996" width="22.140625" style="18" customWidth="1"/>
    <col min="15997" max="15997" width="28.5703125" style="18" customWidth="1"/>
    <col min="15998" max="15998" width="22.140625" style="18" customWidth="1"/>
    <col min="15999" max="16128" width="9.140625" style="18" customWidth="1"/>
    <col min="16129" max="16129" width="4.140625" style="18" customWidth="1"/>
    <col min="16130" max="16130" width="25.140625" style="18" customWidth="1"/>
    <col min="16131" max="16131" width="8.7109375" style="18" customWidth="1"/>
    <col min="16132" max="16132" width="26.140625" style="18" customWidth="1"/>
    <col min="16133" max="16133" width="26.7109375" style="18" customWidth="1"/>
    <col min="16134" max="16134" width="18.5703125" style="18" customWidth="1"/>
    <col min="16135" max="16135" width="23.42578125" style="18" customWidth="1"/>
    <col min="16136" max="16136" width="24.42578125" style="18" customWidth="1"/>
    <col min="16137" max="16137" width="22.140625" style="18" customWidth="1"/>
    <col min="16138" max="16139" width="23.85546875" style="18" customWidth="1"/>
    <col min="16140" max="16140" width="24.85546875" style="18" customWidth="1"/>
    <col min="16141" max="16141" width="29.7109375" style="18" customWidth="1"/>
    <col min="16142" max="16142" width="30.85546875" style="18" customWidth="1"/>
    <col min="16143" max="16143" width="25" style="18" customWidth="1"/>
    <col min="16144" max="16144" width="22.5703125" style="18" customWidth="1"/>
    <col min="16145" max="16145" width="28" style="18" customWidth="1"/>
    <col min="16146" max="16146" width="29.140625" style="18" customWidth="1"/>
    <col min="16147" max="16147" width="25" style="18" customWidth="1"/>
    <col min="16148" max="16149" width="26.140625" style="18" customWidth="1"/>
    <col min="16150" max="16150" width="27.85546875" style="18" customWidth="1"/>
    <col min="16151" max="16151" width="21" style="18" customWidth="1"/>
    <col min="16152" max="16152" width="24.28515625" style="18" customWidth="1"/>
    <col min="16153" max="16155" width="23.28515625" style="18" customWidth="1"/>
    <col min="16156" max="16156" width="24.28515625" style="18" customWidth="1"/>
    <col min="16157" max="16157" width="24.140625" style="18" customWidth="1"/>
    <col min="16158" max="16158" width="25.28515625" style="18" customWidth="1"/>
    <col min="16159" max="16159" width="24.140625" style="18" customWidth="1"/>
    <col min="16160" max="16160" width="28.28515625" style="18" customWidth="1"/>
    <col min="16161" max="16161" width="21.140625" style="18" customWidth="1"/>
    <col min="16162" max="16162" width="19.140625" style="18" customWidth="1"/>
    <col min="16163" max="16163" width="23.140625" style="18" customWidth="1"/>
    <col min="16164" max="16164" width="18.42578125" style="18" customWidth="1"/>
    <col min="16165" max="16165" width="11.42578125" style="18" customWidth="1"/>
    <col min="16166" max="16166" width="25.7109375" style="18" customWidth="1"/>
    <col min="16167" max="16167" width="26.7109375" style="18" customWidth="1"/>
    <col min="16168" max="16168" width="18.5703125" style="18" customWidth="1"/>
    <col min="16169" max="16169" width="23.42578125" style="18" customWidth="1"/>
    <col min="16170" max="16170" width="24.42578125" style="18" customWidth="1"/>
    <col min="16171" max="16171" width="22.140625" style="18" customWidth="1"/>
    <col min="16172" max="16172" width="23.140625" style="18" customWidth="1"/>
    <col min="16173" max="16173" width="23.85546875" style="18" customWidth="1"/>
    <col min="16174" max="16174" width="24.85546875" style="18" customWidth="1"/>
    <col min="16175" max="16175" width="27.42578125" style="18" customWidth="1"/>
    <col min="16176" max="16176" width="28.7109375" style="18" customWidth="1"/>
    <col min="16177" max="16177" width="25" style="18" customWidth="1"/>
    <col min="16178" max="16178" width="26.140625" style="18" customWidth="1"/>
    <col min="16179" max="16179" width="26.28515625" style="18" customWidth="1"/>
    <col min="16180" max="16180" width="27.140625" style="18" customWidth="1"/>
    <col min="16181" max="16181" width="25" style="18" customWidth="1"/>
    <col min="16182" max="16182" width="26.140625" style="18" customWidth="1"/>
    <col min="16183" max="16183" width="26.42578125" style="18" customWidth="1"/>
    <col min="16184" max="16184" width="27.28515625" style="18" customWidth="1"/>
    <col min="16185" max="16185" width="21" style="18" customWidth="1"/>
    <col min="16186" max="16186" width="22.140625" style="18" customWidth="1"/>
    <col min="16187" max="16189" width="23.28515625" style="18" customWidth="1"/>
    <col min="16190" max="16190" width="24.28515625" style="18" customWidth="1"/>
    <col min="16191" max="16193" width="26.85546875" style="18" customWidth="1"/>
    <col min="16194" max="16194" width="27.85546875" style="18" customWidth="1"/>
    <col min="16195" max="16195" width="20.42578125" style="18" customWidth="1"/>
    <col min="16196" max="16196" width="19.140625" style="18" customWidth="1"/>
    <col min="16197" max="16197" width="23.140625" style="18" customWidth="1"/>
    <col min="16198" max="16198" width="18.42578125" style="18" customWidth="1"/>
    <col min="16199" max="16199" width="12" style="18" customWidth="1"/>
    <col min="16200" max="16200" width="25.7109375" style="18" customWidth="1"/>
    <col min="16201" max="16201" width="26.7109375" style="18" customWidth="1"/>
    <col min="16202" max="16202" width="18.5703125" style="18" customWidth="1"/>
    <col min="16203" max="16203" width="23.42578125" style="18" customWidth="1"/>
    <col min="16204" max="16204" width="24.42578125" style="18" customWidth="1"/>
    <col min="16205" max="16205" width="22.140625" style="18" customWidth="1"/>
    <col min="16206" max="16207" width="23.85546875" style="18" customWidth="1"/>
    <col min="16208" max="16208" width="24.85546875" style="18" customWidth="1"/>
    <col min="16209" max="16211" width="25" style="18" customWidth="1"/>
    <col min="16212" max="16212" width="22.5703125" style="18" customWidth="1"/>
    <col min="16213" max="16213" width="27.42578125" style="18" customWidth="1"/>
    <col min="16214" max="16215" width="25" style="18" customWidth="1"/>
    <col min="16216" max="16216" width="26.140625" style="18" customWidth="1"/>
    <col min="16217" max="16217" width="26.85546875" style="18" customWidth="1"/>
    <col min="16218" max="16218" width="28.140625" style="18" customWidth="1"/>
    <col min="16219" max="16219" width="21" style="18" customWidth="1"/>
    <col min="16220" max="16220" width="24.28515625" style="18" customWidth="1"/>
    <col min="16221" max="16221" width="23.42578125" style="18" customWidth="1"/>
    <col min="16222" max="16222" width="23" style="18" customWidth="1"/>
    <col min="16223" max="16223" width="25.42578125" style="18" customWidth="1"/>
    <col min="16224" max="16224" width="25.28515625" style="18" customWidth="1"/>
    <col min="16225" max="16227" width="26.85546875" style="18" customWidth="1"/>
    <col min="16228" max="16228" width="26.5703125" style="18" customWidth="1"/>
    <col min="16229" max="16229" width="20.42578125" style="18" customWidth="1"/>
    <col min="16230" max="16230" width="19.140625" style="18" customWidth="1"/>
    <col min="16231" max="16231" width="23.140625" style="18" customWidth="1"/>
    <col min="16232" max="16232" width="18.42578125" style="18" customWidth="1"/>
    <col min="16233" max="16233" width="28.85546875" style="18" customWidth="1"/>
    <col min="16234" max="16234" width="29.5703125" style="18" customWidth="1"/>
    <col min="16235" max="16235" width="22.85546875" style="18" customWidth="1"/>
    <col min="16236" max="16236" width="26.5703125" style="18" customWidth="1"/>
    <col min="16237" max="16237" width="26.42578125" style="18" customWidth="1"/>
    <col min="16238" max="16238" width="28.42578125" style="18" customWidth="1"/>
    <col min="16239" max="16239" width="28" style="18" customWidth="1"/>
    <col min="16240" max="16240" width="30.85546875" style="18" customWidth="1"/>
    <col min="16241" max="16241" width="31.5703125" style="18" customWidth="1"/>
    <col min="16242" max="16242" width="32.85546875" style="18" customWidth="1"/>
    <col min="16243" max="16243" width="27.42578125" style="18" customWidth="1"/>
    <col min="16244" max="16244" width="27.28515625" style="18" customWidth="1"/>
    <col min="16245" max="16245" width="32" style="18" customWidth="1"/>
    <col min="16246" max="16246" width="23.42578125" style="18" customWidth="1"/>
    <col min="16247" max="16247" width="24.42578125" style="18" customWidth="1"/>
    <col min="16248" max="16248" width="25.85546875" style="18" customWidth="1"/>
    <col min="16249" max="16249" width="29.42578125" style="18" customWidth="1"/>
    <col min="16250" max="16250" width="31.28515625" style="18" customWidth="1"/>
    <col min="16251" max="16251" width="22.85546875" style="18" customWidth="1"/>
    <col min="16252" max="16252" width="22.140625" style="18" customWidth="1"/>
    <col min="16253" max="16253" width="28.5703125" style="18" customWidth="1"/>
    <col min="16254" max="16254" width="22.140625" style="18" customWidth="1"/>
    <col min="16255" max="16384" width="9.140625" style="18" customWidth="1"/>
  </cols>
  <sheetData>
    <row r="1" spans="1:129" x14ac:dyDescent="0.25">
      <c r="A1" s="50" t="s">
        <v>115</v>
      </c>
      <c r="B1" s="4" t="s">
        <v>2</v>
      </c>
      <c r="D1" s="18" t="s">
        <v>5</v>
      </c>
      <c r="E1" s="18" t="s">
        <v>5</v>
      </c>
      <c r="F1" s="18" t="s">
        <v>5</v>
      </c>
      <c r="G1" s="18" t="s">
        <v>5</v>
      </c>
      <c r="H1" s="18" t="s">
        <v>5</v>
      </c>
      <c r="I1" s="18" t="s">
        <v>5</v>
      </c>
      <c r="J1" s="18" t="s">
        <v>5</v>
      </c>
      <c r="K1" s="18" t="s">
        <v>5</v>
      </c>
      <c r="L1" s="18" t="s">
        <v>5</v>
      </c>
      <c r="M1" s="18" t="s">
        <v>5</v>
      </c>
      <c r="N1" s="18" t="s">
        <v>5</v>
      </c>
      <c r="O1" s="18" t="s">
        <v>5</v>
      </c>
      <c r="P1" s="18" t="s">
        <v>5</v>
      </c>
      <c r="Q1" s="18" t="s">
        <v>5</v>
      </c>
      <c r="R1" s="18" t="s">
        <v>5</v>
      </c>
      <c r="S1" s="18" t="s">
        <v>5</v>
      </c>
      <c r="T1" s="18" t="s">
        <v>5</v>
      </c>
      <c r="U1" s="18" t="s">
        <v>5</v>
      </c>
      <c r="V1" s="18" t="s">
        <v>5</v>
      </c>
      <c r="W1" s="18" t="s">
        <v>5</v>
      </c>
      <c r="X1" s="18" t="s">
        <v>5</v>
      </c>
      <c r="Y1" s="18" t="s">
        <v>5</v>
      </c>
      <c r="Z1" s="18" t="s">
        <v>5</v>
      </c>
      <c r="AA1" s="18" t="s">
        <v>5</v>
      </c>
      <c r="AB1" s="18" t="s">
        <v>5</v>
      </c>
      <c r="AC1" s="18" t="s">
        <v>5</v>
      </c>
      <c r="AD1" s="18" t="s">
        <v>5</v>
      </c>
      <c r="AE1" s="18" t="s">
        <v>5</v>
      </c>
      <c r="AF1" s="18" t="s">
        <v>5</v>
      </c>
      <c r="AG1" s="18" t="s">
        <v>5</v>
      </c>
      <c r="AH1" s="18" t="s">
        <v>5</v>
      </c>
      <c r="AI1" s="18" t="s">
        <v>5</v>
      </c>
      <c r="AJ1" s="18" t="s">
        <v>5</v>
      </c>
      <c r="AL1" s="18" t="s">
        <v>46</v>
      </c>
      <c r="AM1" s="18" t="s">
        <v>46</v>
      </c>
      <c r="AN1" s="18" t="s">
        <v>46</v>
      </c>
      <c r="AO1" s="18" t="s">
        <v>46</v>
      </c>
      <c r="AP1" s="18" t="s">
        <v>46</v>
      </c>
      <c r="AQ1" s="18" t="s">
        <v>46</v>
      </c>
      <c r="AR1" s="18" t="s">
        <v>46</v>
      </c>
      <c r="AS1" s="18" t="s">
        <v>46</v>
      </c>
      <c r="AT1" s="18" t="s">
        <v>46</v>
      </c>
      <c r="AU1" s="18" t="s">
        <v>46</v>
      </c>
      <c r="AV1" s="18" t="s">
        <v>46</v>
      </c>
      <c r="AW1" s="18" t="s">
        <v>46</v>
      </c>
      <c r="AX1" s="18" t="s">
        <v>46</v>
      </c>
      <c r="AY1" s="18" t="s">
        <v>46</v>
      </c>
      <c r="AZ1" s="18" t="s">
        <v>46</v>
      </c>
      <c r="BA1" s="18" t="s">
        <v>46</v>
      </c>
      <c r="BB1" s="18" t="s">
        <v>46</v>
      </c>
      <c r="BC1" s="18" t="s">
        <v>46</v>
      </c>
      <c r="BD1" s="18" t="s">
        <v>46</v>
      </c>
      <c r="BE1" s="18" t="s">
        <v>46</v>
      </c>
      <c r="BF1" s="18" t="s">
        <v>46</v>
      </c>
      <c r="BG1" s="18" t="s">
        <v>46</v>
      </c>
      <c r="BH1" s="18" t="s">
        <v>46</v>
      </c>
      <c r="BI1" s="18" t="s">
        <v>46</v>
      </c>
      <c r="BJ1" s="18" t="s">
        <v>46</v>
      </c>
      <c r="BK1" s="18" t="s">
        <v>46</v>
      </c>
      <c r="BL1" s="18" t="s">
        <v>46</v>
      </c>
      <c r="BM1" s="18" t="s">
        <v>46</v>
      </c>
      <c r="BN1" s="18" t="s">
        <v>46</v>
      </c>
      <c r="BO1" s="18" t="s">
        <v>46</v>
      </c>
      <c r="BP1" s="18" t="s">
        <v>46</v>
      </c>
      <c r="BQ1" s="18" t="s">
        <v>46</v>
      </c>
      <c r="BR1" s="18" t="s">
        <v>46</v>
      </c>
      <c r="BT1" s="18" t="s">
        <v>47</v>
      </c>
      <c r="BU1" s="18" t="s">
        <v>47</v>
      </c>
      <c r="BV1" s="18" t="s">
        <v>47</v>
      </c>
      <c r="BW1" s="18" t="s">
        <v>47</v>
      </c>
      <c r="BX1" s="18" t="s">
        <v>47</v>
      </c>
      <c r="BY1" s="18" t="s">
        <v>47</v>
      </c>
      <c r="BZ1" s="18" t="s">
        <v>47</v>
      </c>
      <c r="CA1" s="18" t="s">
        <v>47</v>
      </c>
      <c r="CB1" s="18" t="s">
        <v>47</v>
      </c>
      <c r="CC1" s="18" t="s">
        <v>47</v>
      </c>
      <c r="CD1" s="18" t="s">
        <v>47</v>
      </c>
      <c r="CE1" s="18" t="s">
        <v>47</v>
      </c>
      <c r="CF1" s="18" t="s">
        <v>47</v>
      </c>
      <c r="CG1" s="18" t="s">
        <v>47</v>
      </c>
      <c r="CH1" s="18" t="s">
        <v>47</v>
      </c>
      <c r="CI1" s="18" t="s">
        <v>47</v>
      </c>
      <c r="CJ1" s="18" t="s">
        <v>47</v>
      </c>
      <c r="CK1" s="18" t="s">
        <v>47</v>
      </c>
      <c r="CL1" s="18" t="s">
        <v>47</v>
      </c>
      <c r="CM1" s="18" t="s">
        <v>47</v>
      </c>
      <c r="CN1" s="18" t="s">
        <v>47</v>
      </c>
      <c r="CO1" s="18" t="s">
        <v>47</v>
      </c>
      <c r="CP1" s="18" t="s">
        <v>47</v>
      </c>
      <c r="CQ1" s="18" t="s">
        <v>47</v>
      </c>
      <c r="CR1" s="18" t="s">
        <v>47</v>
      </c>
      <c r="CS1" s="18" t="s">
        <v>47</v>
      </c>
      <c r="CT1" s="18" t="s">
        <v>47</v>
      </c>
      <c r="CU1" s="18" t="s">
        <v>47</v>
      </c>
      <c r="CV1" s="18" t="s">
        <v>47</v>
      </c>
      <c r="CW1" s="18" t="s">
        <v>47</v>
      </c>
      <c r="CX1" s="18" t="s">
        <v>47</v>
      </c>
      <c r="CY1" s="18" t="s">
        <v>47</v>
      </c>
      <c r="CZ1" s="18" t="s">
        <v>47</v>
      </c>
    </row>
    <row r="2" spans="1:129" x14ac:dyDescent="0.25">
      <c r="A2" s="4" t="b">
        <v>0</v>
      </c>
      <c r="B2" s="4" t="s">
        <v>1</v>
      </c>
      <c r="D2" s="18" t="s">
        <v>8</v>
      </c>
      <c r="E2" s="18" t="s">
        <v>8</v>
      </c>
      <c r="F2" s="18" t="s">
        <v>7</v>
      </c>
      <c r="G2" s="18" t="s">
        <v>7</v>
      </c>
      <c r="H2" s="18" t="s">
        <v>7</v>
      </c>
      <c r="I2" s="18" t="s">
        <v>7</v>
      </c>
      <c r="J2" s="18" t="s">
        <v>10</v>
      </c>
      <c r="K2" s="18" t="s">
        <v>10</v>
      </c>
      <c r="L2" s="18" t="s">
        <v>6</v>
      </c>
      <c r="N2" s="41" t="s">
        <v>6</v>
      </c>
      <c r="O2" s="18" t="s">
        <v>6</v>
      </c>
      <c r="P2" s="18" t="s">
        <v>6</v>
      </c>
      <c r="S2" s="18" t="s">
        <v>6</v>
      </c>
      <c r="T2" s="18" t="s">
        <v>6</v>
      </c>
      <c r="W2" s="18" t="s">
        <v>6</v>
      </c>
      <c r="X2" s="18" t="s">
        <v>6</v>
      </c>
      <c r="AA2" s="18" t="s">
        <v>6</v>
      </c>
      <c r="AB2" s="18" t="s">
        <v>6</v>
      </c>
      <c r="AE2" s="18" t="s">
        <v>6</v>
      </c>
      <c r="AG2" s="18" t="s">
        <v>7</v>
      </c>
      <c r="AH2" s="18" t="s">
        <v>10</v>
      </c>
      <c r="AI2" s="18" t="s">
        <v>11</v>
      </c>
      <c r="AJ2" s="18" t="s">
        <v>9</v>
      </c>
      <c r="AL2" s="18" t="s">
        <v>8</v>
      </c>
      <c r="AM2" s="18" t="s">
        <v>8</v>
      </c>
      <c r="AN2" s="18" t="s">
        <v>7</v>
      </c>
      <c r="AO2" s="18" t="s">
        <v>7</v>
      </c>
      <c r="AP2" s="18" t="s">
        <v>7</v>
      </c>
      <c r="AQ2" s="18" t="s">
        <v>7</v>
      </c>
      <c r="AR2" s="18" t="s">
        <v>10</v>
      </c>
      <c r="AS2" s="18" t="s">
        <v>10</v>
      </c>
      <c r="AT2" s="18" t="s">
        <v>6</v>
      </c>
      <c r="AU2" s="41"/>
      <c r="AV2" s="41" t="s">
        <v>6</v>
      </c>
      <c r="AW2" s="18" t="s">
        <v>6</v>
      </c>
      <c r="AX2" s="18" t="s">
        <v>6</v>
      </c>
      <c r="BA2" s="18" t="s">
        <v>6</v>
      </c>
      <c r="BB2" s="18" t="s">
        <v>6</v>
      </c>
      <c r="BE2" s="18" t="s">
        <v>6</v>
      </c>
      <c r="BF2" s="18" t="s">
        <v>6</v>
      </c>
      <c r="BI2" s="18" t="s">
        <v>6</v>
      </c>
      <c r="BJ2" s="18" t="s">
        <v>6</v>
      </c>
      <c r="BM2" s="18" t="s">
        <v>6</v>
      </c>
      <c r="BO2" s="18" t="s">
        <v>7</v>
      </c>
      <c r="BP2" s="18" t="s">
        <v>10</v>
      </c>
      <c r="BQ2" s="18" t="s">
        <v>11</v>
      </c>
      <c r="BR2" s="18" t="s">
        <v>9</v>
      </c>
      <c r="BT2" s="18" t="s">
        <v>8</v>
      </c>
      <c r="BU2" s="18" t="s">
        <v>8</v>
      </c>
      <c r="BV2" s="18" t="s">
        <v>7</v>
      </c>
      <c r="BW2" s="18" t="s">
        <v>7</v>
      </c>
      <c r="BX2" s="18" t="s">
        <v>7</v>
      </c>
      <c r="BY2" s="18" t="s">
        <v>7</v>
      </c>
      <c r="BZ2" s="18" t="s">
        <v>10</v>
      </c>
      <c r="CA2" s="18" t="s">
        <v>10</v>
      </c>
      <c r="CB2" s="18" t="s">
        <v>6</v>
      </c>
      <c r="CC2" s="41"/>
      <c r="CD2" s="41" t="s">
        <v>6</v>
      </c>
      <c r="CE2" s="18" t="s">
        <v>6</v>
      </c>
      <c r="CF2" s="18" t="s">
        <v>6</v>
      </c>
      <c r="CI2" s="18" t="s">
        <v>6</v>
      </c>
      <c r="CJ2" s="18" t="s">
        <v>6</v>
      </c>
      <c r="CM2" s="18" t="s">
        <v>6</v>
      </c>
      <c r="CN2" s="18" t="s">
        <v>6</v>
      </c>
      <c r="CQ2" s="18" t="s">
        <v>6</v>
      </c>
      <c r="CR2" s="18" t="s">
        <v>6</v>
      </c>
      <c r="CU2" s="18" t="s">
        <v>6</v>
      </c>
      <c r="CW2" s="18" t="s">
        <v>7</v>
      </c>
      <c r="CX2" s="18" t="s">
        <v>10</v>
      </c>
      <c r="CY2" s="18" t="s">
        <v>11</v>
      </c>
      <c r="CZ2" s="18" t="s">
        <v>9</v>
      </c>
    </row>
    <row r="3" spans="1:129" x14ac:dyDescent="0.25">
      <c r="D3" s="18" t="s">
        <v>12</v>
      </c>
      <c r="E3" s="18" t="s">
        <v>13</v>
      </c>
      <c r="F3" s="18" t="s">
        <v>14</v>
      </c>
      <c r="G3" s="18" t="s">
        <v>14</v>
      </c>
      <c r="H3" s="18" t="s">
        <v>13</v>
      </c>
      <c r="I3" s="18" t="s">
        <v>12</v>
      </c>
      <c r="J3" s="18" t="s">
        <v>13</v>
      </c>
      <c r="K3" s="18" t="s">
        <v>12</v>
      </c>
      <c r="L3" s="18" t="s">
        <v>13</v>
      </c>
      <c r="N3" s="41" t="s">
        <v>12</v>
      </c>
      <c r="O3" s="18" t="s">
        <v>12</v>
      </c>
      <c r="P3" s="18" t="s">
        <v>13</v>
      </c>
      <c r="S3" s="18" t="s">
        <v>12</v>
      </c>
      <c r="T3" s="18" t="s">
        <v>13</v>
      </c>
      <c r="W3" s="18" t="s">
        <v>12</v>
      </c>
      <c r="X3" s="18" t="s">
        <v>13</v>
      </c>
      <c r="AA3" s="18" t="s">
        <v>12</v>
      </c>
      <c r="AB3" s="18" t="s">
        <v>13</v>
      </c>
      <c r="AE3" s="18" t="s">
        <v>14</v>
      </c>
      <c r="AG3" s="18" t="s">
        <v>14</v>
      </c>
      <c r="AH3" s="18" t="s">
        <v>14</v>
      </c>
      <c r="AI3" s="18" t="s">
        <v>14</v>
      </c>
      <c r="AJ3" s="18" t="s">
        <v>14</v>
      </c>
      <c r="AL3" s="18" t="s">
        <v>12</v>
      </c>
      <c r="AM3" s="18" t="s">
        <v>13</v>
      </c>
      <c r="AN3" s="18" t="s">
        <v>14</v>
      </c>
      <c r="AO3" s="18" t="s">
        <v>14</v>
      </c>
      <c r="AP3" s="18" t="s">
        <v>13</v>
      </c>
      <c r="AQ3" s="18" t="s">
        <v>12</v>
      </c>
      <c r="AR3" s="18" t="s">
        <v>13</v>
      </c>
      <c r="AS3" s="18" t="s">
        <v>12</v>
      </c>
      <c r="AT3" s="18" t="s">
        <v>13</v>
      </c>
      <c r="AU3" s="41"/>
      <c r="AV3" s="41" t="s">
        <v>12</v>
      </c>
      <c r="AW3" s="18" t="s">
        <v>12</v>
      </c>
      <c r="AX3" s="18" t="s">
        <v>13</v>
      </c>
      <c r="BA3" s="18" t="s">
        <v>12</v>
      </c>
      <c r="BB3" s="18" t="s">
        <v>13</v>
      </c>
      <c r="BE3" s="18" t="s">
        <v>12</v>
      </c>
      <c r="BF3" s="18" t="s">
        <v>13</v>
      </c>
      <c r="BI3" s="18" t="s">
        <v>12</v>
      </c>
      <c r="BJ3" s="18" t="s">
        <v>13</v>
      </c>
      <c r="BM3" s="18" t="s">
        <v>14</v>
      </c>
      <c r="BO3" s="18" t="s">
        <v>14</v>
      </c>
      <c r="BP3" s="18" t="s">
        <v>14</v>
      </c>
      <c r="BQ3" s="18" t="s">
        <v>14</v>
      </c>
      <c r="BR3" s="18" t="s">
        <v>14</v>
      </c>
      <c r="BT3" s="18" t="s">
        <v>12</v>
      </c>
      <c r="BU3" s="18" t="s">
        <v>13</v>
      </c>
      <c r="BV3" s="18" t="s">
        <v>14</v>
      </c>
      <c r="BW3" s="18" t="s">
        <v>14</v>
      </c>
      <c r="BX3" s="18" t="s">
        <v>13</v>
      </c>
      <c r="BY3" s="18" t="s">
        <v>12</v>
      </c>
      <c r="BZ3" s="18" t="s">
        <v>13</v>
      </c>
      <c r="CA3" s="18" t="s">
        <v>12</v>
      </c>
      <c r="CB3" s="18" t="s">
        <v>13</v>
      </c>
      <c r="CC3" s="41"/>
      <c r="CD3" s="41" t="s">
        <v>12</v>
      </c>
      <c r="CE3" s="18" t="s">
        <v>12</v>
      </c>
      <c r="CF3" s="18" t="s">
        <v>13</v>
      </c>
      <c r="CI3" s="18" t="s">
        <v>12</v>
      </c>
      <c r="CJ3" s="18" t="s">
        <v>13</v>
      </c>
      <c r="CM3" s="18" t="s">
        <v>12</v>
      </c>
      <c r="CN3" s="18" t="s">
        <v>13</v>
      </c>
      <c r="CQ3" s="18" t="s">
        <v>12</v>
      </c>
      <c r="CR3" s="18" t="s">
        <v>13</v>
      </c>
      <c r="CU3" s="18" t="s">
        <v>14</v>
      </c>
      <c r="CW3" s="18" t="s">
        <v>14</v>
      </c>
      <c r="CX3" s="18" t="s">
        <v>14</v>
      </c>
      <c r="CY3" s="18" t="s">
        <v>14</v>
      </c>
      <c r="CZ3" s="18" t="s">
        <v>14</v>
      </c>
    </row>
    <row r="4" spans="1:129" x14ac:dyDescent="0.25">
      <c r="D4" s="18" t="s">
        <v>23</v>
      </c>
      <c r="E4" s="18" t="s">
        <v>23</v>
      </c>
      <c r="F4" s="18" t="s">
        <v>22</v>
      </c>
      <c r="G4" s="18" t="s">
        <v>28</v>
      </c>
      <c r="H4" s="18" t="s">
        <v>21</v>
      </c>
      <c r="I4" s="18" t="s">
        <v>21</v>
      </c>
      <c r="J4" s="18" t="s">
        <v>25</v>
      </c>
      <c r="K4" s="18" t="s">
        <v>25</v>
      </c>
      <c r="L4" s="18" t="s">
        <v>18</v>
      </c>
      <c r="N4" s="41" t="s">
        <v>18</v>
      </c>
      <c r="O4" s="18" t="s">
        <v>15</v>
      </c>
      <c r="P4" s="18" t="s">
        <v>15</v>
      </c>
      <c r="S4" s="18" t="s">
        <v>17</v>
      </c>
      <c r="T4" s="18" t="s">
        <v>17</v>
      </c>
      <c r="W4" s="18" t="s">
        <v>16</v>
      </c>
      <c r="X4" s="18" t="s">
        <v>16</v>
      </c>
      <c r="AA4" s="18" t="s">
        <v>19</v>
      </c>
      <c r="AB4" s="18" t="s">
        <v>19</v>
      </c>
      <c r="AE4" s="18" t="s">
        <v>20</v>
      </c>
      <c r="AG4" s="18" t="s">
        <v>28</v>
      </c>
      <c r="AH4" s="18" t="s">
        <v>26</v>
      </c>
      <c r="AI4" s="18" t="s">
        <v>27</v>
      </c>
      <c r="AJ4" s="18" t="s">
        <v>24</v>
      </c>
      <c r="AL4" s="18" t="s">
        <v>23</v>
      </c>
      <c r="AM4" s="18" t="s">
        <v>23</v>
      </c>
      <c r="AN4" s="18" t="s">
        <v>22</v>
      </c>
      <c r="AO4" s="18" t="s">
        <v>28</v>
      </c>
      <c r="AP4" s="18" t="s">
        <v>21</v>
      </c>
      <c r="AQ4" s="18" t="s">
        <v>21</v>
      </c>
      <c r="AR4" s="18" t="s">
        <v>25</v>
      </c>
      <c r="AS4" s="18" t="s">
        <v>25</v>
      </c>
      <c r="AT4" s="18" t="s">
        <v>18</v>
      </c>
      <c r="AU4" s="41"/>
      <c r="AV4" s="41" t="s">
        <v>18</v>
      </c>
      <c r="AW4" s="18" t="s">
        <v>15</v>
      </c>
      <c r="AX4" s="18" t="s">
        <v>15</v>
      </c>
      <c r="BA4" s="18" t="s">
        <v>17</v>
      </c>
      <c r="BB4" s="18" t="s">
        <v>17</v>
      </c>
      <c r="BE4" s="18" t="s">
        <v>16</v>
      </c>
      <c r="BF4" s="18" t="s">
        <v>16</v>
      </c>
      <c r="BI4" s="18" t="s">
        <v>19</v>
      </c>
      <c r="BJ4" s="18" t="s">
        <v>19</v>
      </c>
      <c r="BM4" s="18" t="s">
        <v>20</v>
      </c>
      <c r="BO4" s="18" t="s">
        <v>28</v>
      </c>
      <c r="BP4" s="18" t="s">
        <v>26</v>
      </c>
      <c r="BQ4" s="18" t="s">
        <v>27</v>
      </c>
      <c r="BR4" s="18" t="s">
        <v>24</v>
      </c>
      <c r="BT4" s="18" t="s">
        <v>23</v>
      </c>
      <c r="BU4" s="18" t="s">
        <v>23</v>
      </c>
      <c r="BV4" s="18" t="s">
        <v>22</v>
      </c>
      <c r="BW4" s="18" t="s">
        <v>28</v>
      </c>
      <c r="BX4" s="18" t="s">
        <v>21</v>
      </c>
      <c r="BY4" s="18" t="s">
        <v>21</v>
      </c>
      <c r="BZ4" s="18" t="s">
        <v>25</v>
      </c>
      <c r="CA4" s="18" t="s">
        <v>25</v>
      </c>
      <c r="CB4" s="18" t="s">
        <v>18</v>
      </c>
      <c r="CC4" s="41"/>
      <c r="CD4" s="41" t="s">
        <v>18</v>
      </c>
      <c r="CE4" s="18" t="s">
        <v>15</v>
      </c>
      <c r="CF4" s="18" t="s">
        <v>15</v>
      </c>
      <c r="CI4" s="18" t="s">
        <v>17</v>
      </c>
      <c r="CJ4" s="18" t="s">
        <v>17</v>
      </c>
      <c r="CM4" s="18" t="s">
        <v>16</v>
      </c>
      <c r="CN4" s="18" t="s">
        <v>16</v>
      </c>
      <c r="CQ4" s="18" t="s">
        <v>19</v>
      </c>
      <c r="CR4" s="18" t="s">
        <v>19</v>
      </c>
      <c r="CU4" s="18" t="s">
        <v>20</v>
      </c>
      <c r="CW4" s="18" t="s">
        <v>28</v>
      </c>
      <c r="CX4" s="18" t="s">
        <v>26</v>
      </c>
      <c r="CY4" s="18" t="s">
        <v>27</v>
      </c>
      <c r="CZ4" s="18" t="s">
        <v>24</v>
      </c>
    </row>
    <row r="5" spans="1:129" x14ac:dyDescent="0.25">
      <c r="A5" s="7">
        <f>Patients!A2</f>
        <v>0</v>
      </c>
      <c r="B5" s="7" t="str">
        <f>Patients!B2&amp;" "&amp;Patients!C2</f>
        <v xml:space="preserve"> </v>
      </c>
      <c r="C5" s="27" t="s">
        <v>50</v>
      </c>
      <c r="D5" s="27" t="s">
        <v>51</v>
      </c>
      <c r="E5" s="27" t="s">
        <v>52</v>
      </c>
      <c r="F5" s="27" t="s">
        <v>53</v>
      </c>
      <c r="G5" s="27" t="s">
        <v>54</v>
      </c>
      <c r="H5" s="27" t="s">
        <v>55</v>
      </c>
      <c r="I5" s="27" t="s">
        <v>56</v>
      </c>
      <c r="J5" s="27" t="s">
        <v>57</v>
      </c>
      <c r="K5" s="27" t="s">
        <v>58</v>
      </c>
      <c r="L5" s="27" t="s">
        <v>59</v>
      </c>
      <c r="M5" s="28" t="s">
        <v>60</v>
      </c>
      <c r="N5" s="28" t="s">
        <v>61</v>
      </c>
      <c r="O5" s="27" t="s">
        <v>62</v>
      </c>
      <c r="P5" s="27" t="s">
        <v>63</v>
      </c>
      <c r="Q5" s="29" t="s">
        <v>64</v>
      </c>
      <c r="R5" s="29" t="s">
        <v>65</v>
      </c>
      <c r="S5" s="27" t="s">
        <v>66</v>
      </c>
      <c r="T5" s="27" t="s">
        <v>67</v>
      </c>
      <c r="U5" s="29" t="s">
        <v>68</v>
      </c>
      <c r="V5" s="29" t="s">
        <v>69</v>
      </c>
      <c r="W5" s="27" t="s">
        <v>70</v>
      </c>
      <c r="X5" s="27" t="s">
        <v>71</v>
      </c>
      <c r="Y5" s="29" t="s">
        <v>72</v>
      </c>
      <c r="Z5" s="29" t="s">
        <v>73</v>
      </c>
      <c r="AA5" s="27" t="s">
        <v>74</v>
      </c>
      <c r="AB5" s="27" t="s">
        <v>75</v>
      </c>
      <c r="AC5" s="29" t="s">
        <v>76</v>
      </c>
      <c r="AD5" s="29" t="s">
        <v>77</v>
      </c>
      <c r="AE5" s="27" t="s">
        <v>78</v>
      </c>
      <c r="AF5" s="29" t="s">
        <v>79</v>
      </c>
      <c r="AG5" s="27" t="s">
        <v>80</v>
      </c>
      <c r="AH5" s="27" t="s">
        <v>81</v>
      </c>
      <c r="AI5" s="27" t="s">
        <v>82</v>
      </c>
      <c r="AJ5" s="27" t="s">
        <v>83</v>
      </c>
      <c r="AK5" s="30" t="s">
        <v>84</v>
      </c>
      <c r="AL5" s="30" t="s">
        <v>51</v>
      </c>
      <c r="AM5" s="30" t="s">
        <v>52</v>
      </c>
      <c r="AN5" s="30" t="s">
        <v>53</v>
      </c>
      <c r="AO5" s="30" t="s">
        <v>54</v>
      </c>
      <c r="AP5" s="30" t="s">
        <v>55</v>
      </c>
      <c r="AQ5" s="30" t="s">
        <v>56</v>
      </c>
      <c r="AR5" s="30" t="s">
        <v>57</v>
      </c>
      <c r="AS5" s="30" t="s">
        <v>58</v>
      </c>
      <c r="AT5" s="30" t="s">
        <v>59</v>
      </c>
      <c r="AU5" s="31" t="s">
        <v>60</v>
      </c>
      <c r="AV5" s="31" t="s">
        <v>61</v>
      </c>
      <c r="AW5" s="30" t="s">
        <v>62</v>
      </c>
      <c r="AX5" s="30" t="s">
        <v>63</v>
      </c>
      <c r="AY5" s="31" t="s">
        <v>64</v>
      </c>
      <c r="AZ5" s="31" t="s">
        <v>65</v>
      </c>
      <c r="BA5" s="30" t="s">
        <v>66</v>
      </c>
      <c r="BB5" s="30" t="s">
        <v>67</v>
      </c>
      <c r="BC5" s="31" t="s">
        <v>68</v>
      </c>
      <c r="BD5" s="31" t="s">
        <v>68</v>
      </c>
      <c r="BE5" s="30" t="s">
        <v>70</v>
      </c>
      <c r="BF5" s="30" t="s">
        <v>71</v>
      </c>
      <c r="BG5" s="31" t="s">
        <v>72</v>
      </c>
      <c r="BH5" s="31" t="s">
        <v>73</v>
      </c>
      <c r="BI5" s="30" t="s">
        <v>74</v>
      </c>
      <c r="BJ5" s="30" t="s">
        <v>75</v>
      </c>
      <c r="BK5" s="31" t="s">
        <v>76</v>
      </c>
      <c r="BL5" s="31" t="s">
        <v>77</v>
      </c>
      <c r="BM5" s="30" t="s">
        <v>78</v>
      </c>
      <c r="BN5" s="31" t="s">
        <v>85</v>
      </c>
      <c r="BO5" s="30" t="s">
        <v>80</v>
      </c>
      <c r="BP5" s="30" t="s">
        <v>81</v>
      </c>
      <c r="BQ5" s="30" t="s">
        <v>82</v>
      </c>
      <c r="BR5" s="30" t="s">
        <v>83</v>
      </c>
      <c r="BS5" s="32" t="s">
        <v>86</v>
      </c>
      <c r="BT5" s="32" t="s">
        <v>51</v>
      </c>
      <c r="BU5" s="32" t="s">
        <v>52</v>
      </c>
      <c r="BV5" s="32" t="s">
        <v>53</v>
      </c>
      <c r="BW5" s="32" t="s">
        <v>54</v>
      </c>
      <c r="BX5" s="32" t="s">
        <v>55</v>
      </c>
      <c r="BY5" s="32" t="s">
        <v>56</v>
      </c>
      <c r="BZ5" s="32" t="s">
        <v>57</v>
      </c>
      <c r="CA5" s="32" t="s">
        <v>58</v>
      </c>
      <c r="CB5" s="32" t="s">
        <v>59</v>
      </c>
      <c r="CC5" s="33" t="s">
        <v>60</v>
      </c>
      <c r="CD5" s="33" t="s">
        <v>61</v>
      </c>
      <c r="CE5" s="32" t="s">
        <v>62</v>
      </c>
      <c r="CF5" s="32" t="s">
        <v>63</v>
      </c>
      <c r="CG5" s="33" t="s">
        <v>65</v>
      </c>
      <c r="CH5" s="33" t="s">
        <v>64</v>
      </c>
      <c r="CI5" s="32" t="s">
        <v>66</v>
      </c>
      <c r="CJ5" s="32" t="s">
        <v>67</v>
      </c>
      <c r="CK5" s="33" t="s">
        <v>68</v>
      </c>
      <c r="CL5" s="33" t="s">
        <v>69</v>
      </c>
      <c r="CM5" s="32" t="s">
        <v>70</v>
      </c>
      <c r="CN5" s="32" t="s">
        <v>71</v>
      </c>
      <c r="CO5" s="33" t="s">
        <v>72</v>
      </c>
      <c r="CP5" s="33" t="s">
        <v>73</v>
      </c>
      <c r="CQ5" s="32" t="s">
        <v>74</v>
      </c>
      <c r="CR5" s="32" t="s">
        <v>75</v>
      </c>
      <c r="CS5" s="33" t="s">
        <v>76</v>
      </c>
      <c r="CT5" s="33" t="s">
        <v>77</v>
      </c>
      <c r="CU5" s="32" t="s">
        <v>78</v>
      </c>
      <c r="CV5" s="33" t="s">
        <v>85</v>
      </c>
      <c r="CW5" s="32" t="s">
        <v>80</v>
      </c>
      <c r="CX5" s="32" t="s">
        <v>81</v>
      </c>
      <c r="CY5" s="32" t="s">
        <v>82</v>
      </c>
      <c r="CZ5" s="32" t="s">
        <v>83</v>
      </c>
      <c r="DA5" s="34" t="s">
        <v>87</v>
      </c>
      <c r="DB5" s="34" t="s">
        <v>88</v>
      </c>
      <c r="DC5" s="34" t="s">
        <v>89</v>
      </c>
      <c r="DD5" s="34" t="s">
        <v>90</v>
      </c>
      <c r="DE5" s="34" t="s">
        <v>91</v>
      </c>
      <c r="DF5" s="34" t="s">
        <v>92</v>
      </c>
      <c r="DG5" s="34" t="s">
        <v>93</v>
      </c>
      <c r="DH5" s="34" t="s">
        <v>94</v>
      </c>
      <c r="DI5" s="34" t="s">
        <v>95</v>
      </c>
      <c r="DJ5" s="34" t="s">
        <v>96</v>
      </c>
      <c r="DK5" s="34" t="s">
        <v>97</v>
      </c>
      <c r="DL5" s="34" t="s">
        <v>98</v>
      </c>
      <c r="DM5" s="34" t="s">
        <v>99</v>
      </c>
      <c r="DN5" s="34" t="s">
        <v>100</v>
      </c>
      <c r="DO5" s="34" t="s">
        <v>101</v>
      </c>
      <c r="DP5" s="34" t="s">
        <v>102</v>
      </c>
      <c r="DQ5" s="34" t="s">
        <v>103</v>
      </c>
      <c r="DR5" s="34" t="s">
        <v>104</v>
      </c>
      <c r="DS5" s="34" t="s">
        <v>105</v>
      </c>
      <c r="DT5" s="34" t="s">
        <v>106</v>
      </c>
      <c r="DU5" s="34" t="s">
        <v>107</v>
      </c>
      <c r="DV5" s="34" t="s">
        <v>108</v>
      </c>
    </row>
    <row r="6" spans="1:129" x14ac:dyDescent="0.25">
      <c r="A6" s="7">
        <f>Patients!A3</f>
        <v>0</v>
      </c>
      <c r="B6" s="7" t="str">
        <f>Patients!B3&amp;" "&amp;Patients!C3</f>
        <v xml:space="preserve"> </v>
      </c>
      <c r="C6" s="27"/>
      <c r="D6" s="35" t="e">
        <f>GETPIVOTDATA("Sum of X",DynamicParametersPivot!$A$5,"PatientId",$A6,"Title",D$4,"Unit",D$2,"Side",D$3,"Shoes",$A$2,"TrialNo",$A$1,"RepeatNo",D$1)</f>
        <v>#REF!</v>
      </c>
      <c r="E6" s="35" t="e">
        <f>GETPIVOTDATA("Sum of X",DynamicParametersPivot!$A$5,"PatientId",$A6,"Title",E$4,"Unit",E$2,"Side",E$3,"Shoes",$A$2,"TrialNo",$A$1,"RepeatNo",E$1)</f>
        <v>#REF!</v>
      </c>
      <c r="F6" s="35" t="e">
        <f>GETPIVOTDATA("Sum of X",DynamicParametersPivot!$A$5,"PatientId",$A6,"Title",F$4,"Unit",F$2,"Side",F$3,"Shoes",$A$2,"TrialNo",$A$1,"RepeatNo",F$1)</f>
        <v>#REF!</v>
      </c>
      <c r="G6" s="35" t="e">
        <f>GETPIVOTDATA("Sum of X",DynamicParametersPivot!$A$5,"PatientId",$A6,"Title",G$4,"Unit",G$2,"Side",G$3,"Shoes",$A$2,"TrialNo",$A$1,"RepeatNo",G$1)</f>
        <v>#REF!</v>
      </c>
      <c r="H6" s="35" t="e">
        <f>GETPIVOTDATA("Sum of X",DynamicParametersPivot!$A$5,"PatientId",$A6,"Title",H$4,"Unit",H$2,"Side",H$3,"Shoes",$A$2,"TrialNo",$A$1,"RepeatNo",H$1)</f>
        <v>#REF!</v>
      </c>
      <c r="I6" s="35" t="e">
        <f>GETPIVOTDATA("Sum of X",DynamicParametersPivot!$A$5,"PatientId",$A6,"Title",I$4,"Unit",I$2,"Side",I$3,"Shoes",$A$2,"TrialNo",$A$1,"RepeatNo",I$1)</f>
        <v>#REF!</v>
      </c>
      <c r="J6" s="35" t="e">
        <f>GETPIVOTDATA("Sum of X",DynamicParametersPivot!$A$5,"PatientId",$A6,"Title",J$4,"Unit",J$2,"Side",J$3,"Shoes",$A$2,"TrialNo",$A$1,"RepeatNo",J$1)</f>
        <v>#REF!</v>
      </c>
      <c r="K6" s="35" t="e">
        <f>GETPIVOTDATA("Sum of X",DynamicParametersPivot!$A$5,"PatientId",$A6,"Title",K$4,"Unit",K$2,"Side",K$3,"Shoes",$A$2,"TrialNo",$A$1,"RepeatNo",K$1)</f>
        <v>#REF!</v>
      </c>
      <c r="L6" s="35" t="e">
        <f>GETPIVOTDATA("Sum of X",DynamicParametersPivot!$A$5,"PatientId",$A6,"Title",L$4,"Unit",L$2,"Side",L$3,"Shoes",$A$2,"TrialNo",$A$1,"RepeatNo",L$1)</f>
        <v>#REF!</v>
      </c>
      <c r="M6" s="35"/>
      <c r="N6" s="35" t="e">
        <f>GETPIVOTDATA("Sum of X",DynamicParametersPivot!$A$5,"PatientId",$A6,"Title",N$4,"Unit",N$2,"Side",N$3,"Shoes",$A$2,"TrialNo",$A$1,"RepeatNo",N$1)</f>
        <v>#REF!</v>
      </c>
      <c r="O6" s="35" t="e">
        <f>GETPIVOTDATA("Sum of X",DynamicParametersPivot!$A$5,"PatientId",$A6,"Title",O$4,"Unit",O$2,"Side",O$3,"Shoes",$A$2,"TrialNo",$A$1,"RepeatNo",O$1)</f>
        <v>#REF!</v>
      </c>
      <c r="P6" s="35" t="e">
        <f>GETPIVOTDATA("Sum of X",DynamicParametersPivot!$A$5,"PatientId",$A6,"Title",P$4,"Unit",P$2,"Side",P$3,"Shoes",$A$2,"TrialNo",$A$1,"RepeatNo",P$1)</f>
        <v>#REF!</v>
      </c>
      <c r="Q6" s="35"/>
      <c r="R6" s="35"/>
      <c r="S6" s="35" t="e">
        <f>GETPIVOTDATA("Sum of X",DynamicParametersPivot!$A$5,"PatientId",$A6,"Title",S$4,"Unit",S$2,"Side",S$3,"Shoes",$A$2,"TrialNo",$A$1,"RepeatNo",S$1)</f>
        <v>#REF!</v>
      </c>
      <c r="T6" s="35" t="e">
        <f>GETPIVOTDATA("Sum of X",DynamicParametersPivot!$A$5,"PatientId",$A6,"Title",T$4,"Unit",T$2,"Side",T$3,"Shoes",$A$2,"TrialNo",$A$1,"RepeatNo",T$1)</f>
        <v>#REF!</v>
      </c>
      <c r="U6" s="35"/>
      <c r="V6" s="35"/>
      <c r="W6" s="35" t="e">
        <f>GETPIVOTDATA("Sum of X",DynamicParametersPivot!$A$5,"PatientId",$A6,"Title",W$4,"Unit",W$2,"Side",W$3,"Shoes",$A$2,"TrialNo",$A$1,"RepeatNo",W$1)</f>
        <v>#REF!</v>
      </c>
      <c r="X6" s="35" t="e">
        <f>GETPIVOTDATA("Sum of X",DynamicParametersPivot!$A$5,"PatientId",$A6,"Title",X$4,"Unit",X$2,"Side",X$3,"Shoes",$A$2,"TrialNo",$A$1,"RepeatNo",X$1)</f>
        <v>#REF!</v>
      </c>
      <c r="Y6" s="35"/>
      <c r="Z6" s="35"/>
      <c r="AA6" s="35" t="e">
        <f>GETPIVOTDATA("Sum of X",DynamicParametersPivot!$A$5,"PatientId",$A6,"Title",AA$4,"Unit",AA$2,"Side",AA$3,"Shoes",$A$2,"TrialNo",$A$1,"RepeatNo",AA$1)</f>
        <v>#REF!</v>
      </c>
      <c r="AB6" s="35" t="e">
        <f>GETPIVOTDATA("Sum of X",DynamicParametersPivot!$A$5,"PatientId",$A6,"Title",AB$4,"Unit",AB$2,"Side",AB$3,"Shoes",$A$2,"TrialNo",$A$1,"RepeatNo",AB$1)</f>
        <v>#REF!</v>
      </c>
      <c r="AC6" s="35"/>
      <c r="AD6" s="35"/>
      <c r="AE6" s="35" t="e">
        <f>GETPIVOTDATA("Sum of X",DynamicParametersPivot!$A$5,"PatientId",$A6,"Title",AE$4,"Unit",AE$2,"Side",AE$3,"Shoes",$A$2,"TrialNo",$A$1,"RepeatNo",AE$1)</f>
        <v>#REF!</v>
      </c>
      <c r="AF6" s="35"/>
      <c r="AG6" s="35" t="e">
        <f>GETPIVOTDATA("Sum of X",DynamicParametersPivot!$A$5,"PatientId",$A6,"Title",AG$4,"Unit",AG$2,"Side",AG$3,"Shoes",$A$2,"TrialNo",$A$1,"RepeatNo",AG$1)</f>
        <v>#REF!</v>
      </c>
      <c r="AH6" s="35" t="e">
        <f>GETPIVOTDATA("Sum of X",DynamicParametersPivot!$A$5,"PatientId",$A6,"Title",AH$4,"Unit",AH$2,"Side",AH$3,"Shoes",$A$2,"TrialNo",$A$1,"RepeatNo",AH$1)</f>
        <v>#REF!</v>
      </c>
      <c r="AI6" s="35" t="e">
        <f>GETPIVOTDATA("Sum of X",DynamicParametersPivot!$A$5,"PatientId",$A6,"Title",AI$4,"Unit",AI$2,"Side",AI$3,"Shoes",$A$2,"TrialNo",$A$1,"RepeatNo",AI$1)</f>
        <v>#REF!</v>
      </c>
      <c r="AJ6" s="35" t="e">
        <f>GETPIVOTDATA("Sum of X",DynamicParametersPivot!$A$5,"PatientId",$A6,"Title",AJ$4,"Unit",AJ$2,"Side",AJ$3,"Shoes",$A$2,"TrialNo",$A$1,"RepeatNo",AJ$1)</f>
        <v>#REF!</v>
      </c>
      <c r="AK6" s="37"/>
      <c r="AL6" s="35"/>
      <c r="AM6" s="35"/>
      <c r="AN6" s="35"/>
      <c r="AO6" s="35"/>
      <c r="AP6" s="35"/>
      <c r="AQ6" s="35"/>
      <c r="AR6" s="35"/>
      <c r="AS6" s="35"/>
      <c r="AT6" s="35"/>
      <c r="AU6" s="36"/>
      <c r="AV6" s="36"/>
      <c r="AW6" s="35"/>
      <c r="AX6" s="35"/>
      <c r="AY6" s="36"/>
      <c r="AZ6" s="36"/>
      <c r="BA6" s="35"/>
      <c r="BB6" s="35"/>
      <c r="BC6" s="36"/>
      <c r="BD6" s="36"/>
      <c r="BE6" s="35"/>
      <c r="BF6" s="35"/>
      <c r="BG6" s="36"/>
      <c r="BH6" s="36"/>
      <c r="BI6" s="35"/>
      <c r="BJ6" s="35"/>
      <c r="BK6" s="36"/>
      <c r="BL6" s="36"/>
      <c r="BM6" s="35"/>
      <c r="BN6" s="36"/>
      <c r="BO6" s="35"/>
      <c r="BP6" s="35"/>
      <c r="BQ6" s="35"/>
      <c r="BR6" s="35"/>
      <c r="BS6" s="38"/>
      <c r="BT6" s="35"/>
      <c r="BU6" s="35"/>
      <c r="BV6" s="35"/>
      <c r="BW6" s="35"/>
      <c r="BX6" s="35"/>
      <c r="BY6" s="35"/>
      <c r="BZ6" s="35"/>
      <c r="CA6" s="35"/>
      <c r="CB6" s="35"/>
      <c r="CC6" s="36"/>
      <c r="CD6" s="36"/>
      <c r="CE6" s="35"/>
      <c r="CF6" s="35"/>
      <c r="CG6" s="36"/>
      <c r="CH6" s="36"/>
      <c r="CI6" s="35"/>
      <c r="CJ6" s="35"/>
      <c r="CK6" s="36"/>
      <c r="CL6" s="36"/>
      <c r="CM6" s="35"/>
      <c r="CN6" s="35"/>
      <c r="CO6" s="36"/>
      <c r="CP6" s="36"/>
      <c r="CQ6" s="35"/>
      <c r="CR6" s="35"/>
      <c r="CS6" s="36"/>
      <c r="CT6" s="36"/>
      <c r="CU6" s="35"/>
      <c r="CV6" s="36"/>
      <c r="CW6" s="35"/>
      <c r="CX6" s="35"/>
      <c r="CY6" s="35"/>
      <c r="CZ6" s="35"/>
      <c r="DA6" s="17" t="e">
        <f t="shared" ref="DA6:DI24" si="0">AVERAGE(D6,AL6,BT6)</f>
        <v>#REF!</v>
      </c>
      <c r="DB6" s="17" t="e">
        <f t="shared" si="0"/>
        <v>#REF!</v>
      </c>
      <c r="DC6" s="17" t="e">
        <f t="shared" si="0"/>
        <v>#REF!</v>
      </c>
      <c r="DD6" s="17" t="e">
        <f t="shared" si="0"/>
        <v>#REF!</v>
      </c>
      <c r="DE6" s="17" t="e">
        <f t="shared" si="0"/>
        <v>#REF!</v>
      </c>
      <c r="DF6" s="17" t="e">
        <f t="shared" si="0"/>
        <v>#REF!</v>
      </c>
      <c r="DG6" s="17" t="e">
        <f t="shared" si="0"/>
        <v>#REF!</v>
      </c>
      <c r="DH6" s="17" t="e">
        <f t="shared" si="0"/>
        <v>#REF!</v>
      </c>
      <c r="DI6" s="17" t="e">
        <f t="shared" si="0"/>
        <v>#REF!</v>
      </c>
      <c r="DJ6" s="17" t="e">
        <f t="shared" ref="DJ6:DK24" si="1">AVERAGE(O6,AW6,CE6)</f>
        <v>#REF!</v>
      </c>
      <c r="DK6" s="17" t="e">
        <f t="shared" si="1"/>
        <v>#REF!</v>
      </c>
      <c r="DL6" s="17" t="e">
        <f t="shared" ref="DL6:DM24" si="2">AVERAGE(S6,BA6,CI6)</f>
        <v>#REF!</v>
      </c>
      <c r="DM6" s="17" t="e">
        <f t="shared" si="2"/>
        <v>#REF!</v>
      </c>
      <c r="DN6" s="17" t="e">
        <f t="shared" ref="DN6:DO24" si="3">AVERAGE(W6,BE6,CM6)</f>
        <v>#REF!</v>
      </c>
      <c r="DO6" s="17" t="e">
        <f t="shared" si="3"/>
        <v>#REF!</v>
      </c>
      <c r="DP6" s="17" t="e">
        <f t="shared" ref="DP6:DQ24" si="4">AVERAGE(AA6,BI6,CQ6)</f>
        <v>#REF!</v>
      </c>
      <c r="DQ6" s="17" t="e">
        <f t="shared" si="4"/>
        <v>#REF!</v>
      </c>
      <c r="DR6" s="17" t="e">
        <f t="shared" ref="DR6:DR24" si="5">AVERAGE(AE6,BM6,CU6)</f>
        <v>#REF!</v>
      </c>
      <c r="DS6" s="17" t="e">
        <f t="shared" ref="DS6:DU24" si="6">AVERAGE(AG6,BO6,CW6)</f>
        <v>#REF!</v>
      </c>
      <c r="DT6" s="17" t="e">
        <f t="shared" si="6"/>
        <v>#REF!</v>
      </c>
      <c r="DU6" s="17" t="e">
        <f t="shared" si="6"/>
        <v>#REF!</v>
      </c>
      <c r="DV6" s="17">
        <f t="shared" ref="DV6:DV24" si="7">CZ6</f>
        <v>0</v>
      </c>
      <c r="DW6" s="39"/>
      <c r="DX6" s="39"/>
      <c r="DY6" s="39"/>
    </row>
    <row r="7" spans="1:129" x14ac:dyDescent="0.25">
      <c r="A7" s="7">
        <f>Patients!A4</f>
        <v>0</v>
      </c>
      <c r="B7" s="7" t="str">
        <f>Patients!B4&amp;" "&amp;Patients!C4</f>
        <v xml:space="preserve"> </v>
      </c>
      <c r="C7" s="27"/>
      <c r="D7" s="35" t="e">
        <f>GETPIVOTDATA("Sum of X",DynamicParametersPivot!$A$5,"PatientId",$A7,"Title",D$4,"Unit",D$2,"Side",D$3,"Shoes",$A$2,"TrialNo",$A$1,"RepeatNo",D$1)</f>
        <v>#REF!</v>
      </c>
      <c r="E7" s="35" t="e">
        <f>GETPIVOTDATA("Sum of X",DynamicParametersPivot!$A$5,"PatientId",$A7,"Title",E$4,"Unit",E$2,"Side",E$3,"Shoes",$A$2,"TrialNo",$A$1,"RepeatNo",E$1)</f>
        <v>#REF!</v>
      </c>
      <c r="F7" s="35" t="e">
        <f>GETPIVOTDATA("Sum of X",DynamicParametersPivot!$A$5,"PatientId",$A7,"Title",F$4,"Unit",F$2,"Side",F$3,"Shoes",$A$2,"TrialNo",$A$1,"RepeatNo",F$1)</f>
        <v>#REF!</v>
      </c>
      <c r="G7" s="35" t="e">
        <f>GETPIVOTDATA("Sum of X",DynamicParametersPivot!$A$5,"PatientId",$A7,"Title",G$4,"Unit",G$2,"Side",G$3,"Shoes",$A$2,"TrialNo",$A$1,"RepeatNo",G$1)</f>
        <v>#REF!</v>
      </c>
      <c r="H7" s="35" t="e">
        <f>GETPIVOTDATA("Sum of X",DynamicParametersPivot!$A$5,"PatientId",$A7,"Title",H$4,"Unit",H$2,"Side",H$3,"Shoes",$A$2,"TrialNo",$A$1,"RepeatNo",H$1)</f>
        <v>#REF!</v>
      </c>
      <c r="I7" s="35" t="e">
        <f>GETPIVOTDATA("Sum of X",DynamicParametersPivot!$A$5,"PatientId",$A7,"Title",I$4,"Unit",I$2,"Side",I$3,"Shoes",$A$2,"TrialNo",$A$1,"RepeatNo",I$1)</f>
        <v>#REF!</v>
      </c>
      <c r="J7" s="35" t="e">
        <f>GETPIVOTDATA("Sum of X",DynamicParametersPivot!$A$5,"PatientId",$A7,"Title",J$4,"Unit",J$2,"Side",J$3,"Shoes",$A$2,"TrialNo",$A$1,"RepeatNo",J$1)</f>
        <v>#REF!</v>
      </c>
      <c r="K7" s="35" t="e">
        <f>GETPIVOTDATA("Sum of X",DynamicParametersPivot!$A$5,"PatientId",$A7,"Title",K$4,"Unit",K$2,"Side",K$3,"Shoes",$A$2,"TrialNo",$A$1,"RepeatNo",K$1)</f>
        <v>#REF!</v>
      </c>
      <c r="L7" s="35" t="e">
        <f>GETPIVOTDATA("Sum of X",DynamicParametersPivot!$A$5,"PatientId",$A7,"Title",L$4,"Unit",L$2,"Side",L$3,"Shoes",$A$2,"TrialNo",$A$1,"RepeatNo",L$1)</f>
        <v>#REF!</v>
      </c>
      <c r="M7" s="35"/>
      <c r="N7" s="35" t="e">
        <f>GETPIVOTDATA("Sum of X",DynamicParametersPivot!$A$5,"PatientId",$A7,"Title",N$4,"Unit",N$2,"Side",N$3,"Shoes",$A$2,"TrialNo",$A$1,"RepeatNo",N$1)</f>
        <v>#REF!</v>
      </c>
      <c r="O7" s="35" t="e">
        <f>GETPIVOTDATA("Sum of X",DynamicParametersPivot!$A$5,"PatientId",$A7,"Title",O$4,"Unit",O$2,"Side",O$3,"Shoes",$A$2,"TrialNo",$A$1,"RepeatNo",O$1)</f>
        <v>#REF!</v>
      </c>
      <c r="P7" s="35" t="e">
        <f>GETPIVOTDATA("Sum of X",DynamicParametersPivot!$A$5,"PatientId",$A7,"Title",P$4,"Unit",P$2,"Side",P$3,"Shoes",$A$2,"TrialNo",$A$1,"RepeatNo",P$1)</f>
        <v>#REF!</v>
      </c>
      <c r="Q7" s="35"/>
      <c r="R7" s="35"/>
      <c r="S7" s="35" t="e">
        <f>GETPIVOTDATA("Sum of X",DynamicParametersPivot!$A$5,"PatientId",$A7,"Title",S$4,"Unit",S$2,"Side",S$3,"Shoes",$A$2,"TrialNo",$A$1,"RepeatNo",S$1)</f>
        <v>#REF!</v>
      </c>
      <c r="T7" s="35" t="e">
        <f>GETPIVOTDATA("Sum of X",DynamicParametersPivot!$A$5,"PatientId",$A7,"Title",T$4,"Unit",T$2,"Side",T$3,"Shoes",$A$2,"TrialNo",$A$1,"RepeatNo",T$1)</f>
        <v>#REF!</v>
      </c>
      <c r="U7" s="35"/>
      <c r="V7" s="35"/>
      <c r="W7" s="35" t="e">
        <f>GETPIVOTDATA("Sum of X",DynamicParametersPivot!$A$5,"PatientId",$A7,"Title",W$4,"Unit",W$2,"Side",W$3,"Shoes",$A$2,"TrialNo",$A$1,"RepeatNo",W$1)</f>
        <v>#REF!</v>
      </c>
      <c r="X7" s="35" t="e">
        <f>GETPIVOTDATA("Sum of X",DynamicParametersPivot!$A$5,"PatientId",$A7,"Title",X$4,"Unit",X$2,"Side",X$3,"Shoes",$A$2,"TrialNo",$A$1,"RepeatNo",X$1)</f>
        <v>#REF!</v>
      </c>
      <c r="Y7" s="35"/>
      <c r="Z7" s="35"/>
      <c r="AA7" s="35" t="e">
        <f>GETPIVOTDATA("Sum of X",DynamicParametersPivot!$A$5,"PatientId",$A7,"Title",AA$4,"Unit",AA$2,"Side",AA$3,"Shoes",$A$2,"TrialNo",$A$1,"RepeatNo",AA$1)</f>
        <v>#REF!</v>
      </c>
      <c r="AB7" s="35" t="e">
        <f>GETPIVOTDATA("Sum of X",DynamicParametersPivot!$A$5,"PatientId",$A7,"Title",AB$4,"Unit",AB$2,"Side",AB$3,"Shoes",$A$2,"TrialNo",$A$1,"RepeatNo",AB$1)</f>
        <v>#REF!</v>
      </c>
      <c r="AC7" s="35"/>
      <c r="AD7" s="35"/>
      <c r="AE7" s="35" t="e">
        <f>GETPIVOTDATA("Sum of X",DynamicParametersPivot!$A$5,"PatientId",$A7,"Title",AE$4,"Unit",AE$2,"Side",AE$3,"Shoes",$A$2,"TrialNo",$A$1,"RepeatNo",AE$1)</f>
        <v>#REF!</v>
      </c>
      <c r="AF7" s="35"/>
      <c r="AG7" s="35" t="e">
        <f>GETPIVOTDATA("Sum of X",DynamicParametersPivot!$A$5,"PatientId",$A7,"Title",AG$4,"Unit",AG$2,"Side",AG$3,"Shoes",$A$2,"TrialNo",$A$1,"RepeatNo",AG$1)</f>
        <v>#REF!</v>
      </c>
      <c r="AH7" s="35" t="e">
        <f>GETPIVOTDATA("Sum of X",DynamicParametersPivot!$A$5,"PatientId",$A7,"Title",AH$4,"Unit",AH$2,"Side",AH$3,"Shoes",$A$2,"TrialNo",$A$1,"RepeatNo",AH$1)</f>
        <v>#REF!</v>
      </c>
      <c r="AI7" s="35" t="e">
        <f>GETPIVOTDATA("Sum of X",DynamicParametersPivot!$A$5,"PatientId",$A7,"Title",AI$4,"Unit",AI$2,"Side",AI$3,"Shoes",$A$2,"TrialNo",$A$1,"RepeatNo",AI$1)</f>
        <v>#REF!</v>
      </c>
      <c r="AJ7" s="35" t="e">
        <f>GETPIVOTDATA("Sum of X",DynamicParametersPivot!$A$5,"PatientId",$A7,"Title",AJ$4,"Unit",AJ$2,"Side",AJ$3,"Shoes",$A$2,"TrialNo",$A$1,"RepeatNo",AJ$1)</f>
        <v>#REF!</v>
      </c>
      <c r="AK7" s="37"/>
      <c r="AL7" s="35"/>
      <c r="AM7" s="35"/>
      <c r="AN7" s="35"/>
      <c r="AO7" s="35"/>
      <c r="AP7" s="35"/>
      <c r="AQ7" s="35"/>
      <c r="AR7" s="35"/>
      <c r="AS7" s="35"/>
      <c r="AT7" s="35"/>
      <c r="AU7" s="36"/>
      <c r="AV7" s="36"/>
      <c r="AW7" s="35"/>
      <c r="AX7" s="35"/>
      <c r="AY7" s="36"/>
      <c r="AZ7" s="36"/>
      <c r="BA7" s="35"/>
      <c r="BB7" s="35"/>
      <c r="BC7" s="36"/>
      <c r="BD7" s="36"/>
      <c r="BE7" s="35"/>
      <c r="BF7" s="35"/>
      <c r="BG7" s="36"/>
      <c r="BH7" s="36"/>
      <c r="BI7" s="35"/>
      <c r="BJ7" s="35"/>
      <c r="BK7" s="36"/>
      <c r="BL7" s="36"/>
      <c r="BM7" s="35"/>
      <c r="BN7" s="36"/>
      <c r="BO7" s="35"/>
      <c r="BP7" s="35"/>
      <c r="BQ7" s="35"/>
      <c r="BR7" s="35"/>
      <c r="BS7" s="38"/>
      <c r="BT7" s="35"/>
      <c r="BU7" s="35"/>
      <c r="BV7" s="35"/>
      <c r="BW7" s="35"/>
      <c r="BX7" s="35"/>
      <c r="BY7" s="35"/>
      <c r="BZ7" s="35"/>
      <c r="CA7" s="35"/>
      <c r="CB7" s="35"/>
      <c r="CC7" s="36"/>
      <c r="CD7" s="36"/>
      <c r="CE7" s="35"/>
      <c r="CF7" s="35"/>
      <c r="CG7" s="36"/>
      <c r="CH7" s="36"/>
      <c r="CI7" s="35"/>
      <c r="CJ7" s="35"/>
      <c r="CK7" s="36"/>
      <c r="CL7" s="36"/>
      <c r="CM7" s="35"/>
      <c r="CN7" s="35"/>
      <c r="CO7" s="36"/>
      <c r="CP7" s="36"/>
      <c r="CQ7" s="35"/>
      <c r="CR7" s="35"/>
      <c r="CS7" s="36"/>
      <c r="CT7" s="36"/>
      <c r="CU7" s="35"/>
      <c r="CV7" s="36"/>
      <c r="CW7" s="35"/>
      <c r="CX7" s="35"/>
      <c r="CY7" s="35"/>
      <c r="CZ7" s="35"/>
      <c r="DA7" s="17" t="e">
        <f t="shared" si="0"/>
        <v>#REF!</v>
      </c>
      <c r="DB7" s="17" t="e">
        <f t="shared" si="0"/>
        <v>#REF!</v>
      </c>
      <c r="DC7" s="17" t="e">
        <f t="shared" si="0"/>
        <v>#REF!</v>
      </c>
      <c r="DD7" s="17" t="e">
        <f t="shared" si="0"/>
        <v>#REF!</v>
      </c>
      <c r="DE7" s="17" t="e">
        <f t="shared" si="0"/>
        <v>#REF!</v>
      </c>
      <c r="DF7" s="17" t="e">
        <f t="shared" si="0"/>
        <v>#REF!</v>
      </c>
      <c r="DG7" s="17" t="e">
        <f t="shared" si="0"/>
        <v>#REF!</v>
      </c>
      <c r="DH7" s="17" t="e">
        <f t="shared" si="0"/>
        <v>#REF!</v>
      </c>
      <c r="DI7" s="17" t="e">
        <f t="shared" si="0"/>
        <v>#REF!</v>
      </c>
      <c r="DJ7" s="17" t="e">
        <f t="shared" si="1"/>
        <v>#REF!</v>
      </c>
      <c r="DK7" s="17" t="e">
        <f t="shared" si="1"/>
        <v>#REF!</v>
      </c>
      <c r="DL7" s="17" t="e">
        <f t="shared" si="2"/>
        <v>#REF!</v>
      </c>
      <c r="DM7" s="17" t="e">
        <f t="shared" si="2"/>
        <v>#REF!</v>
      </c>
      <c r="DN7" s="17" t="e">
        <f t="shared" si="3"/>
        <v>#REF!</v>
      </c>
      <c r="DO7" s="17" t="e">
        <f t="shared" si="3"/>
        <v>#REF!</v>
      </c>
      <c r="DP7" s="17" t="e">
        <f t="shared" si="4"/>
        <v>#REF!</v>
      </c>
      <c r="DQ7" s="17" t="e">
        <f t="shared" si="4"/>
        <v>#REF!</v>
      </c>
      <c r="DR7" s="17" t="e">
        <f t="shared" si="5"/>
        <v>#REF!</v>
      </c>
      <c r="DS7" s="17" t="e">
        <f t="shared" si="6"/>
        <v>#REF!</v>
      </c>
      <c r="DT7" s="17" t="e">
        <f t="shared" si="6"/>
        <v>#REF!</v>
      </c>
      <c r="DU7" s="17" t="e">
        <f t="shared" si="6"/>
        <v>#REF!</v>
      </c>
      <c r="DV7" s="17">
        <f t="shared" si="7"/>
        <v>0</v>
      </c>
      <c r="DW7" s="39"/>
      <c r="DX7" s="39"/>
      <c r="DY7" s="39"/>
    </row>
    <row r="8" spans="1:129" x14ac:dyDescent="0.25">
      <c r="A8" s="7">
        <f>Patients!A5</f>
        <v>0</v>
      </c>
      <c r="B8" s="7" t="str">
        <f>Patients!B5&amp;" "&amp;Patients!C5</f>
        <v xml:space="preserve"> </v>
      </c>
      <c r="C8" s="27"/>
      <c r="D8" s="35" t="e">
        <f>GETPIVOTDATA("Sum of X",DynamicParametersPivot!$A$5,"PatientId",$A8,"Title",D$4,"Unit",D$2,"Side",D$3,"Shoes",$A$2,"TrialNo",$A$1,"RepeatNo",D$1)</f>
        <v>#REF!</v>
      </c>
      <c r="E8" s="35" t="e">
        <f>GETPIVOTDATA("Sum of X",DynamicParametersPivot!$A$5,"PatientId",$A8,"Title",E$4,"Unit",E$2,"Side",E$3,"Shoes",$A$2,"TrialNo",$A$1,"RepeatNo",E$1)</f>
        <v>#REF!</v>
      </c>
      <c r="F8" s="35" t="e">
        <f>GETPIVOTDATA("Sum of X",DynamicParametersPivot!$A$5,"PatientId",$A8,"Title",F$4,"Unit",F$2,"Side",F$3,"Shoes",$A$2,"TrialNo",$A$1,"RepeatNo",F$1)</f>
        <v>#REF!</v>
      </c>
      <c r="G8" s="35" t="e">
        <f>GETPIVOTDATA("Sum of X",DynamicParametersPivot!$A$5,"PatientId",$A8,"Title",G$4,"Unit",G$2,"Side",G$3,"Shoes",$A$2,"TrialNo",$A$1,"RepeatNo",G$1)</f>
        <v>#REF!</v>
      </c>
      <c r="H8" s="35" t="e">
        <f>GETPIVOTDATA("Sum of X",DynamicParametersPivot!$A$5,"PatientId",$A8,"Title",H$4,"Unit",H$2,"Side",H$3,"Shoes",$A$2,"TrialNo",$A$1,"RepeatNo",H$1)</f>
        <v>#REF!</v>
      </c>
      <c r="I8" s="35" t="e">
        <f>GETPIVOTDATA("Sum of X",DynamicParametersPivot!$A$5,"PatientId",$A8,"Title",I$4,"Unit",I$2,"Side",I$3,"Shoes",$A$2,"TrialNo",$A$1,"RepeatNo",I$1)</f>
        <v>#REF!</v>
      </c>
      <c r="J8" s="35" t="e">
        <f>GETPIVOTDATA("Sum of X",DynamicParametersPivot!$A$5,"PatientId",$A8,"Title",J$4,"Unit",J$2,"Side",J$3,"Shoes",$A$2,"TrialNo",$A$1,"RepeatNo",J$1)</f>
        <v>#REF!</v>
      </c>
      <c r="K8" s="35" t="e">
        <f>GETPIVOTDATA("Sum of X",DynamicParametersPivot!$A$5,"PatientId",$A8,"Title",K$4,"Unit",K$2,"Side",K$3,"Shoes",$A$2,"TrialNo",$A$1,"RepeatNo",K$1)</f>
        <v>#REF!</v>
      </c>
      <c r="L8" s="35" t="e">
        <f>GETPIVOTDATA("Sum of X",DynamicParametersPivot!$A$5,"PatientId",$A8,"Title",L$4,"Unit",L$2,"Side",L$3,"Shoes",$A$2,"TrialNo",$A$1,"RepeatNo",L$1)</f>
        <v>#REF!</v>
      </c>
      <c r="M8" s="35"/>
      <c r="N8" s="35" t="e">
        <f>GETPIVOTDATA("Sum of X",DynamicParametersPivot!$A$5,"PatientId",$A8,"Title",N$4,"Unit",N$2,"Side",N$3,"Shoes",$A$2,"TrialNo",$A$1,"RepeatNo",N$1)</f>
        <v>#REF!</v>
      </c>
      <c r="O8" s="35" t="e">
        <f>GETPIVOTDATA("Sum of X",DynamicParametersPivot!$A$5,"PatientId",$A8,"Title",O$4,"Unit",O$2,"Side",O$3,"Shoes",$A$2,"TrialNo",$A$1,"RepeatNo",O$1)</f>
        <v>#REF!</v>
      </c>
      <c r="P8" s="35" t="e">
        <f>GETPIVOTDATA("Sum of X",DynamicParametersPivot!$A$5,"PatientId",$A8,"Title",P$4,"Unit",P$2,"Side",P$3,"Shoes",$A$2,"TrialNo",$A$1,"RepeatNo",P$1)</f>
        <v>#REF!</v>
      </c>
      <c r="Q8" s="35"/>
      <c r="R8" s="35"/>
      <c r="S8" s="35" t="e">
        <f>GETPIVOTDATA("Sum of X",DynamicParametersPivot!$A$5,"PatientId",$A8,"Title",S$4,"Unit",S$2,"Side",S$3,"Shoes",$A$2,"TrialNo",$A$1,"RepeatNo",S$1)</f>
        <v>#REF!</v>
      </c>
      <c r="T8" s="35" t="e">
        <f>GETPIVOTDATA("Sum of X",DynamicParametersPivot!$A$5,"PatientId",$A8,"Title",T$4,"Unit",T$2,"Side",T$3,"Shoes",$A$2,"TrialNo",$A$1,"RepeatNo",T$1)</f>
        <v>#REF!</v>
      </c>
      <c r="U8" s="35"/>
      <c r="V8" s="35"/>
      <c r="W8" s="35" t="e">
        <f>GETPIVOTDATA("Sum of X",DynamicParametersPivot!$A$5,"PatientId",$A8,"Title",W$4,"Unit",W$2,"Side",W$3,"Shoes",$A$2,"TrialNo",$A$1,"RepeatNo",W$1)</f>
        <v>#REF!</v>
      </c>
      <c r="X8" s="35" t="e">
        <f>GETPIVOTDATA("Sum of X",DynamicParametersPivot!$A$5,"PatientId",$A8,"Title",X$4,"Unit",X$2,"Side",X$3,"Shoes",$A$2,"TrialNo",$A$1,"RepeatNo",X$1)</f>
        <v>#REF!</v>
      </c>
      <c r="Y8" s="35"/>
      <c r="Z8" s="35"/>
      <c r="AA8" s="35" t="e">
        <f>GETPIVOTDATA("Sum of X",DynamicParametersPivot!$A$5,"PatientId",$A8,"Title",AA$4,"Unit",AA$2,"Side",AA$3,"Shoes",$A$2,"TrialNo",$A$1,"RepeatNo",AA$1)</f>
        <v>#REF!</v>
      </c>
      <c r="AB8" s="35" t="e">
        <f>GETPIVOTDATA("Sum of X",DynamicParametersPivot!$A$5,"PatientId",$A8,"Title",AB$4,"Unit",AB$2,"Side",AB$3,"Shoes",$A$2,"TrialNo",$A$1,"RepeatNo",AB$1)</f>
        <v>#REF!</v>
      </c>
      <c r="AC8" s="35"/>
      <c r="AD8" s="35"/>
      <c r="AE8" s="35" t="e">
        <f>GETPIVOTDATA("Sum of X",DynamicParametersPivot!$A$5,"PatientId",$A8,"Title",AE$4,"Unit",AE$2,"Side",AE$3,"Shoes",$A$2,"TrialNo",$A$1,"RepeatNo",AE$1)</f>
        <v>#REF!</v>
      </c>
      <c r="AF8" s="35"/>
      <c r="AG8" s="35" t="e">
        <f>GETPIVOTDATA("Sum of X",DynamicParametersPivot!$A$5,"PatientId",$A8,"Title",AG$4,"Unit",AG$2,"Side",AG$3,"Shoes",$A$2,"TrialNo",$A$1,"RepeatNo",AG$1)</f>
        <v>#REF!</v>
      </c>
      <c r="AH8" s="35" t="e">
        <f>GETPIVOTDATA("Sum of X",DynamicParametersPivot!$A$5,"PatientId",$A8,"Title",AH$4,"Unit",AH$2,"Side",AH$3,"Shoes",$A$2,"TrialNo",$A$1,"RepeatNo",AH$1)</f>
        <v>#REF!</v>
      </c>
      <c r="AI8" s="35" t="e">
        <f>GETPIVOTDATA("Sum of X",DynamicParametersPivot!$A$5,"PatientId",$A8,"Title",AI$4,"Unit",AI$2,"Side",AI$3,"Shoes",$A$2,"TrialNo",$A$1,"RepeatNo",AI$1)</f>
        <v>#REF!</v>
      </c>
      <c r="AJ8" s="35" t="e">
        <f>GETPIVOTDATA("Sum of X",DynamicParametersPivot!$A$5,"PatientId",$A8,"Title",AJ$4,"Unit",AJ$2,"Side",AJ$3,"Shoes",$A$2,"TrialNo",$A$1,"RepeatNo",AJ$1)</f>
        <v>#REF!</v>
      </c>
      <c r="AK8" s="37"/>
      <c r="AL8" s="17"/>
      <c r="AM8" s="17"/>
      <c r="AN8" s="17"/>
      <c r="AO8" s="17"/>
      <c r="AP8" s="17"/>
      <c r="AQ8" s="17"/>
      <c r="AR8" s="17"/>
      <c r="AS8" s="17"/>
      <c r="AT8" s="17"/>
      <c r="AU8" s="40"/>
      <c r="AV8" s="40"/>
      <c r="AW8" s="17"/>
      <c r="AX8" s="17"/>
      <c r="AY8" s="40"/>
      <c r="AZ8" s="40"/>
      <c r="BA8" s="17"/>
      <c r="BB8" s="17"/>
      <c r="BC8" s="40"/>
      <c r="BD8" s="40"/>
      <c r="BE8" s="17"/>
      <c r="BF8" s="17"/>
      <c r="BG8" s="40"/>
      <c r="BH8" s="40"/>
      <c r="BI8" s="17"/>
      <c r="BJ8" s="17"/>
      <c r="BK8" s="40"/>
      <c r="BL8" s="40"/>
      <c r="BM8" s="17"/>
      <c r="BN8" s="40"/>
      <c r="BO8" s="17"/>
      <c r="BP8" s="17"/>
      <c r="BQ8" s="17"/>
      <c r="BR8" s="17"/>
      <c r="BS8" s="38"/>
      <c r="BT8" s="17"/>
      <c r="BU8" s="17"/>
      <c r="BV8" s="17"/>
      <c r="BW8" s="17"/>
      <c r="BX8" s="17"/>
      <c r="BY8" s="17"/>
      <c r="BZ8" s="17"/>
      <c r="CA8" s="17"/>
      <c r="CB8" s="17"/>
      <c r="CC8" s="40"/>
      <c r="CD8" s="40"/>
      <c r="CE8" s="17"/>
      <c r="CF8" s="17"/>
      <c r="CG8" s="40"/>
      <c r="CH8" s="40"/>
      <c r="CI8" s="17"/>
      <c r="CJ8" s="17"/>
      <c r="CK8" s="40"/>
      <c r="CL8" s="40"/>
      <c r="CM8" s="17"/>
      <c r="CN8" s="17"/>
      <c r="CO8" s="40"/>
      <c r="CP8" s="40"/>
      <c r="CQ8" s="17"/>
      <c r="CR8" s="17"/>
      <c r="CS8" s="40"/>
      <c r="CT8" s="40"/>
      <c r="CU8" s="17"/>
      <c r="CV8" s="40"/>
      <c r="CW8" s="17"/>
      <c r="CX8" s="17"/>
      <c r="CY8" s="17"/>
      <c r="CZ8" s="17"/>
      <c r="DA8" s="17" t="e">
        <f t="shared" si="0"/>
        <v>#REF!</v>
      </c>
      <c r="DB8" s="17" t="e">
        <f t="shared" si="0"/>
        <v>#REF!</v>
      </c>
      <c r="DC8" s="17" t="e">
        <f t="shared" si="0"/>
        <v>#REF!</v>
      </c>
      <c r="DD8" s="17" t="e">
        <f t="shared" si="0"/>
        <v>#REF!</v>
      </c>
      <c r="DE8" s="17" t="e">
        <f t="shared" si="0"/>
        <v>#REF!</v>
      </c>
      <c r="DF8" s="17" t="e">
        <f t="shared" si="0"/>
        <v>#REF!</v>
      </c>
      <c r="DG8" s="17" t="e">
        <f t="shared" si="0"/>
        <v>#REF!</v>
      </c>
      <c r="DH8" s="17" t="e">
        <f t="shared" si="0"/>
        <v>#REF!</v>
      </c>
      <c r="DI8" s="17" t="e">
        <f t="shared" si="0"/>
        <v>#REF!</v>
      </c>
      <c r="DJ8" s="17" t="e">
        <f t="shared" si="1"/>
        <v>#REF!</v>
      </c>
      <c r="DK8" s="17" t="e">
        <f t="shared" si="1"/>
        <v>#REF!</v>
      </c>
      <c r="DL8" s="17" t="e">
        <f t="shared" si="2"/>
        <v>#REF!</v>
      </c>
      <c r="DM8" s="17" t="e">
        <f t="shared" si="2"/>
        <v>#REF!</v>
      </c>
      <c r="DN8" s="17" t="e">
        <f t="shared" si="3"/>
        <v>#REF!</v>
      </c>
      <c r="DO8" s="17" t="e">
        <f t="shared" si="3"/>
        <v>#REF!</v>
      </c>
      <c r="DP8" s="17" t="e">
        <f t="shared" si="4"/>
        <v>#REF!</v>
      </c>
      <c r="DQ8" s="17" t="e">
        <f t="shared" si="4"/>
        <v>#REF!</v>
      </c>
      <c r="DR8" s="17" t="e">
        <f t="shared" si="5"/>
        <v>#REF!</v>
      </c>
      <c r="DS8" s="17" t="e">
        <f t="shared" si="6"/>
        <v>#REF!</v>
      </c>
      <c r="DT8" s="17" t="e">
        <f t="shared" si="6"/>
        <v>#REF!</v>
      </c>
      <c r="DU8" s="17" t="e">
        <f t="shared" si="6"/>
        <v>#REF!</v>
      </c>
      <c r="DV8" s="17">
        <f t="shared" si="7"/>
        <v>0</v>
      </c>
      <c r="DW8" s="39"/>
      <c r="DX8" s="39"/>
      <c r="DY8" s="39"/>
    </row>
    <row r="9" spans="1:129" x14ac:dyDescent="0.25">
      <c r="A9" s="7">
        <f>Patients!A6</f>
        <v>0</v>
      </c>
      <c r="B9" s="7" t="str">
        <f>Patients!B6&amp;" "&amp;Patients!C6</f>
        <v xml:space="preserve"> </v>
      </c>
      <c r="C9" s="27"/>
      <c r="D9" s="35" t="e">
        <f>GETPIVOTDATA("Sum of X",DynamicParametersPivot!$A$5,"PatientId",$A9,"Title",D$4,"Unit",D$2,"Side",D$3,"Shoes",$A$2,"TrialNo",$A$1,"RepeatNo",D$1)</f>
        <v>#REF!</v>
      </c>
      <c r="E9" s="35" t="e">
        <f>GETPIVOTDATA("Sum of X",DynamicParametersPivot!$A$5,"PatientId",$A9,"Title",E$4,"Unit",E$2,"Side",E$3,"Shoes",$A$2,"TrialNo",$A$1,"RepeatNo",E$1)</f>
        <v>#REF!</v>
      </c>
      <c r="F9" s="35" t="e">
        <f>GETPIVOTDATA("Sum of X",DynamicParametersPivot!$A$5,"PatientId",$A9,"Title",F$4,"Unit",F$2,"Side",F$3,"Shoes",$A$2,"TrialNo",$A$1,"RepeatNo",F$1)</f>
        <v>#REF!</v>
      </c>
      <c r="G9" s="35" t="e">
        <f>GETPIVOTDATA("Sum of X",DynamicParametersPivot!$A$5,"PatientId",$A9,"Title",G$4,"Unit",G$2,"Side",G$3,"Shoes",$A$2,"TrialNo",$A$1,"RepeatNo",G$1)</f>
        <v>#REF!</v>
      </c>
      <c r="H9" s="35" t="e">
        <f>GETPIVOTDATA("Sum of X",DynamicParametersPivot!$A$5,"PatientId",$A9,"Title",H$4,"Unit",H$2,"Side",H$3,"Shoes",$A$2,"TrialNo",$A$1,"RepeatNo",H$1)</f>
        <v>#REF!</v>
      </c>
      <c r="I9" s="35" t="e">
        <f>GETPIVOTDATA("Sum of X",DynamicParametersPivot!$A$5,"PatientId",$A9,"Title",I$4,"Unit",I$2,"Side",I$3,"Shoes",$A$2,"TrialNo",$A$1,"RepeatNo",I$1)</f>
        <v>#REF!</v>
      </c>
      <c r="J9" s="35" t="e">
        <f>GETPIVOTDATA("Sum of X",DynamicParametersPivot!$A$5,"PatientId",$A9,"Title",J$4,"Unit",J$2,"Side",J$3,"Shoes",$A$2,"TrialNo",$A$1,"RepeatNo",J$1)</f>
        <v>#REF!</v>
      </c>
      <c r="K9" s="35" t="e">
        <f>GETPIVOTDATA("Sum of X",DynamicParametersPivot!$A$5,"PatientId",$A9,"Title",K$4,"Unit",K$2,"Side",K$3,"Shoes",$A$2,"TrialNo",$A$1,"RepeatNo",K$1)</f>
        <v>#REF!</v>
      </c>
      <c r="L9" s="35" t="e">
        <f>GETPIVOTDATA("Sum of X",DynamicParametersPivot!$A$5,"PatientId",$A9,"Title",L$4,"Unit",L$2,"Side",L$3,"Shoes",$A$2,"TrialNo",$A$1,"RepeatNo",L$1)</f>
        <v>#REF!</v>
      </c>
      <c r="M9" s="35"/>
      <c r="N9" s="35" t="e">
        <f>GETPIVOTDATA("Sum of X",DynamicParametersPivot!$A$5,"PatientId",$A9,"Title",N$4,"Unit",N$2,"Side",N$3,"Shoes",$A$2,"TrialNo",$A$1,"RepeatNo",N$1)</f>
        <v>#REF!</v>
      </c>
      <c r="O9" s="35" t="e">
        <f>GETPIVOTDATA("Sum of X",DynamicParametersPivot!$A$5,"PatientId",$A9,"Title",O$4,"Unit",O$2,"Side",O$3,"Shoes",$A$2,"TrialNo",$A$1,"RepeatNo",O$1)</f>
        <v>#REF!</v>
      </c>
      <c r="P9" s="35" t="e">
        <f>GETPIVOTDATA("Sum of X",DynamicParametersPivot!$A$5,"PatientId",$A9,"Title",P$4,"Unit",P$2,"Side",P$3,"Shoes",$A$2,"TrialNo",$A$1,"RepeatNo",P$1)</f>
        <v>#REF!</v>
      </c>
      <c r="Q9" s="35"/>
      <c r="R9" s="35"/>
      <c r="S9" s="35" t="e">
        <f>GETPIVOTDATA("Sum of X",DynamicParametersPivot!$A$5,"PatientId",$A9,"Title",S$4,"Unit",S$2,"Side",S$3,"Shoes",$A$2,"TrialNo",$A$1,"RepeatNo",S$1)</f>
        <v>#REF!</v>
      </c>
      <c r="T9" s="35" t="e">
        <f>GETPIVOTDATA("Sum of X",DynamicParametersPivot!$A$5,"PatientId",$A9,"Title",T$4,"Unit",T$2,"Side",T$3,"Shoes",$A$2,"TrialNo",$A$1,"RepeatNo",T$1)</f>
        <v>#REF!</v>
      </c>
      <c r="U9" s="35"/>
      <c r="V9" s="35"/>
      <c r="W9" s="35" t="e">
        <f>GETPIVOTDATA("Sum of X",DynamicParametersPivot!$A$5,"PatientId",$A9,"Title",W$4,"Unit",W$2,"Side",W$3,"Shoes",$A$2,"TrialNo",$A$1,"RepeatNo",W$1)</f>
        <v>#REF!</v>
      </c>
      <c r="X9" s="35" t="e">
        <f>GETPIVOTDATA("Sum of X",DynamicParametersPivot!$A$5,"PatientId",$A9,"Title",X$4,"Unit",X$2,"Side",X$3,"Shoes",$A$2,"TrialNo",$A$1,"RepeatNo",X$1)</f>
        <v>#REF!</v>
      </c>
      <c r="Y9" s="35"/>
      <c r="Z9" s="35"/>
      <c r="AA9" s="35" t="e">
        <f>GETPIVOTDATA("Sum of X",DynamicParametersPivot!$A$5,"PatientId",$A9,"Title",AA$4,"Unit",AA$2,"Side",AA$3,"Shoes",$A$2,"TrialNo",$A$1,"RepeatNo",AA$1)</f>
        <v>#REF!</v>
      </c>
      <c r="AB9" s="35" t="e">
        <f>GETPIVOTDATA("Sum of X",DynamicParametersPivot!$A$5,"PatientId",$A9,"Title",AB$4,"Unit",AB$2,"Side",AB$3,"Shoes",$A$2,"TrialNo",$A$1,"RepeatNo",AB$1)</f>
        <v>#REF!</v>
      </c>
      <c r="AC9" s="35"/>
      <c r="AD9" s="35"/>
      <c r="AE9" s="35" t="e">
        <f>GETPIVOTDATA("Sum of X",DynamicParametersPivot!$A$5,"PatientId",$A9,"Title",AE$4,"Unit",AE$2,"Side",AE$3,"Shoes",$A$2,"TrialNo",$A$1,"RepeatNo",AE$1)</f>
        <v>#REF!</v>
      </c>
      <c r="AF9" s="35"/>
      <c r="AG9" s="35" t="e">
        <f>GETPIVOTDATA("Sum of X",DynamicParametersPivot!$A$5,"PatientId",$A9,"Title",AG$4,"Unit",AG$2,"Side",AG$3,"Shoes",$A$2,"TrialNo",$A$1,"RepeatNo",AG$1)</f>
        <v>#REF!</v>
      </c>
      <c r="AH9" s="35" t="e">
        <f>GETPIVOTDATA("Sum of X",DynamicParametersPivot!$A$5,"PatientId",$A9,"Title",AH$4,"Unit",AH$2,"Side",AH$3,"Shoes",$A$2,"TrialNo",$A$1,"RepeatNo",AH$1)</f>
        <v>#REF!</v>
      </c>
      <c r="AI9" s="35" t="e">
        <f>GETPIVOTDATA("Sum of X",DynamicParametersPivot!$A$5,"PatientId",$A9,"Title",AI$4,"Unit",AI$2,"Side",AI$3,"Shoes",$A$2,"TrialNo",$A$1,"RepeatNo",AI$1)</f>
        <v>#REF!</v>
      </c>
      <c r="AJ9" s="35" t="e">
        <f>GETPIVOTDATA("Sum of X",DynamicParametersPivot!$A$5,"PatientId",$A9,"Title",AJ$4,"Unit",AJ$2,"Side",AJ$3,"Shoes",$A$2,"TrialNo",$A$1,"RepeatNo",AJ$1)</f>
        <v>#REF!</v>
      </c>
      <c r="AK9" s="37"/>
      <c r="AL9" s="17"/>
      <c r="AM9" s="17"/>
      <c r="AN9" s="17"/>
      <c r="AO9" s="17"/>
      <c r="AP9" s="17"/>
      <c r="AQ9" s="17"/>
      <c r="AR9" s="17"/>
      <c r="AS9" s="17"/>
      <c r="AT9" s="17"/>
      <c r="AU9" s="40"/>
      <c r="AV9" s="40"/>
      <c r="AW9" s="17"/>
      <c r="AX9" s="17"/>
      <c r="AY9" s="40"/>
      <c r="AZ9" s="40"/>
      <c r="BA9" s="17"/>
      <c r="BB9" s="17"/>
      <c r="BC9" s="40"/>
      <c r="BD9" s="40"/>
      <c r="BE9" s="17"/>
      <c r="BF9" s="17"/>
      <c r="BG9" s="40"/>
      <c r="BH9" s="40"/>
      <c r="BI9" s="17"/>
      <c r="BJ9" s="17"/>
      <c r="BK9" s="40"/>
      <c r="BL9" s="40"/>
      <c r="BM9" s="17"/>
      <c r="BN9" s="40"/>
      <c r="BO9" s="17"/>
      <c r="BP9" s="17"/>
      <c r="BQ9" s="17"/>
      <c r="BR9" s="17"/>
      <c r="BS9" s="38"/>
      <c r="BT9" s="17"/>
      <c r="BU9" s="17"/>
      <c r="BV9" s="17"/>
      <c r="BW9" s="17"/>
      <c r="BX9" s="17"/>
      <c r="BY9" s="17"/>
      <c r="BZ9" s="17"/>
      <c r="CA9" s="17"/>
      <c r="CB9" s="17"/>
      <c r="CC9" s="40"/>
      <c r="CD9" s="40"/>
      <c r="CE9" s="17"/>
      <c r="CF9" s="17"/>
      <c r="CG9" s="40"/>
      <c r="CH9" s="40"/>
      <c r="CI9" s="17"/>
      <c r="CJ9" s="17"/>
      <c r="CK9" s="40"/>
      <c r="CL9" s="40"/>
      <c r="CM9" s="17"/>
      <c r="CN9" s="17"/>
      <c r="CO9" s="40"/>
      <c r="CP9" s="40"/>
      <c r="CQ9" s="17"/>
      <c r="CR9" s="17"/>
      <c r="CS9" s="40"/>
      <c r="CT9" s="40"/>
      <c r="CU9" s="17"/>
      <c r="CV9" s="40"/>
      <c r="CW9" s="17"/>
      <c r="CX9" s="17"/>
      <c r="CY9" s="17"/>
      <c r="CZ9" s="17"/>
      <c r="DA9" s="17" t="e">
        <f t="shared" si="0"/>
        <v>#REF!</v>
      </c>
      <c r="DB9" s="17" t="e">
        <f t="shared" si="0"/>
        <v>#REF!</v>
      </c>
      <c r="DC9" s="17" t="e">
        <f t="shared" si="0"/>
        <v>#REF!</v>
      </c>
      <c r="DD9" s="17" t="e">
        <f t="shared" si="0"/>
        <v>#REF!</v>
      </c>
      <c r="DE9" s="17" t="e">
        <f t="shared" si="0"/>
        <v>#REF!</v>
      </c>
      <c r="DF9" s="17" t="e">
        <f t="shared" si="0"/>
        <v>#REF!</v>
      </c>
      <c r="DG9" s="17" t="e">
        <f t="shared" si="0"/>
        <v>#REF!</v>
      </c>
      <c r="DH9" s="17" t="e">
        <f t="shared" si="0"/>
        <v>#REF!</v>
      </c>
      <c r="DI9" s="17" t="e">
        <f t="shared" si="0"/>
        <v>#REF!</v>
      </c>
      <c r="DJ9" s="17" t="e">
        <f t="shared" si="1"/>
        <v>#REF!</v>
      </c>
      <c r="DK9" s="17" t="e">
        <f t="shared" si="1"/>
        <v>#REF!</v>
      </c>
      <c r="DL9" s="17" t="e">
        <f t="shared" si="2"/>
        <v>#REF!</v>
      </c>
      <c r="DM9" s="17" t="e">
        <f t="shared" si="2"/>
        <v>#REF!</v>
      </c>
      <c r="DN9" s="17" t="e">
        <f t="shared" si="3"/>
        <v>#REF!</v>
      </c>
      <c r="DO9" s="17" t="e">
        <f t="shared" si="3"/>
        <v>#REF!</v>
      </c>
      <c r="DP9" s="17" t="e">
        <f t="shared" si="4"/>
        <v>#REF!</v>
      </c>
      <c r="DQ9" s="17" t="e">
        <f t="shared" si="4"/>
        <v>#REF!</v>
      </c>
      <c r="DR9" s="17" t="e">
        <f t="shared" si="5"/>
        <v>#REF!</v>
      </c>
      <c r="DS9" s="17" t="e">
        <f t="shared" si="6"/>
        <v>#REF!</v>
      </c>
      <c r="DT9" s="17" t="e">
        <f t="shared" si="6"/>
        <v>#REF!</v>
      </c>
      <c r="DU9" s="17" t="e">
        <f t="shared" si="6"/>
        <v>#REF!</v>
      </c>
      <c r="DV9" s="17">
        <f t="shared" si="7"/>
        <v>0</v>
      </c>
      <c r="DW9" s="39"/>
      <c r="DX9" s="39"/>
      <c r="DY9" s="39"/>
    </row>
    <row r="10" spans="1:129" x14ac:dyDescent="0.25">
      <c r="A10" s="7">
        <f>Patients!A7</f>
        <v>0</v>
      </c>
      <c r="B10" s="7" t="str">
        <f>Patients!B7&amp;" "&amp;Patients!C7</f>
        <v xml:space="preserve"> </v>
      </c>
      <c r="C10" s="27"/>
      <c r="D10" s="35" t="e">
        <f>GETPIVOTDATA("Sum of X",DynamicParametersPivot!$A$5,"PatientId",$A10,"Title",D$4,"Unit",D$2,"Side",D$3,"Shoes",$A$2,"TrialNo",$A$1,"RepeatNo",D$1)</f>
        <v>#REF!</v>
      </c>
      <c r="E10" s="35" t="e">
        <f>GETPIVOTDATA("Sum of X",DynamicParametersPivot!$A$5,"PatientId",$A10,"Title",E$4,"Unit",E$2,"Side",E$3,"Shoes",$A$2,"TrialNo",$A$1,"RepeatNo",E$1)</f>
        <v>#REF!</v>
      </c>
      <c r="F10" s="35" t="e">
        <f>GETPIVOTDATA("Sum of X",DynamicParametersPivot!$A$5,"PatientId",$A10,"Title",F$4,"Unit",F$2,"Side",F$3,"Shoes",$A$2,"TrialNo",$A$1,"RepeatNo",F$1)</f>
        <v>#REF!</v>
      </c>
      <c r="G10" s="35" t="e">
        <f>GETPIVOTDATA("Sum of X",DynamicParametersPivot!$A$5,"PatientId",$A10,"Title",G$4,"Unit",G$2,"Side",G$3,"Shoes",$A$2,"TrialNo",$A$1,"RepeatNo",G$1)</f>
        <v>#REF!</v>
      </c>
      <c r="H10" s="35" t="e">
        <f>GETPIVOTDATA("Sum of X",DynamicParametersPivot!$A$5,"PatientId",$A10,"Title",H$4,"Unit",H$2,"Side",H$3,"Shoes",$A$2,"TrialNo",$A$1,"RepeatNo",H$1)</f>
        <v>#REF!</v>
      </c>
      <c r="I10" s="35" t="e">
        <f>GETPIVOTDATA("Sum of X",DynamicParametersPivot!$A$5,"PatientId",$A10,"Title",I$4,"Unit",I$2,"Side",I$3,"Shoes",$A$2,"TrialNo",$A$1,"RepeatNo",I$1)</f>
        <v>#REF!</v>
      </c>
      <c r="J10" s="35" t="e">
        <f>GETPIVOTDATA("Sum of X",DynamicParametersPivot!$A$5,"PatientId",$A10,"Title",J$4,"Unit",J$2,"Side",J$3,"Shoes",$A$2,"TrialNo",$A$1,"RepeatNo",J$1)</f>
        <v>#REF!</v>
      </c>
      <c r="K10" s="35" t="e">
        <f>GETPIVOTDATA("Sum of X",DynamicParametersPivot!$A$5,"PatientId",$A10,"Title",K$4,"Unit",K$2,"Side",K$3,"Shoes",$A$2,"TrialNo",$A$1,"RepeatNo",K$1)</f>
        <v>#REF!</v>
      </c>
      <c r="L10" s="35" t="e">
        <f>GETPIVOTDATA("Sum of X",DynamicParametersPivot!$A$5,"PatientId",$A10,"Title",L$4,"Unit",L$2,"Side",L$3,"Shoes",$A$2,"TrialNo",$A$1,"RepeatNo",L$1)</f>
        <v>#REF!</v>
      </c>
      <c r="M10" s="35"/>
      <c r="N10" s="35" t="e">
        <f>GETPIVOTDATA("Sum of X",DynamicParametersPivot!$A$5,"PatientId",$A10,"Title",N$4,"Unit",N$2,"Side",N$3,"Shoes",$A$2,"TrialNo",$A$1,"RepeatNo",N$1)</f>
        <v>#REF!</v>
      </c>
      <c r="O10" s="35" t="e">
        <f>GETPIVOTDATA("Sum of X",DynamicParametersPivot!$A$5,"PatientId",$A10,"Title",O$4,"Unit",O$2,"Side",O$3,"Shoes",$A$2,"TrialNo",$A$1,"RepeatNo",O$1)</f>
        <v>#REF!</v>
      </c>
      <c r="P10" s="35" t="e">
        <f>GETPIVOTDATA("Sum of X",DynamicParametersPivot!$A$5,"PatientId",$A10,"Title",P$4,"Unit",P$2,"Side",P$3,"Shoes",$A$2,"TrialNo",$A$1,"RepeatNo",P$1)</f>
        <v>#REF!</v>
      </c>
      <c r="Q10" s="35"/>
      <c r="R10" s="35"/>
      <c r="S10" s="35" t="e">
        <f>GETPIVOTDATA("Sum of X",DynamicParametersPivot!$A$5,"PatientId",$A10,"Title",S$4,"Unit",S$2,"Side",S$3,"Shoes",$A$2,"TrialNo",$A$1,"RepeatNo",S$1)</f>
        <v>#REF!</v>
      </c>
      <c r="T10" s="35" t="e">
        <f>GETPIVOTDATA("Sum of X",DynamicParametersPivot!$A$5,"PatientId",$A10,"Title",T$4,"Unit",T$2,"Side",T$3,"Shoes",$A$2,"TrialNo",$A$1,"RepeatNo",T$1)</f>
        <v>#REF!</v>
      </c>
      <c r="U10" s="35"/>
      <c r="V10" s="35"/>
      <c r="W10" s="35" t="e">
        <f>GETPIVOTDATA("Sum of X",DynamicParametersPivot!$A$5,"PatientId",$A10,"Title",W$4,"Unit",W$2,"Side",W$3,"Shoes",$A$2,"TrialNo",$A$1,"RepeatNo",W$1)</f>
        <v>#REF!</v>
      </c>
      <c r="X10" s="35" t="e">
        <f>GETPIVOTDATA("Sum of X",DynamicParametersPivot!$A$5,"PatientId",$A10,"Title",X$4,"Unit",X$2,"Side",X$3,"Shoes",$A$2,"TrialNo",$A$1,"RepeatNo",X$1)</f>
        <v>#REF!</v>
      </c>
      <c r="Y10" s="35"/>
      <c r="Z10" s="35"/>
      <c r="AA10" s="35" t="e">
        <f>GETPIVOTDATA("Sum of X",DynamicParametersPivot!$A$5,"PatientId",$A10,"Title",AA$4,"Unit",AA$2,"Side",AA$3,"Shoes",$A$2,"TrialNo",$A$1,"RepeatNo",AA$1)</f>
        <v>#REF!</v>
      </c>
      <c r="AB10" s="35" t="e">
        <f>GETPIVOTDATA("Sum of X",DynamicParametersPivot!$A$5,"PatientId",$A10,"Title",AB$4,"Unit",AB$2,"Side",AB$3,"Shoes",$A$2,"TrialNo",$A$1,"RepeatNo",AB$1)</f>
        <v>#REF!</v>
      </c>
      <c r="AC10" s="35"/>
      <c r="AD10" s="35"/>
      <c r="AE10" s="35" t="e">
        <f>GETPIVOTDATA("Sum of X",DynamicParametersPivot!$A$5,"PatientId",$A10,"Title",AE$4,"Unit",AE$2,"Side",AE$3,"Shoes",$A$2,"TrialNo",$A$1,"RepeatNo",AE$1)</f>
        <v>#REF!</v>
      </c>
      <c r="AF10" s="35"/>
      <c r="AG10" s="35" t="e">
        <f>GETPIVOTDATA("Sum of X",DynamicParametersPivot!$A$5,"PatientId",$A10,"Title",AG$4,"Unit",AG$2,"Side",AG$3,"Shoes",$A$2,"TrialNo",$A$1,"RepeatNo",AG$1)</f>
        <v>#REF!</v>
      </c>
      <c r="AH10" s="35" t="e">
        <f>GETPIVOTDATA("Sum of X",DynamicParametersPivot!$A$5,"PatientId",$A10,"Title",AH$4,"Unit",AH$2,"Side",AH$3,"Shoes",$A$2,"TrialNo",$A$1,"RepeatNo",AH$1)</f>
        <v>#REF!</v>
      </c>
      <c r="AI10" s="35" t="e">
        <f>GETPIVOTDATA("Sum of X",DynamicParametersPivot!$A$5,"PatientId",$A10,"Title",AI$4,"Unit",AI$2,"Side",AI$3,"Shoes",$A$2,"TrialNo",$A$1,"RepeatNo",AI$1)</f>
        <v>#REF!</v>
      </c>
      <c r="AJ10" s="35" t="e">
        <f>GETPIVOTDATA("Sum of X",DynamicParametersPivot!$A$5,"PatientId",$A10,"Title",AJ$4,"Unit",AJ$2,"Side",AJ$3,"Shoes",$A$2,"TrialNo",$A$1,"RepeatNo",AJ$1)</f>
        <v>#REF!</v>
      </c>
      <c r="AK10" s="37"/>
      <c r="AL10" s="17"/>
      <c r="AM10" s="17"/>
      <c r="AN10" s="17"/>
      <c r="AO10" s="17"/>
      <c r="AP10" s="17"/>
      <c r="AQ10" s="17"/>
      <c r="AR10" s="17"/>
      <c r="AS10" s="17"/>
      <c r="AT10" s="17"/>
      <c r="AU10" s="40"/>
      <c r="AV10" s="40"/>
      <c r="AW10" s="17"/>
      <c r="AX10" s="17"/>
      <c r="AY10" s="40"/>
      <c r="AZ10" s="40"/>
      <c r="BA10" s="17"/>
      <c r="BB10" s="17"/>
      <c r="BC10" s="40"/>
      <c r="BD10" s="40"/>
      <c r="BE10" s="17"/>
      <c r="BF10" s="17"/>
      <c r="BG10" s="40"/>
      <c r="BH10" s="40"/>
      <c r="BI10" s="17"/>
      <c r="BJ10" s="17"/>
      <c r="BK10" s="40"/>
      <c r="BL10" s="40"/>
      <c r="BM10" s="17"/>
      <c r="BN10" s="40"/>
      <c r="BO10" s="17"/>
      <c r="BP10" s="17"/>
      <c r="BQ10" s="17"/>
      <c r="BR10" s="17"/>
      <c r="BS10" s="38"/>
      <c r="BT10" s="17"/>
      <c r="BU10" s="17"/>
      <c r="BV10" s="17"/>
      <c r="BW10" s="17"/>
      <c r="BX10" s="17"/>
      <c r="BY10" s="17"/>
      <c r="BZ10" s="17"/>
      <c r="CA10" s="17"/>
      <c r="CB10" s="17"/>
      <c r="CC10" s="40"/>
      <c r="CD10" s="40"/>
      <c r="CE10" s="17"/>
      <c r="CF10" s="17"/>
      <c r="CG10" s="40"/>
      <c r="CH10" s="40"/>
      <c r="CI10" s="17"/>
      <c r="CJ10" s="17"/>
      <c r="CK10" s="40"/>
      <c r="CL10" s="40"/>
      <c r="CM10" s="17"/>
      <c r="CN10" s="17"/>
      <c r="CO10" s="40"/>
      <c r="CP10" s="40"/>
      <c r="CQ10" s="17"/>
      <c r="CR10" s="17"/>
      <c r="CS10" s="40"/>
      <c r="CT10" s="40"/>
      <c r="CU10" s="17"/>
      <c r="CV10" s="40"/>
      <c r="CW10" s="17"/>
      <c r="CX10" s="17"/>
      <c r="CY10" s="17"/>
      <c r="CZ10" s="17"/>
      <c r="DA10" s="17" t="e">
        <f t="shared" si="0"/>
        <v>#REF!</v>
      </c>
      <c r="DB10" s="17" t="e">
        <f t="shared" si="0"/>
        <v>#REF!</v>
      </c>
      <c r="DC10" s="17" t="e">
        <f t="shared" si="0"/>
        <v>#REF!</v>
      </c>
      <c r="DD10" s="17" t="e">
        <f t="shared" si="0"/>
        <v>#REF!</v>
      </c>
      <c r="DE10" s="17" t="e">
        <f t="shared" si="0"/>
        <v>#REF!</v>
      </c>
      <c r="DF10" s="17" t="e">
        <f t="shared" si="0"/>
        <v>#REF!</v>
      </c>
      <c r="DG10" s="17" t="e">
        <f t="shared" si="0"/>
        <v>#REF!</v>
      </c>
      <c r="DH10" s="17" t="e">
        <f t="shared" si="0"/>
        <v>#REF!</v>
      </c>
      <c r="DI10" s="17" t="e">
        <f t="shared" si="0"/>
        <v>#REF!</v>
      </c>
      <c r="DJ10" s="17" t="e">
        <f t="shared" si="1"/>
        <v>#REF!</v>
      </c>
      <c r="DK10" s="17" t="e">
        <f t="shared" si="1"/>
        <v>#REF!</v>
      </c>
      <c r="DL10" s="17" t="e">
        <f t="shared" si="2"/>
        <v>#REF!</v>
      </c>
      <c r="DM10" s="17" t="e">
        <f t="shared" si="2"/>
        <v>#REF!</v>
      </c>
      <c r="DN10" s="17" t="e">
        <f t="shared" si="3"/>
        <v>#REF!</v>
      </c>
      <c r="DO10" s="17" t="e">
        <f t="shared" si="3"/>
        <v>#REF!</v>
      </c>
      <c r="DP10" s="17" t="e">
        <f t="shared" si="4"/>
        <v>#REF!</v>
      </c>
      <c r="DQ10" s="17" t="e">
        <f t="shared" si="4"/>
        <v>#REF!</v>
      </c>
      <c r="DR10" s="17" t="e">
        <f t="shared" si="5"/>
        <v>#REF!</v>
      </c>
      <c r="DS10" s="17" t="e">
        <f t="shared" si="6"/>
        <v>#REF!</v>
      </c>
      <c r="DT10" s="17" t="e">
        <f t="shared" si="6"/>
        <v>#REF!</v>
      </c>
      <c r="DU10" s="17" t="e">
        <f t="shared" si="6"/>
        <v>#REF!</v>
      </c>
      <c r="DV10" s="17">
        <f t="shared" si="7"/>
        <v>0</v>
      </c>
      <c r="DW10" s="39"/>
      <c r="DX10" s="39"/>
      <c r="DY10" s="39"/>
    </row>
    <row r="11" spans="1:129" x14ac:dyDescent="0.25">
      <c r="A11" s="7">
        <f>Patients!A8</f>
        <v>0</v>
      </c>
      <c r="B11" s="7" t="str">
        <f>Patients!B8&amp;" "&amp;Patients!C8</f>
        <v xml:space="preserve"> </v>
      </c>
      <c r="C11" s="27"/>
      <c r="D11" s="35" t="e">
        <f>GETPIVOTDATA("Sum of X",DynamicParametersPivot!$A$5,"PatientId",$A11,"Title",D$4,"Unit",D$2,"Side",D$3,"Shoes",$A$2,"TrialNo",$A$1,"RepeatNo",D$1)</f>
        <v>#REF!</v>
      </c>
      <c r="E11" s="35" t="e">
        <f>GETPIVOTDATA("Sum of X",DynamicParametersPivot!$A$5,"PatientId",$A11,"Title",E$4,"Unit",E$2,"Side",E$3,"Shoes",$A$2,"TrialNo",$A$1,"RepeatNo",E$1)</f>
        <v>#REF!</v>
      </c>
      <c r="F11" s="35" t="e">
        <f>GETPIVOTDATA("Sum of X",DynamicParametersPivot!$A$5,"PatientId",$A11,"Title",F$4,"Unit",F$2,"Side",F$3,"Shoes",$A$2,"TrialNo",$A$1,"RepeatNo",F$1)</f>
        <v>#REF!</v>
      </c>
      <c r="G11" s="35" t="e">
        <f>GETPIVOTDATA("Sum of X",DynamicParametersPivot!$A$5,"PatientId",$A11,"Title",G$4,"Unit",G$2,"Side",G$3,"Shoes",$A$2,"TrialNo",$A$1,"RepeatNo",G$1)</f>
        <v>#REF!</v>
      </c>
      <c r="H11" s="35" t="e">
        <f>GETPIVOTDATA("Sum of X",DynamicParametersPivot!$A$5,"PatientId",$A11,"Title",H$4,"Unit",H$2,"Side",H$3,"Shoes",$A$2,"TrialNo",$A$1,"RepeatNo",H$1)</f>
        <v>#REF!</v>
      </c>
      <c r="I11" s="35" t="e">
        <f>GETPIVOTDATA("Sum of X",DynamicParametersPivot!$A$5,"PatientId",$A11,"Title",I$4,"Unit",I$2,"Side",I$3,"Shoes",$A$2,"TrialNo",$A$1,"RepeatNo",I$1)</f>
        <v>#REF!</v>
      </c>
      <c r="J11" s="35" t="e">
        <f>GETPIVOTDATA("Sum of X",DynamicParametersPivot!$A$5,"PatientId",$A11,"Title",J$4,"Unit",J$2,"Side",J$3,"Shoes",$A$2,"TrialNo",$A$1,"RepeatNo",J$1)</f>
        <v>#REF!</v>
      </c>
      <c r="K11" s="35" t="e">
        <f>GETPIVOTDATA("Sum of X",DynamicParametersPivot!$A$5,"PatientId",$A11,"Title",K$4,"Unit",K$2,"Side",K$3,"Shoes",$A$2,"TrialNo",$A$1,"RepeatNo",K$1)</f>
        <v>#REF!</v>
      </c>
      <c r="L11" s="35" t="e">
        <f>GETPIVOTDATA("Sum of X",DynamicParametersPivot!$A$5,"PatientId",$A11,"Title",L$4,"Unit",L$2,"Side",L$3,"Shoes",$A$2,"TrialNo",$A$1,"RepeatNo",L$1)</f>
        <v>#REF!</v>
      </c>
      <c r="M11" s="35"/>
      <c r="N11" s="35" t="e">
        <f>GETPIVOTDATA("Sum of X",DynamicParametersPivot!$A$5,"PatientId",$A11,"Title",N$4,"Unit",N$2,"Side",N$3,"Shoes",$A$2,"TrialNo",$A$1,"RepeatNo",N$1)</f>
        <v>#REF!</v>
      </c>
      <c r="O11" s="35" t="e">
        <f>GETPIVOTDATA("Sum of X",DynamicParametersPivot!$A$5,"PatientId",$A11,"Title",O$4,"Unit",O$2,"Side",O$3,"Shoes",$A$2,"TrialNo",$A$1,"RepeatNo",O$1)</f>
        <v>#REF!</v>
      </c>
      <c r="P11" s="35" t="e">
        <f>GETPIVOTDATA("Sum of X",DynamicParametersPivot!$A$5,"PatientId",$A11,"Title",P$4,"Unit",P$2,"Side",P$3,"Shoes",$A$2,"TrialNo",$A$1,"RepeatNo",P$1)</f>
        <v>#REF!</v>
      </c>
      <c r="Q11" s="35"/>
      <c r="R11" s="35"/>
      <c r="S11" s="35" t="e">
        <f>GETPIVOTDATA("Sum of X",DynamicParametersPivot!$A$5,"PatientId",$A11,"Title",S$4,"Unit",S$2,"Side",S$3,"Shoes",$A$2,"TrialNo",$A$1,"RepeatNo",S$1)</f>
        <v>#REF!</v>
      </c>
      <c r="T11" s="35" t="e">
        <f>GETPIVOTDATA("Sum of X",DynamicParametersPivot!$A$5,"PatientId",$A11,"Title",T$4,"Unit",T$2,"Side",T$3,"Shoes",$A$2,"TrialNo",$A$1,"RepeatNo",T$1)</f>
        <v>#REF!</v>
      </c>
      <c r="U11" s="35"/>
      <c r="V11" s="35"/>
      <c r="W11" s="35" t="e">
        <f>GETPIVOTDATA("Sum of X",DynamicParametersPivot!$A$5,"PatientId",$A11,"Title",W$4,"Unit",W$2,"Side",W$3,"Shoes",$A$2,"TrialNo",$A$1,"RepeatNo",W$1)</f>
        <v>#REF!</v>
      </c>
      <c r="X11" s="35" t="e">
        <f>GETPIVOTDATA("Sum of X",DynamicParametersPivot!$A$5,"PatientId",$A11,"Title",X$4,"Unit",X$2,"Side",X$3,"Shoes",$A$2,"TrialNo",$A$1,"RepeatNo",X$1)</f>
        <v>#REF!</v>
      </c>
      <c r="Y11" s="35"/>
      <c r="Z11" s="35"/>
      <c r="AA11" s="35" t="e">
        <f>GETPIVOTDATA("Sum of X",DynamicParametersPivot!$A$5,"PatientId",$A11,"Title",AA$4,"Unit",AA$2,"Side",AA$3,"Shoes",$A$2,"TrialNo",$A$1,"RepeatNo",AA$1)</f>
        <v>#REF!</v>
      </c>
      <c r="AB11" s="35" t="e">
        <f>GETPIVOTDATA("Sum of X",DynamicParametersPivot!$A$5,"PatientId",$A11,"Title",AB$4,"Unit",AB$2,"Side",AB$3,"Shoes",$A$2,"TrialNo",$A$1,"RepeatNo",AB$1)</f>
        <v>#REF!</v>
      </c>
      <c r="AC11" s="35"/>
      <c r="AD11" s="35"/>
      <c r="AE11" s="35" t="e">
        <f>GETPIVOTDATA("Sum of X",DynamicParametersPivot!$A$5,"PatientId",$A11,"Title",AE$4,"Unit",AE$2,"Side",AE$3,"Shoes",$A$2,"TrialNo",$A$1,"RepeatNo",AE$1)</f>
        <v>#REF!</v>
      </c>
      <c r="AF11" s="35"/>
      <c r="AG11" s="35" t="e">
        <f>GETPIVOTDATA("Sum of X",DynamicParametersPivot!$A$5,"PatientId",$A11,"Title",AG$4,"Unit",AG$2,"Side",AG$3,"Shoes",$A$2,"TrialNo",$A$1,"RepeatNo",AG$1)</f>
        <v>#REF!</v>
      </c>
      <c r="AH11" s="35" t="e">
        <f>GETPIVOTDATA("Sum of X",DynamicParametersPivot!$A$5,"PatientId",$A11,"Title",AH$4,"Unit",AH$2,"Side",AH$3,"Shoes",$A$2,"TrialNo",$A$1,"RepeatNo",AH$1)</f>
        <v>#REF!</v>
      </c>
      <c r="AI11" s="35" t="e">
        <f>GETPIVOTDATA("Sum of X",DynamicParametersPivot!$A$5,"PatientId",$A11,"Title",AI$4,"Unit",AI$2,"Side",AI$3,"Shoes",$A$2,"TrialNo",$A$1,"RepeatNo",AI$1)</f>
        <v>#REF!</v>
      </c>
      <c r="AJ11" s="35" t="e">
        <f>GETPIVOTDATA("Sum of X",DynamicParametersPivot!$A$5,"PatientId",$A11,"Title",AJ$4,"Unit",AJ$2,"Side",AJ$3,"Shoes",$A$2,"TrialNo",$A$1,"RepeatNo",AJ$1)</f>
        <v>#REF!</v>
      </c>
      <c r="AK11" s="37"/>
      <c r="AL11" s="17"/>
      <c r="AM11" s="17"/>
      <c r="AN11" s="17"/>
      <c r="AO11" s="17"/>
      <c r="AP11" s="17"/>
      <c r="AQ11" s="17"/>
      <c r="AR11" s="17"/>
      <c r="AS11" s="17"/>
      <c r="AT11" s="17"/>
      <c r="AU11" s="40"/>
      <c r="AV11" s="40"/>
      <c r="AW11" s="17"/>
      <c r="AX11" s="17"/>
      <c r="AY11" s="40"/>
      <c r="AZ11" s="40"/>
      <c r="BA11" s="17"/>
      <c r="BB11" s="17"/>
      <c r="BC11" s="40"/>
      <c r="BD11" s="40"/>
      <c r="BE11" s="17"/>
      <c r="BF11" s="17"/>
      <c r="BG11" s="40"/>
      <c r="BH11" s="40"/>
      <c r="BI11" s="17"/>
      <c r="BJ11" s="17"/>
      <c r="BK11" s="40"/>
      <c r="BL11" s="40"/>
      <c r="BM11" s="17"/>
      <c r="BN11" s="40"/>
      <c r="BO11" s="17"/>
      <c r="BP11" s="17"/>
      <c r="BQ11" s="17"/>
      <c r="BR11" s="17"/>
      <c r="BS11" s="38"/>
      <c r="BT11" s="17"/>
      <c r="BU11" s="17"/>
      <c r="BV11" s="17"/>
      <c r="BW11" s="17"/>
      <c r="BX11" s="17"/>
      <c r="BY11" s="17"/>
      <c r="BZ11" s="17"/>
      <c r="CA11" s="17"/>
      <c r="CB11" s="17"/>
      <c r="CC11" s="40"/>
      <c r="CD11" s="40"/>
      <c r="CE11" s="17"/>
      <c r="CF11" s="17"/>
      <c r="CG11" s="40"/>
      <c r="CH11" s="40"/>
      <c r="CI11" s="17"/>
      <c r="CJ11" s="17"/>
      <c r="CK11" s="40"/>
      <c r="CL11" s="40"/>
      <c r="CM11" s="17"/>
      <c r="CN11" s="17"/>
      <c r="CO11" s="40"/>
      <c r="CP11" s="40"/>
      <c r="CQ11" s="17"/>
      <c r="CR11" s="17"/>
      <c r="CS11" s="40"/>
      <c r="CT11" s="40"/>
      <c r="CU11" s="17"/>
      <c r="CV11" s="40"/>
      <c r="CW11" s="17"/>
      <c r="CX11" s="17"/>
      <c r="CY11" s="17"/>
      <c r="CZ11" s="17"/>
      <c r="DA11" s="17" t="e">
        <f t="shared" si="0"/>
        <v>#REF!</v>
      </c>
      <c r="DB11" s="17" t="e">
        <f t="shared" si="0"/>
        <v>#REF!</v>
      </c>
      <c r="DC11" s="17" t="e">
        <f t="shared" si="0"/>
        <v>#REF!</v>
      </c>
      <c r="DD11" s="17" t="e">
        <f t="shared" si="0"/>
        <v>#REF!</v>
      </c>
      <c r="DE11" s="17" t="e">
        <f t="shared" si="0"/>
        <v>#REF!</v>
      </c>
      <c r="DF11" s="17" t="e">
        <f t="shared" si="0"/>
        <v>#REF!</v>
      </c>
      <c r="DG11" s="17" t="e">
        <f t="shared" si="0"/>
        <v>#REF!</v>
      </c>
      <c r="DH11" s="17" t="e">
        <f t="shared" si="0"/>
        <v>#REF!</v>
      </c>
      <c r="DI11" s="17" t="e">
        <f t="shared" si="0"/>
        <v>#REF!</v>
      </c>
      <c r="DJ11" s="17" t="e">
        <f t="shared" si="1"/>
        <v>#REF!</v>
      </c>
      <c r="DK11" s="17" t="e">
        <f t="shared" si="1"/>
        <v>#REF!</v>
      </c>
      <c r="DL11" s="17" t="e">
        <f t="shared" si="2"/>
        <v>#REF!</v>
      </c>
      <c r="DM11" s="17" t="e">
        <f t="shared" si="2"/>
        <v>#REF!</v>
      </c>
      <c r="DN11" s="17" t="e">
        <f t="shared" si="3"/>
        <v>#REF!</v>
      </c>
      <c r="DO11" s="17" t="e">
        <f t="shared" si="3"/>
        <v>#REF!</v>
      </c>
      <c r="DP11" s="17" t="e">
        <f t="shared" si="4"/>
        <v>#REF!</v>
      </c>
      <c r="DQ11" s="17" t="e">
        <f t="shared" si="4"/>
        <v>#REF!</v>
      </c>
      <c r="DR11" s="17" t="e">
        <f t="shared" si="5"/>
        <v>#REF!</v>
      </c>
      <c r="DS11" s="17" t="e">
        <f t="shared" si="6"/>
        <v>#REF!</v>
      </c>
      <c r="DT11" s="17" t="e">
        <f t="shared" si="6"/>
        <v>#REF!</v>
      </c>
      <c r="DU11" s="17" t="e">
        <f t="shared" si="6"/>
        <v>#REF!</v>
      </c>
      <c r="DV11" s="17">
        <f t="shared" si="7"/>
        <v>0</v>
      </c>
      <c r="DW11" s="39"/>
      <c r="DX11" s="39"/>
      <c r="DY11" s="39"/>
    </row>
    <row r="12" spans="1:129" x14ac:dyDescent="0.25">
      <c r="A12" s="7">
        <f>Patients!A9</f>
        <v>0</v>
      </c>
      <c r="B12" s="7" t="str">
        <f>Patients!B9&amp;" "&amp;Patients!C9</f>
        <v xml:space="preserve"> </v>
      </c>
      <c r="C12" s="27"/>
      <c r="D12" s="35" t="e">
        <f>GETPIVOTDATA("Sum of X",DynamicParametersPivot!$A$5,"PatientId",$A12,"Title",D$4,"Unit",D$2,"Side",D$3,"Shoes",$A$2,"TrialNo",$A$1,"RepeatNo",D$1)</f>
        <v>#REF!</v>
      </c>
      <c r="E12" s="35" t="e">
        <f>GETPIVOTDATA("Sum of X",DynamicParametersPivot!$A$5,"PatientId",$A12,"Title",E$4,"Unit",E$2,"Side",E$3,"Shoes",$A$2,"TrialNo",$A$1,"RepeatNo",E$1)</f>
        <v>#REF!</v>
      </c>
      <c r="F12" s="35" t="e">
        <f>GETPIVOTDATA("Sum of X",DynamicParametersPivot!$A$5,"PatientId",$A12,"Title",F$4,"Unit",F$2,"Side",F$3,"Shoes",$A$2,"TrialNo",$A$1,"RepeatNo",F$1)</f>
        <v>#REF!</v>
      </c>
      <c r="G12" s="35" t="e">
        <f>GETPIVOTDATA("Sum of X",DynamicParametersPivot!$A$5,"PatientId",$A12,"Title",G$4,"Unit",G$2,"Side",G$3,"Shoes",$A$2,"TrialNo",$A$1,"RepeatNo",G$1)</f>
        <v>#REF!</v>
      </c>
      <c r="H12" s="35" t="e">
        <f>GETPIVOTDATA("Sum of X",DynamicParametersPivot!$A$5,"PatientId",$A12,"Title",H$4,"Unit",H$2,"Side",H$3,"Shoes",$A$2,"TrialNo",$A$1,"RepeatNo",H$1)</f>
        <v>#REF!</v>
      </c>
      <c r="I12" s="35" t="e">
        <f>GETPIVOTDATA("Sum of X",DynamicParametersPivot!$A$5,"PatientId",$A12,"Title",I$4,"Unit",I$2,"Side",I$3,"Shoes",$A$2,"TrialNo",$A$1,"RepeatNo",I$1)</f>
        <v>#REF!</v>
      </c>
      <c r="J12" s="35" t="e">
        <f>GETPIVOTDATA("Sum of X",DynamicParametersPivot!$A$5,"PatientId",$A12,"Title",J$4,"Unit",J$2,"Side",J$3,"Shoes",$A$2,"TrialNo",$A$1,"RepeatNo",J$1)</f>
        <v>#REF!</v>
      </c>
      <c r="K12" s="35" t="e">
        <f>GETPIVOTDATA("Sum of X",DynamicParametersPivot!$A$5,"PatientId",$A12,"Title",K$4,"Unit",K$2,"Side",K$3,"Shoes",$A$2,"TrialNo",$A$1,"RepeatNo",K$1)</f>
        <v>#REF!</v>
      </c>
      <c r="L12" s="35" t="e">
        <f>GETPIVOTDATA("Sum of X",DynamicParametersPivot!$A$5,"PatientId",$A12,"Title",L$4,"Unit",L$2,"Side",L$3,"Shoes",$A$2,"TrialNo",$A$1,"RepeatNo",L$1)</f>
        <v>#REF!</v>
      </c>
      <c r="M12" s="35"/>
      <c r="N12" s="35" t="e">
        <f>GETPIVOTDATA("Sum of X",DynamicParametersPivot!$A$5,"PatientId",$A12,"Title",N$4,"Unit",N$2,"Side",N$3,"Shoes",$A$2,"TrialNo",$A$1,"RepeatNo",N$1)</f>
        <v>#REF!</v>
      </c>
      <c r="O12" s="35" t="e">
        <f>GETPIVOTDATA("Sum of X",DynamicParametersPivot!$A$5,"PatientId",$A12,"Title",O$4,"Unit",O$2,"Side",O$3,"Shoes",$A$2,"TrialNo",$A$1,"RepeatNo",O$1)</f>
        <v>#REF!</v>
      </c>
      <c r="P12" s="35" t="e">
        <f>GETPIVOTDATA("Sum of X",DynamicParametersPivot!$A$5,"PatientId",$A12,"Title",P$4,"Unit",P$2,"Side",P$3,"Shoes",$A$2,"TrialNo",$A$1,"RepeatNo",P$1)</f>
        <v>#REF!</v>
      </c>
      <c r="Q12" s="35"/>
      <c r="R12" s="35"/>
      <c r="S12" s="35" t="e">
        <f>GETPIVOTDATA("Sum of X",DynamicParametersPivot!$A$5,"PatientId",$A12,"Title",S$4,"Unit",S$2,"Side",S$3,"Shoes",$A$2,"TrialNo",$A$1,"RepeatNo",S$1)</f>
        <v>#REF!</v>
      </c>
      <c r="T12" s="35" t="e">
        <f>GETPIVOTDATA("Sum of X",DynamicParametersPivot!$A$5,"PatientId",$A12,"Title",T$4,"Unit",T$2,"Side",T$3,"Shoes",$A$2,"TrialNo",$A$1,"RepeatNo",T$1)</f>
        <v>#REF!</v>
      </c>
      <c r="U12" s="35"/>
      <c r="V12" s="35"/>
      <c r="W12" s="35" t="e">
        <f>GETPIVOTDATA("Sum of X",DynamicParametersPivot!$A$5,"PatientId",$A12,"Title",W$4,"Unit",W$2,"Side",W$3,"Shoes",$A$2,"TrialNo",$A$1,"RepeatNo",W$1)</f>
        <v>#REF!</v>
      </c>
      <c r="X12" s="35" t="e">
        <f>GETPIVOTDATA("Sum of X",DynamicParametersPivot!$A$5,"PatientId",$A12,"Title",X$4,"Unit",X$2,"Side",X$3,"Shoes",$A$2,"TrialNo",$A$1,"RepeatNo",X$1)</f>
        <v>#REF!</v>
      </c>
      <c r="Y12" s="35"/>
      <c r="Z12" s="35"/>
      <c r="AA12" s="35" t="e">
        <f>GETPIVOTDATA("Sum of X",DynamicParametersPivot!$A$5,"PatientId",$A12,"Title",AA$4,"Unit",AA$2,"Side",AA$3,"Shoes",$A$2,"TrialNo",$A$1,"RepeatNo",AA$1)</f>
        <v>#REF!</v>
      </c>
      <c r="AB12" s="35" t="e">
        <f>GETPIVOTDATA("Sum of X",DynamicParametersPivot!$A$5,"PatientId",$A12,"Title",AB$4,"Unit",AB$2,"Side",AB$3,"Shoes",$A$2,"TrialNo",$A$1,"RepeatNo",AB$1)</f>
        <v>#REF!</v>
      </c>
      <c r="AC12" s="35"/>
      <c r="AD12" s="35"/>
      <c r="AE12" s="35" t="e">
        <f>GETPIVOTDATA("Sum of X",DynamicParametersPivot!$A$5,"PatientId",$A12,"Title",AE$4,"Unit",AE$2,"Side",AE$3,"Shoes",$A$2,"TrialNo",$A$1,"RepeatNo",AE$1)</f>
        <v>#REF!</v>
      </c>
      <c r="AF12" s="35"/>
      <c r="AG12" s="35" t="e">
        <f>GETPIVOTDATA("Sum of X",DynamicParametersPivot!$A$5,"PatientId",$A12,"Title",AG$4,"Unit",AG$2,"Side",AG$3,"Shoes",$A$2,"TrialNo",$A$1,"RepeatNo",AG$1)</f>
        <v>#REF!</v>
      </c>
      <c r="AH12" s="35" t="e">
        <f>GETPIVOTDATA("Sum of X",DynamicParametersPivot!$A$5,"PatientId",$A12,"Title",AH$4,"Unit",AH$2,"Side",AH$3,"Shoes",$A$2,"TrialNo",$A$1,"RepeatNo",AH$1)</f>
        <v>#REF!</v>
      </c>
      <c r="AI12" s="35" t="e">
        <f>GETPIVOTDATA("Sum of X",DynamicParametersPivot!$A$5,"PatientId",$A12,"Title",AI$4,"Unit",AI$2,"Side",AI$3,"Shoes",$A$2,"TrialNo",$A$1,"RepeatNo",AI$1)</f>
        <v>#REF!</v>
      </c>
      <c r="AJ12" s="35" t="e">
        <f>GETPIVOTDATA("Sum of X",DynamicParametersPivot!$A$5,"PatientId",$A12,"Title",AJ$4,"Unit",AJ$2,"Side",AJ$3,"Shoes",$A$2,"TrialNo",$A$1,"RepeatNo",AJ$1)</f>
        <v>#REF!</v>
      </c>
      <c r="AK12" s="37"/>
      <c r="AL12" s="17"/>
      <c r="AM12" s="17"/>
      <c r="AN12" s="17"/>
      <c r="AO12" s="17"/>
      <c r="AP12" s="17"/>
      <c r="AQ12" s="17"/>
      <c r="AR12" s="17"/>
      <c r="AS12" s="17"/>
      <c r="AT12" s="17"/>
      <c r="AU12" s="40"/>
      <c r="AV12" s="40"/>
      <c r="AW12" s="17"/>
      <c r="AX12" s="17"/>
      <c r="AY12" s="40"/>
      <c r="AZ12" s="40"/>
      <c r="BA12" s="17"/>
      <c r="BB12" s="17"/>
      <c r="BC12" s="40"/>
      <c r="BD12" s="40"/>
      <c r="BE12" s="17"/>
      <c r="BF12" s="17"/>
      <c r="BG12" s="40"/>
      <c r="BH12" s="40"/>
      <c r="BI12" s="17"/>
      <c r="BJ12" s="17"/>
      <c r="BK12" s="40"/>
      <c r="BL12" s="40"/>
      <c r="BM12" s="17"/>
      <c r="BN12" s="40"/>
      <c r="BO12" s="17"/>
      <c r="BP12" s="17"/>
      <c r="BQ12" s="17"/>
      <c r="BR12" s="17"/>
      <c r="BS12" s="38"/>
      <c r="BT12" s="17"/>
      <c r="BU12" s="17"/>
      <c r="BV12" s="17"/>
      <c r="BW12" s="17"/>
      <c r="BX12" s="17"/>
      <c r="BY12" s="17"/>
      <c r="BZ12" s="17"/>
      <c r="CA12" s="17"/>
      <c r="CB12" s="17"/>
      <c r="CC12" s="40"/>
      <c r="CD12" s="40"/>
      <c r="CE12" s="17"/>
      <c r="CF12" s="17"/>
      <c r="CG12" s="40"/>
      <c r="CH12" s="40"/>
      <c r="CI12" s="17"/>
      <c r="CJ12" s="17"/>
      <c r="CK12" s="40"/>
      <c r="CL12" s="40"/>
      <c r="CM12" s="17"/>
      <c r="CN12" s="17"/>
      <c r="CO12" s="40"/>
      <c r="CP12" s="40"/>
      <c r="CQ12" s="17"/>
      <c r="CR12" s="17"/>
      <c r="CS12" s="40"/>
      <c r="CT12" s="40"/>
      <c r="CU12" s="17"/>
      <c r="CV12" s="40"/>
      <c r="CW12" s="17"/>
      <c r="CX12" s="17"/>
      <c r="CY12" s="17"/>
      <c r="CZ12" s="17"/>
      <c r="DA12" s="17" t="e">
        <f t="shared" si="0"/>
        <v>#REF!</v>
      </c>
      <c r="DB12" s="17" t="e">
        <f t="shared" si="0"/>
        <v>#REF!</v>
      </c>
      <c r="DC12" s="17" t="e">
        <f t="shared" si="0"/>
        <v>#REF!</v>
      </c>
      <c r="DD12" s="17" t="e">
        <f t="shared" si="0"/>
        <v>#REF!</v>
      </c>
      <c r="DE12" s="17" t="e">
        <f t="shared" si="0"/>
        <v>#REF!</v>
      </c>
      <c r="DF12" s="17" t="e">
        <f t="shared" si="0"/>
        <v>#REF!</v>
      </c>
      <c r="DG12" s="17" t="e">
        <f t="shared" si="0"/>
        <v>#REF!</v>
      </c>
      <c r="DH12" s="17" t="e">
        <f t="shared" si="0"/>
        <v>#REF!</v>
      </c>
      <c r="DI12" s="17" t="e">
        <f t="shared" si="0"/>
        <v>#REF!</v>
      </c>
      <c r="DJ12" s="17" t="e">
        <f t="shared" si="1"/>
        <v>#REF!</v>
      </c>
      <c r="DK12" s="17" t="e">
        <f t="shared" si="1"/>
        <v>#REF!</v>
      </c>
      <c r="DL12" s="17" t="e">
        <f t="shared" si="2"/>
        <v>#REF!</v>
      </c>
      <c r="DM12" s="17" t="e">
        <f t="shared" si="2"/>
        <v>#REF!</v>
      </c>
      <c r="DN12" s="17" t="e">
        <f t="shared" si="3"/>
        <v>#REF!</v>
      </c>
      <c r="DO12" s="17" t="e">
        <f t="shared" si="3"/>
        <v>#REF!</v>
      </c>
      <c r="DP12" s="17" t="e">
        <f t="shared" si="4"/>
        <v>#REF!</v>
      </c>
      <c r="DQ12" s="17" t="e">
        <f t="shared" si="4"/>
        <v>#REF!</v>
      </c>
      <c r="DR12" s="17" t="e">
        <f t="shared" si="5"/>
        <v>#REF!</v>
      </c>
      <c r="DS12" s="17" t="e">
        <f t="shared" si="6"/>
        <v>#REF!</v>
      </c>
      <c r="DT12" s="17" t="e">
        <f t="shared" si="6"/>
        <v>#REF!</v>
      </c>
      <c r="DU12" s="17" t="e">
        <f t="shared" si="6"/>
        <v>#REF!</v>
      </c>
      <c r="DV12" s="17">
        <f t="shared" si="7"/>
        <v>0</v>
      </c>
      <c r="DW12" s="39"/>
      <c r="DX12" s="39"/>
      <c r="DY12" s="39"/>
    </row>
    <row r="13" spans="1:129" x14ac:dyDescent="0.25">
      <c r="A13" s="7">
        <f>Patients!A10</f>
        <v>0</v>
      </c>
      <c r="B13" s="7" t="str">
        <f>Patients!B10&amp;" "&amp;Patients!C10</f>
        <v xml:space="preserve"> </v>
      </c>
      <c r="C13" s="27"/>
      <c r="D13" s="35" t="e">
        <f>GETPIVOTDATA("Sum of X",DynamicParametersPivot!$A$5,"PatientId",$A13,"Title",D$4,"Unit",D$2,"Side",D$3,"Shoes",$A$2,"TrialNo",$A$1,"RepeatNo",D$1)</f>
        <v>#REF!</v>
      </c>
      <c r="E13" s="35" t="e">
        <f>GETPIVOTDATA("Sum of X",DynamicParametersPivot!$A$5,"PatientId",$A13,"Title",E$4,"Unit",E$2,"Side",E$3,"Shoes",$A$2,"TrialNo",$A$1,"RepeatNo",E$1)</f>
        <v>#REF!</v>
      </c>
      <c r="F13" s="35" t="e">
        <f>GETPIVOTDATA("Sum of X",DynamicParametersPivot!$A$5,"PatientId",$A13,"Title",F$4,"Unit",F$2,"Side",F$3,"Shoes",$A$2,"TrialNo",$A$1,"RepeatNo",F$1)</f>
        <v>#REF!</v>
      </c>
      <c r="G13" s="35" t="e">
        <f>GETPIVOTDATA("Sum of X",DynamicParametersPivot!$A$5,"PatientId",$A13,"Title",G$4,"Unit",G$2,"Side",G$3,"Shoes",$A$2,"TrialNo",$A$1,"RepeatNo",G$1)</f>
        <v>#REF!</v>
      </c>
      <c r="H13" s="35" t="e">
        <f>GETPIVOTDATA("Sum of X",DynamicParametersPivot!$A$5,"PatientId",$A13,"Title",H$4,"Unit",H$2,"Side",H$3,"Shoes",$A$2,"TrialNo",$A$1,"RepeatNo",H$1)</f>
        <v>#REF!</v>
      </c>
      <c r="I13" s="35" t="e">
        <f>GETPIVOTDATA("Sum of X",DynamicParametersPivot!$A$5,"PatientId",$A13,"Title",I$4,"Unit",I$2,"Side",I$3,"Shoes",$A$2,"TrialNo",$A$1,"RepeatNo",I$1)</f>
        <v>#REF!</v>
      </c>
      <c r="J13" s="35" t="e">
        <f>GETPIVOTDATA("Sum of X",DynamicParametersPivot!$A$5,"PatientId",$A13,"Title",J$4,"Unit",J$2,"Side",J$3,"Shoes",$A$2,"TrialNo",$A$1,"RepeatNo",J$1)</f>
        <v>#REF!</v>
      </c>
      <c r="K13" s="35" t="e">
        <f>GETPIVOTDATA("Sum of X",DynamicParametersPivot!$A$5,"PatientId",$A13,"Title",K$4,"Unit",K$2,"Side",K$3,"Shoes",$A$2,"TrialNo",$A$1,"RepeatNo",K$1)</f>
        <v>#REF!</v>
      </c>
      <c r="L13" s="35" t="e">
        <f>GETPIVOTDATA("Sum of X",DynamicParametersPivot!$A$5,"PatientId",$A13,"Title",L$4,"Unit",L$2,"Side",L$3,"Shoes",$A$2,"TrialNo",$A$1,"RepeatNo",L$1)</f>
        <v>#REF!</v>
      </c>
      <c r="M13" s="35"/>
      <c r="N13" s="35" t="e">
        <f>GETPIVOTDATA("Sum of X",DynamicParametersPivot!$A$5,"PatientId",$A13,"Title",N$4,"Unit",N$2,"Side",N$3,"Shoes",$A$2,"TrialNo",$A$1,"RepeatNo",N$1)</f>
        <v>#REF!</v>
      </c>
      <c r="O13" s="35" t="e">
        <f>GETPIVOTDATA("Sum of X",DynamicParametersPivot!$A$5,"PatientId",$A13,"Title",O$4,"Unit",O$2,"Side",O$3,"Shoes",$A$2,"TrialNo",$A$1,"RepeatNo",O$1)</f>
        <v>#REF!</v>
      </c>
      <c r="P13" s="35" t="e">
        <f>GETPIVOTDATA("Sum of X",DynamicParametersPivot!$A$5,"PatientId",$A13,"Title",P$4,"Unit",P$2,"Side",P$3,"Shoes",$A$2,"TrialNo",$A$1,"RepeatNo",P$1)</f>
        <v>#REF!</v>
      </c>
      <c r="Q13" s="35"/>
      <c r="R13" s="35"/>
      <c r="S13" s="35" t="e">
        <f>GETPIVOTDATA("Sum of X",DynamicParametersPivot!$A$5,"PatientId",$A13,"Title",S$4,"Unit",S$2,"Side",S$3,"Shoes",$A$2,"TrialNo",$A$1,"RepeatNo",S$1)</f>
        <v>#REF!</v>
      </c>
      <c r="T13" s="35" t="e">
        <f>GETPIVOTDATA("Sum of X",DynamicParametersPivot!$A$5,"PatientId",$A13,"Title",T$4,"Unit",T$2,"Side",T$3,"Shoes",$A$2,"TrialNo",$A$1,"RepeatNo",T$1)</f>
        <v>#REF!</v>
      </c>
      <c r="U13" s="35"/>
      <c r="V13" s="35"/>
      <c r="W13" s="35" t="e">
        <f>GETPIVOTDATA("Sum of X",DynamicParametersPivot!$A$5,"PatientId",$A13,"Title",W$4,"Unit",W$2,"Side",W$3,"Shoes",$A$2,"TrialNo",$A$1,"RepeatNo",W$1)</f>
        <v>#REF!</v>
      </c>
      <c r="X13" s="35" t="e">
        <f>GETPIVOTDATA("Sum of X",DynamicParametersPivot!$A$5,"PatientId",$A13,"Title",X$4,"Unit",X$2,"Side",X$3,"Shoes",$A$2,"TrialNo",$A$1,"RepeatNo",X$1)</f>
        <v>#REF!</v>
      </c>
      <c r="Y13" s="35"/>
      <c r="Z13" s="35"/>
      <c r="AA13" s="35" t="e">
        <f>GETPIVOTDATA("Sum of X",DynamicParametersPivot!$A$5,"PatientId",$A13,"Title",AA$4,"Unit",AA$2,"Side",AA$3,"Shoes",$A$2,"TrialNo",$A$1,"RepeatNo",AA$1)</f>
        <v>#REF!</v>
      </c>
      <c r="AB13" s="35" t="e">
        <f>GETPIVOTDATA("Sum of X",DynamicParametersPivot!$A$5,"PatientId",$A13,"Title",AB$4,"Unit",AB$2,"Side",AB$3,"Shoes",$A$2,"TrialNo",$A$1,"RepeatNo",AB$1)</f>
        <v>#REF!</v>
      </c>
      <c r="AC13" s="35"/>
      <c r="AD13" s="35"/>
      <c r="AE13" s="35" t="e">
        <f>GETPIVOTDATA("Sum of X",DynamicParametersPivot!$A$5,"PatientId",$A13,"Title",AE$4,"Unit",AE$2,"Side",AE$3,"Shoes",$A$2,"TrialNo",$A$1,"RepeatNo",AE$1)</f>
        <v>#REF!</v>
      </c>
      <c r="AF13" s="35"/>
      <c r="AG13" s="35" t="e">
        <f>GETPIVOTDATA("Sum of X",DynamicParametersPivot!$A$5,"PatientId",$A13,"Title",AG$4,"Unit",AG$2,"Side",AG$3,"Shoes",$A$2,"TrialNo",$A$1,"RepeatNo",AG$1)</f>
        <v>#REF!</v>
      </c>
      <c r="AH13" s="35" t="e">
        <f>GETPIVOTDATA("Sum of X",DynamicParametersPivot!$A$5,"PatientId",$A13,"Title",AH$4,"Unit",AH$2,"Side",AH$3,"Shoes",$A$2,"TrialNo",$A$1,"RepeatNo",AH$1)</f>
        <v>#REF!</v>
      </c>
      <c r="AI13" s="35" t="e">
        <f>GETPIVOTDATA("Sum of X",DynamicParametersPivot!$A$5,"PatientId",$A13,"Title",AI$4,"Unit",AI$2,"Side",AI$3,"Shoes",$A$2,"TrialNo",$A$1,"RepeatNo",AI$1)</f>
        <v>#REF!</v>
      </c>
      <c r="AJ13" s="35" t="e">
        <f>GETPIVOTDATA("Sum of X",DynamicParametersPivot!$A$5,"PatientId",$A13,"Title",AJ$4,"Unit",AJ$2,"Side",AJ$3,"Shoes",$A$2,"TrialNo",$A$1,"RepeatNo",AJ$1)</f>
        <v>#REF!</v>
      </c>
      <c r="AK13" s="37"/>
      <c r="AL13" s="17"/>
      <c r="AM13" s="17"/>
      <c r="AN13" s="17"/>
      <c r="AO13" s="17"/>
      <c r="AP13" s="17"/>
      <c r="AQ13" s="17"/>
      <c r="AR13" s="17"/>
      <c r="AS13" s="17"/>
      <c r="AT13" s="17"/>
      <c r="AU13" s="40"/>
      <c r="AV13" s="40"/>
      <c r="AW13" s="17"/>
      <c r="AX13" s="17"/>
      <c r="AY13" s="40"/>
      <c r="AZ13" s="40"/>
      <c r="BA13" s="17"/>
      <c r="BB13" s="17"/>
      <c r="BC13" s="40"/>
      <c r="BD13" s="40"/>
      <c r="BE13" s="17"/>
      <c r="BF13" s="17"/>
      <c r="BG13" s="40"/>
      <c r="BH13" s="40"/>
      <c r="BI13" s="17"/>
      <c r="BJ13" s="17"/>
      <c r="BK13" s="40"/>
      <c r="BL13" s="40"/>
      <c r="BM13" s="17"/>
      <c r="BN13" s="40"/>
      <c r="BO13" s="17"/>
      <c r="BP13" s="17"/>
      <c r="BQ13" s="17"/>
      <c r="BR13" s="17"/>
      <c r="BS13" s="38"/>
      <c r="BT13" s="17"/>
      <c r="BU13" s="17"/>
      <c r="BV13" s="17"/>
      <c r="BW13" s="17"/>
      <c r="BX13" s="17"/>
      <c r="BY13" s="17"/>
      <c r="BZ13" s="17"/>
      <c r="CA13" s="17"/>
      <c r="CB13" s="17"/>
      <c r="CC13" s="40"/>
      <c r="CD13" s="40"/>
      <c r="CE13" s="17"/>
      <c r="CF13" s="17"/>
      <c r="CG13" s="40"/>
      <c r="CH13" s="40"/>
      <c r="CI13" s="17"/>
      <c r="CJ13" s="17"/>
      <c r="CK13" s="40"/>
      <c r="CL13" s="40"/>
      <c r="CM13" s="17"/>
      <c r="CN13" s="17"/>
      <c r="CO13" s="40"/>
      <c r="CP13" s="40"/>
      <c r="CQ13" s="17"/>
      <c r="CR13" s="17"/>
      <c r="CS13" s="40"/>
      <c r="CT13" s="40"/>
      <c r="CU13" s="17"/>
      <c r="CV13" s="40"/>
      <c r="CW13" s="17"/>
      <c r="CX13" s="17"/>
      <c r="CY13" s="17"/>
      <c r="CZ13" s="17"/>
      <c r="DA13" s="17" t="e">
        <f t="shared" si="0"/>
        <v>#REF!</v>
      </c>
      <c r="DB13" s="17" t="e">
        <f t="shared" si="0"/>
        <v>#REF!</v>
      </c>
      <c r="DC13" s="17" t="e">
        <f t="shared" si="0"/>
        <v>#REF!</v>
      </c>
      <c r="DD13" s="17" t="e">
        <f t="shared" si="0"/>
        <v>#REF!</v>
      </c>
      <c r="DE13" s="17" t="e">
        <f t="shared" si="0"/>
        <v>#REF!</v>
      </c>
      <c r="DF13" s="17" t="e">
        <f t="shared" si="0"/>
        <v>#REF!</v>
      </c>
      <c r="DG13" s="17" t="e">
        <f t="shared" si="0"/>
        <v>#REF!</v>
      </c>
      <c r="DH13" s="17" t="e">
        <f t="shared" si="0"/>
        <v>#REF!</v>
      </c>
      <c r="DI13" s="17" t="e">
        <f t="shared" si="0"/>
        <v>#REF!</v>
      </c>
      <c r="DJ13" s="17" t="e">
        <f t="shared" si="1"/>
        <v>#REF!</v>
      </c>
      <c r="DK13" s="17" t="e">
        <f t="shared" si="1"/>
        <v>#REF!</v>
      </c>
      <c r="DL13" s="17" t="e">
        <f t="shared" si="2"/>
        <v>#REF!</v>
      </c>
      <c r="DM13" s="17" t="e">
        <f t="shared" si="2"/>
        <v>#REF!</v>
      </c>
      <c r="DN13" s="17" t="e">
        <f t="shared" si="3"/>
        <v>#REF!</v>
      </c>
      <c r="DO13" s="17" t="e">
        <f t="shared" si="3"/>
        <v>#REF!</v>
      </c>
      <c r="DP13" s="17" t="e">
        <f t="shared" si="4"/>
        <v>#REF!</v>
      </c>
      <c r="DQ13" s="17" t="e">
        <f t="shared" si="4"/>
        <v>#REF!</v>
      </c>
      <c r="DR13" s="17" t="e">
        <f t="shared" si="5"/>
        <v>#REF!</v>
      </c>
      <c r="DS13" s="17" t="e">
        <f t="shared" si="6"/>
        <v>#REF!</v>
      </c>
      <c r="DT13" s="17" t="e">
        <f t="shared" si="6"/>
        <v>#REF!</v>
      </c>
      <c r="DU13" s="17" t="e">
        <f t="shared" si="6"/>
        <v>#REF!</v>
      </c>
      <c r="DV13" s="17">
        <f t="shared" si="7"/>
        <v>0</v>
      </c>
      <c r="DW13" s="39"/>
      <c r="DX13" s="39"/>
      <c r="DY13" s="39"/>
    </row>
    <row r="14" spans="1:129" x14ac:dyDescent="0.25">
      <c r="A14" s="7">
        <f>Patients!A11</f>
        <v>0</v>
      </c>
      <c r="B14" s="7" t="str">
        <f>Patients!B11&amp;" "&amp;Patients!C11</f>
        <v xml:space="preserve"> </v>
      </c>
      <c r="C14" s="27"/>
      <c r="D14" s="35" t="e">
        <f>GETPIVOTDATA("Sum of X",DynamicParametersPivot!$A$5,"PatientId",$A14,"Title",D$4,"Unit",D$2,"Side",D$3,"Shoes",$A$2,"TrialNo",$A$1,"RepeatNo",D$1)</f>
        <v>#REF!</v>
      </c>
      <c r="E14" s="35" t="e">
        <f>GETPIVOTDATA("Sum of X",DynamicParametersPivot!$A$5,"PatientId",$A14,"Title",E$4,"Unit",E$2,"Side",E$3,"Shoes",$A$2,"TrialNo",$A$1,"RepeatNo",E$1)</f>
        <v>#REF!</v>
      </c>
      <c r="F14" s="35" t="e">
        <f>GETPIVOTDATA("Sum of X",DynamicParametersPivot!$A$5,"PatientId",$A14,"Title",F$4,"Unit",F$2,"Side",F$3,"Shoes",$A$2,"TrialNo",$A$1,"RepeatNo",F$1)</f>
        <v>#REF!</v>
      </c>
      <c r="G14" s="35" t="e">
        <f>GETPIVOTDATA("Sum of X",DynamicParametersPivot!$A$5,"PatientId",$A14,"Title",G$4,"Unit",G$2,"Side",G$3,"Shoes",$A$2,"TrialNo",$A$1,"RepeatNo",G$1)</f>
        <v>#REF!</v>
      </c>
      <c r="H14" s="35" t="e">
        <f>GETPIVOTDATA("Sum of X",DynamicParametersPivot!$A$5,"PatientId",$A14,"Title",H$4,"Unit",H$2,"Side",H$3,"Shoes",$A$2,"TrialNo",$A$1,"RepeatNo",H$1)</f>
        <v>#REF!</v>
      </c>
      <c r="I14" s="35" t="e">
        <f>GETPIVOTDATA("Sum of X",DynamicParametersPivot!$A$5,"PatientId",$A14,"Title",I$4,"Unit",I$2,"Side",I$3,"Shoes",$A$2,"TrialNo",$A$1,"RepeatNo",I$1)</f>
        <v>#REF!</v>
      </c>
      <c r="J14" s="35" t="e">
        <f>GETPIVOTDATA("Sum of X",DynamicParametersPivot!$A$5,"PatientId",$A14,"Title",J$4,"Unit",J$2,"Side",J$3,"Shoes",$A$2,"TrialNo",$A$1,"RepeatNo",J$1)</f>
        <v>#REF!</v>
      </c>
      <c r="K14" s="35" t="e">
        <f>GETPIVOTDATA("Sum of X",DynamicParametersPivot!$A$5,"PatientId",$A14,"Title",K$4,"Unit",K$2,"Side",K$3,"Shoes",$A$2,"TrialNo",$A$1,"RepeatNo",K$1)</f>
        <v>#REF!</v>
      </c>
      <c r="L14" s="35" t="e">
        <f>GETPIVOTDATA("Sum of X",DynamicParametersPivot!$A$5,"PatientId",$A14,"Title",L$4,"Unit",L$2,"Side",L$3,"Shoes",$A$2,"TrialNo",$A$1,"RepeatNo",L$1)</f>
        <v>#REF!</v>
      </c>
      <c r="M14" s="35"/>
      <c r="N14" s="35" t="e">
        <f>GETPIVOTDATA("Sum of X",DynamicParametersPivot!$A$5,"PatientId",$A14,"Title",N$4,"Unit",N$2,"Side",N$3,"Shoes",$A$2,"TrialNo",$A$1,"RepeatNo",N$1)</f>
        <v>#REF!</v>
      </c>
      <c r="O14" s="35" t="e">
        <f>GETPIVOTDATA("Sum of X",DynamicParametersPivot!$A$5,"PatientId",$A14,"Title",O$4,"Unit",O$2,"Side",O$3,"Shoes",$A$2,"TrialNo",$A$1,"RepeatNo",O$1)</f>
        <v>#REF!</v>
      </c>
      <c r="P14" s="35" t="e">
        <f>GETPIVOTDATA("Sum of X",DynamicParametersPivot!$A$5,"PatientId",$A14,"Title",P$4,"Unit",P$2,"Side",P$3,"Shoes",$A$2,"TrialNo",$A$1,"RepeatNo",P$1)</f>
        <v>#REF!</v>
      </c>
      <c r="Q14" s="35"/>
      <c r="R14" s="35"/>
      <c r="S14" s="35" t="e">
        <f>GETPIVOTDATA("Sum of X",DynamicParametersPivot!$A$5,"PatientId",$A14,"Title",S$4,"Unit",S$2,"Side",S$3,"Shoes",$A$2,"TrialNo",$A$1,"RepeatNo",S$1)</f>
        <v>#REF!</v>
      </c>
      <c r="T14" s="35" t="e">
        <f>GETPIVOTDATA("Sum of X",DynamicParametersPivot!$A$5,"PatientId",$A14,"Title",T$4,"Unit",T$2,"Side",T$3,"Shoes",$A$2,"TrialNo",$A$1,"RepeatNo",T$1)</f>
        <v>#REF!</v>
      </c>
      <c r="U14" s="35"/>
      <c r="V14" s="35"/>
      <c r="W14" s="35" t="e">
        <f>GETPIVOTDATA("Sum of X",DynamicParametersPivot!$A$5,"PatientId",$A14,"Title",W$4,"Unit",W$2,"Side",W$3,"Shoes",$A$2,"TrialNo",$A$1,"RepeatNo",W$1)</f>
        <v>#REF!</v>
      </c>
      <c r="X14" s="35" t="e">
        <f>GETPIVOTDATA("Sum of X",DynamicParametersPivot!$A$5,"PatientId",$A14,"Title",X$4,"Unit",X$2,"Side",X$3,"Shoes",$A$2,"TrialNo",$A$1,"RepeatNo",X$1)</f>
        <v>#REF!</v>
      </c>
      <c r="Y14" s="35"/>
      <c r="Z14" s="35"/>
      <c r="AA14" s="35" t="e">
        <f>GETPIVOTDATA("Sum of X",DynamicParametersPivot!$A$5,"PatientId",$A14,"Title",AA$4,"Unit",AA$2,"Side",AA$3,"Shoes",$A$2,"TrialNo",$A$1,"RepeatNo",AA$1)</f>
        <v>#REF!</v>
      </c>
      <c r="AB14" s="35" t="e">
        <f>GETPIVOTDATA("Sum of X",DynamicParametersPivot!$A$5,"PatientId",$A14,"Title",AB$4,"Unit",AB$2,"Side",AB$3,"Shoes",$A$2,"TrialNo",$A$1,"RepeatNo",AB$1)</f>
        <v>#REF!</v>
      </c>
      <c r="AC14" s="35"/>
      <c r="AD14" s="35"/>
      <c r="AE14" s="35" t="e">
        <f>GETPIVOTDATA("Sum of X",DynamicParametersPivot!$A$5,"PatientId",$A14,"Title",AE$4,"Unit",AE$2,"Side",AE$3,"Shoes",$A$2,"TrialNo",$A$1,"RepeatNo",AE$1)</f>
        <v>#REF!</v>
      </c>
      <c r="AF14" s="35"/>
      <c r="AG14" s="35" t="e">
        <f>GETPIVOTDATA("Sum of X",DynamicParametersPivot!$A$5,"PatientId",$A14,"Title",AG$4,"Unit",AG$2,"Side",AG$3,"Shoes",$A$2,"TrialNo",$A$1,"RepeatNo",AG$1)</f>
        <v>#REF!</v>
      </c>
      <c r="AH14" s="35" t="e">
        <f>GETPIVOTDATA("Sum of X",DynamicParametersPivot!$A$5,"PatientId",$A14,"Title",AH$4,"Unit",AH$2,"Side",AH$3,"Shoes",$A$2,"TrialNo",$A$1,"RepeatNo",AH$1)</f>
        <v>#REF!</v>
      </c>
      <c r="AI14" s="35" t="e">
        <f>GETPIVOTDATA("Sum of X",DynamicParametersPivot!$A$5,"PatientId",$A14,"Title",AI$4,"Unit",AI$2,"Side",AI$3,"Shoes",$A$2,"TrialNo",$A$1,"RepeatNo",AI$1)</f>
        <v>#REF!</v>
      </c>
      <c r="AJ14" s="35" t="e">
        <f>GETPIVOTDATA("Sum of X",DynamicParametersPivot!$A$5,"PatientId",$A14,"Title",AJ$4,"Unit",AJ$2,"Side",AJ$3,"Shoes",$A$2,"TrialNo",$A$1,"RepeatNo",AJ$1)</f>
        <v>#REF!</v>
      </c>
      <c r="AK14" s="37"/>
      <c r="AL14" s="17"/>
      <c r="AM14" s="17"/>
      <c r="AN14" s="17"/>
      <c r="AO14" s="17"/>
      <c r="AP14" s="17"/>
      <c r="AQ14" s="17"/>
      <c r="AR14" s="17"/>
      <c r="AS14" s="17"/>
      <c r="AT14" s="17"/>
      <c r="AU14" s="40"/>
      <c r="AV14" s="40"/>
      <c r="AW14" s="17"/>
      <c r="AX14" s="17"/>
      <c r="AY14" s="40"/>
      <c r="AZ14" s="40"/>
      <c r="BA14" s="17"/>
      <c r="BB14" s="17"/>
      <c r="BC14" s="40"/>
      <c r="BD14" s="40"/>
      <c r="BE14" s="17"/>
      <c r="BF14" s="17"/>
      <c r="BG14" s="40"/>
      <c r="BH14" s="40"/>
      <c r="BI14" s="17"/>
      <c r="BJ14" s="17"/>
      <c r="BK14" s="40"/>
      <c r="BL14" s="40"/>
      <c r="BM14" s="17"/>
      <c r="BN14" s="40"/>
      <c r="BO14" s="17"/>
      <c r="BP14" s="17"/>
      <c r="BQ14" s="17"/>
      <c r="BR14" s="17"/>
      <c r="BS14" s="38"/>
      <c r="BT14" s="17"/>
      <c r="BU14" s="17"/>
      <c r="BV14" s="17"/>
      <c r="BW14" s="17"/>
      <c r="BX14" s="17"/>
      <c r="BY14" s="17"/>
      <c r="BZ14" s="17"/>
      <c r="CA14" s="17"/>
      <c r="CB14" s="17"/>
      <c r="CC14" s="40"/>
      <c r="CD14" s="40"/>
      <c r="CE14" s="17"/>
      <c r="CF14" s="17"/>
      <c r="CG14" s="40"/>
      <c r="CH14" s="40"/>
      <c r="CI14" s="17"/>
      <c r="CJ14" s="17"/>
      <c r="CK14" s="40"/>
      <c r="CL14" s="40"/>
      <c r="CM14" s="17"/>
      <c r="CN14" s="17"/>
      <c r="CO14" s="40"/>
      <c r="CP14" s="40"/>
      <c r="CQ14" s="17"/>
      <c r="CR14" s="17"/>
      <c r="CS14" s="40"/>
      <c r="CT14" s="40"/>
      <c r="CU14" s="17"/>
      <c r="CV14" s="40"/>
      <c r="CW14" s="17"/>
      <c r="CX14" s="17"/>
      <c r="CY14" s="17"/>
      <c r="CZ14" s="17"/>
      <c r="DA14" s="17" t="e">
        <f t="shared" si="0"/>
        <v>#REF!</v>
      </c>
      <c r="DB14" s="17" t="e">
        <f t="shared" si="0"/>
        <v>#REF!</v>
      </c>
      <c r="DC14" s="17" t="e">
        <f t="shared" si="0"/>
        <v>#REF!</v>
      </c>
      <c r="DD14" s="17" t="e">
        <f t="shared" si="0"/>
        <v>#REF!</v>
      </c>
      <c r="DE14" s="17" t="e">
        <f t="shared" si="0"/>
        <v>#REF!</v>
      </c>
      <c r="DF14" s="17" t="e">
        <f t="shared" si="0"/>
        <v>#REF!</v>
      </c>
      <c r="DG14" s="17" t="e">
        <f t="shared" si="0"/>
        <v>#REF!</v>
      </c>
      <c r="DH14" s="17" t="e">
        <f t="shared" si="0"/>
        <v>#REF!</v>
      </c>
      <c r="DI14" s="17" t="e">
        <f t="shared" si="0"/>
        <v>#REF!</v>
      </c>
      <c r="DJ14" s="17" t="e">
        <f t="shared" si="1"/>
        <v>#REF!</v>
      </c>
      <c r="DK14" s="17" t="e">
        <f t="shared" si="1"/>
        <v>#REF!</v>
      </c>
      <c r="DL14" s="17" t="e">
        <f t="shared" si="2"/>
        <v>#REF!</v>
      </c>
      <c r="DM14" s="17" t="e">
        <f t="shared" si="2"/>
        <v>#REF!</v>
      </c>
      <c r="DN14" s="17" t="e">
        <f t="shared" si="3"/>
        <v>#REF!</v>
      </c>
      <c r="DO14" s="17" t="e">
        <f t="shared" si="3"/>
        <v>#REF!</v>
      </c>
      <c r="DP14" s="17" t="e">
        <f t="shared" si="4"/>
        <v>#REF!</v>
      </c>
      <c r="DQ14" s="17" t="e">
        <f t="shared" si="4"/>
        <v>#REF!</v>
      </c>
      <c r="DR14" s="17" t="e">
        <f t="shared" si="5"/>
        <v>#REF!</v>
      </c>
      <c r="DS14" s="17" t="e">
        <f t="shared" si="6"/>
        <v>#REF!</v>
      </c>
      <c r="DT14" s="17" t="e">
        <f t="shared" si="6"/>
        <v>#REF!</v>
      </c>
      <c r="DU14" s="17" t="e">
        <f t="shared" si="6"/>
        <v>#REF!</v>
      </c>
      <c r="DV14" s="17">
        <f t="shared" si="7"/>
        <v>0</v>
      </c>
      <c r="DW14" s="39"/>
      <c r="DX14" s="39"/>
      <c r="DY14" s="39"/>
    </row>
    <row r="15" spans="1:129" x14ac:dyDescent="0.25">
      <c r="A15" s="7">
        <f>Patients!A12</f>
        <v>0</v>
      </c>
      <c r="B15" s="7" t="str">
        <f>Patients!B12&amp;" "&amp;Patients!C12</f>
        <v xml:space="preserve"> </v>
      </c>
      <c r="C15" s="27"/>
      <c r="D15" s="35" t="e">
        <f>GETPIVOTDATA("Sum of X",DynamicParametersPivot!$A$5,"PatientId",$A15,"Title",D$4,"Unit",D$2,"Side",D$3,"Shoes",$A$2,"TrialNo",$A$1,"RepeatNo",D$1)</f>
        <v>#REF!</v>
      </c>
      <c r="E15" s="35" t="e">
        <f>GETPIVOTDATA("Sum of X",DynamicParametersPivot!$A$5,"PatientId",$A15,"Title",E$4,"Unit",E$2,"Side",E$3,"Shoes",$A$2,"TrialNo",$A$1,"RepeatNo",E$1)</f>
        <v>#REF!</v>
      </c>
      <c r="F15" s="35" t="e">
        <f>GETPIVOTDATA("Sum of X",DynamicParametersPivot!$A$5,"PatientId",$A15,"Title",F$4,"Unit",F$2,"Side",F$3,"Shoes",$A$2,"TrialNo",$A$1,"RepeatNo",F$1)</f>
        <v>#REF!</v>
      </c>
      <c r="G15" s="35" t="e">
        <f>GETPIVOTDATA("Sum of X",DynamicParametersPivot!$A$5,"PatientId",$A15,"Title",G$4,"Unit",G$2,"Side",G$3,"Shoes",$A$2,"TrialNo",$A$1,"RepeatNo",G$1)</f>
        <v>#REF!</v>
      </c>
      <c r="H15" s="35" t="e">
        <f>GETPIVOTDATA("Sum of X",DynamicParametersPivot!$A$5,"PatientId",$A15,"Title",H$4,"Unit",H$2,"Side",H$3,"Shoes",$A$2,"TrialNo",$A$1,"RepeatNo",H$1)</f>
        <v>#REF!</v>
      </c>
      <c r="I15" s="35" t="e">
        <f>GETPIVOTDATA("Sum of X",DynamicParametersPivot!$A$5,"PatientId",$A15,"Title",I$4,"Unit",I$2,"Side",I$3,"Shoes",$A$2,"TrialNo",$A$1,"RepeatNo",I$1)</f>
        <v>#REF!</v>
      </c>
      <c r="J15" s="35" t="e">
        <f>GETPIVOTDATA("Sum of X",DynamicParametersPivot!$A$5,"PatientId",$A15,"Title",J$4,"Unit",J$2,"Side",J$3,"Shoes",$A$2,"TrialNo",$A$1,"RepeatNo",J$1)</f>
        <v>#REF!</v>
      </c>
      <c r="K15" s="35" t="e">
        <f>GETPIVOTDATA("Sum of X",DynamicParametersPivot!$A$5,"PatientId",$A15,"Title",K$4,"Unit",K$2,"Side",K$3,"Shoes",$A$2,"TrialNo",$A$1,"RepeatNo",K$1)</f>
        <v>#REF!</v>
      </c>
      <c r="L15" s="35" t="e">
        <f>GETPIVOTDATA("Sum of X",DynamicParametersPivot!$A$5,"PatientId",$A15,"Title",L$4,"Unit",L$2,"Side",L$3,"Shoes",$A$2,"TrialNo",$A$1,"RepeatNo",L$1)</f>
        <v>#REF!</v>
      </c>
      <c r="M15" s="35"/>
      <c r="N15" s="35" t="e">
        <f>GETPIVOTDATA("Sum of X",DynamicParametersPivot!$A$5,"PatientId",$A15,"Title",N$4,"Unit",N$2,"Side",N$3,"Shoes",$A$2,"TrialNo",$A$1,"RepeatNo",N$1)</f>
        <v>#REF!</v>
      </c>
      <c r="O15" s="35" t="e">
        <f>GETPIVOTDATA("Sum of X",DynamicParametersPivot!$A$5,"PatientId",$A15,"Title",O$4,"Unit",O$2,"Side",O$3,"Shoes",$A$2,"TrialNo",$A$1,"RepeatNo",O$1)</f>
        <v>#REF!</v>
      </c>
      <c r="P15" s="35" t="e">
        <f>GETPIVOTDATA("Sum of X",DynamicParametersPivot!$A$5,"PatientId",$A15,"Title",P$4,"Unit",P$2,"Side",P$3,"Shoes",$A$2,"TrialNo",$A$1,"RepeatNo",P$1)</f>
        <v>#REF!</v>
      </c>
      <c r="Q15" s="35"/>
      <c r="R15" s="35"/>
      <c r="S15" s="35" t="e">
        <f>GETPIVOTDATA("Sum of X",DynamicParametersPivot!$A$5,"PatientId",$A15,"Title",S$4,"Unit",S$2,"Side",S$3,"Shoes",$A$2,"TrialNo",$A$1,"RepeatNo",S$1)</f>
        <v>#REF!</v>
      </c>
      <c r="T15" s="35" t="e">
        <f>GETPIVOTDATA("Sum of X",DynamicParametersPivot!$A$5,"PatientId",$A15,"Title",T$4,"Unit",T$2,"Side",T$3,"Shoes",$A$2,"TrialNo",$A$1,"RepeatNo",T$1)</f>
        <v>#REF!</v>
      </c>
      <c r="U15" s="35"/>
      <c r="V15" s="35"/>
      <c r="W15" s="35" t="e">
        <f>GETPIVOTDATA("Sum of X",DynamicParametersPivot!$A$5,"PatientId",$A15,"Title",W$4,"Unit",W$2,"Side",W$3,"Shoes",$A$2,"TrialNo",$A$1,"RepeatNo",W$1)</f>
        <v>#REF!</v>
      </c>
      <c r="X15" s="35" t="e">
        <f>GETPIVOTDATA("Sum of X",DynamicParametersPivot!$A$5,"PatientId",$A15,"Title",X$4,"Unit",X$2,"Side",X$3,"Shoes",$A$2,"TrialNo",$A$1,"RepeatNo",X$1)</f>
        <v>#REF!</v>
      </c>
      <c r="Y15" s="35"/>
      <c r="Z15" s="35"/>
      <c r="AA15" s="35" t="e">
        <f>GETPIVOTDATA("Sum of X",DynamicParametersPivot!$A$5,"PatientId",$A15,"Title",AA$4,"Unit",AA$2,"Side",AA$3,"Shoes",$A$2,"TrialNo",$A$1,"RepeatNo",AA$1)</f>
        <v>#REF!</v>
      </c>
      <c r="AB15" s="35" t="e">
        <f>GETPIVOTDATA("Sum of X",DynamicParametersPivot!$A$5,"PatientId",$A15,"Title",AB$4,"Unit",AB$2,"Side",AB$3,"Shoes",$A$2,"TrialNo",$A$1,"RepeatNo",AB$1)</f>
        <v>#REF!</v>
      </c>
      <c r="AC15" s="35"/>
      <c r="AD15" s="35"/>
      <c r="AE15" s="35" t="e">
        <f>GETPIVOTDATA("Sum of X",DynamicParametersPivot!$A$5,"PatientId",$A15,"Title",AE$4,"Unit",AE$2,"Side",AE$3,"Shoes",$A$2,"TrialNo",$A$1,"RepeatNo",AE$1)</f>
        <v>#REF!</v>
      </c>
      <c r="AF15" s="35"/>
      <c r="AG15" s="35" t="e">
        <f>GETPIVOTDATA("Sum of X",DynamicParametersPivot!$A$5,"PatientId",$A15,"Title",AG$4,"Unit",AG$2,"Side",AG$3,"Shoes",$A$2,"TrialNo",$A$1,"RepeatNo",AG$1)</f>
        <v>#REF!</v>
      </c>
      <c r="AH15" s="35" t="e">
        <f>GETPIVOTDATA("Sum of X",DynamicParametersPivot!$A$5,"PatientId",$A15,"Title",AH$4,"Unit",AH$2,"Side",AH$3,"Shoes",$A$2,"TrialNo",$A$1,"RepeatNo",AH$1)</f>
        <v>#REF!</v>
      </c>
      <c r="AI15" s="35" t="e">
        <f>GETPIVOTDATA("Sum of X",DynamicParametersPivot!$A$5,"PatientId",$A15,"Title",AI$4,"Unit",AI$2,"Side",AI$3,"Shoes",$A$2,"TrialNo",$A$1,"RepeatNo",AI$1)</f>
        <v>#REF!</v>
      </c>
      <c r="AJ15" s="35" t="e">
        <f>GETPIVOTDATA("Sum of X",DynamicParametersPivot!$A$5,"PatientId",$A15,"Title",AJ$4,"Unit",AJ$2,"Side",AJ$3,"Shoes",$A$2,"TrialNo",$A$1,"RepeatNo",AJ$1)</f>
        <v>#REF!</v>
      </c>
      <c r="AK15" s="37"/>
      <c r="AL15" s="17"/>
      <c r="AM15" s="17"/>
      <c r="AN15" s="17"/>
      <c r="AO15" s="17"/>
      <c r="AP15" s="17"/>
      <c r="AQ15" s="17"/>
      <c r="AR15" s="17"/>
      <c r="AS15" s="17"/>
      <c r="AT15" s="17"/>
      <c r="AU15" s="40"/>
      <c r="AV15" s="40"/>
      <c r="AW15" s="17"/>
      <c r="AX15" s="17"/>
      <c r="AY15" s="40"/>
      <c r="AZ15" s="40"/>
      <c r="BA15" s="17"/>
      <c r="BB15" s="17"/>
      <c r="BC15" s="40"/>
      <c r="BD15" s="40"/>
      <c r="BE15" s="17"/>
      <c r="BF15" s="17"/>
      <c r="BG15" s="40"/>
      <c r="BH15" s="40"/>
      <c r="BI15" s="17"/>
      <c r="BJ15" s="17"/>
      <c r="BK15" s="40"/>
      <c r="BL15" s="40"/>
      <c r="BM15" s="17"/>
      <c r="BN15" s="40"/>
      <c r="BO15" s="17"/>
      <c r="BP15" s="17"/>
      <c r="BQ15" s="17"/>
      <c r="BR15" s="17"/>
      <c r="BS15" s="38"/>
      <c r="BT15" s="17"/>
      <c r="BU15" s="17"/>
      <c r="BV15" s="17"/>
      <c r="BW15" s="17"/>
      <c r="BX15" s="17"/>
      <c r="BY15" s="17"/>
      <c r="BZ15" s="17"/>
      <c r="CA15" s="17"/>
      <c r="CB15" s="17"/>
      <c r="CC15" s="40"/>
      <c r="CD15" s="40"/>
      <c r="CE15" s="17"/>
      <c r="CF15" s="17"/>
      <c r="CG15" s="40"/>
      <c r="CH15" s="40"/>
      <c r="CI15" s="17"/>
      <c r="CJ15" s="17"/>
      <c r="CK15" s="40"/>
      <c r="CL15" s="40"/>
      <c r="CM15" s="17"/>
      <c r="CN15" s="17"/>
      <c r="CO15" s="40"/>
      <c r="CP15" s="40"/>
      <c r="CQ15" s="17"/>
      <c r="CR15" s="17"/>
      <c r="CS15" s="40"/>
      <c r="CT15" s="40"/>
      <c r="CU15" s="17"/>
      <c r="CV15" s="40"/>
      <c r="CW15" s="17"/>
      <c r="CX15" s="17"/>
      <c r="CY15" s="17"/>
      <c r="CZ15" s="17"/>
      <c r="DA15" s="17" t="e">
        <f t="shared" si="0"/>
        <v>#REF!</v>
      </c>
      <c r="DB15" s="17" t="e">
        <f t="shared" si="0"/>
        <v>#REF!</v>
      </c>
      <c r="DC15" s="17" t="e">
        <f t="shared" si="0"/>
        <v>#REF!</v>
      </c>
      <c r="DD15" s="17" t="e">
        <f t="shared" si="0"/>
        <v>#REF!</v>
      </c>
      <c r="DE15" s="17" t="e">
        <f t="shared" si="0"/>
        <v>#REF!</v>
      </c>
      <c r="DF15" s="17" t="e">
        <f t="shared" si="0"/>
        <v>#REF!</v>
      </c>
      <c r="DG15" s="17" t="e">
        <f t="shared" si="0"/>
        <v>#REF!</v>
      </c>
      <c r="DH15" s="17" t="e">
        <f t="shared" si="0"/>
        <v>#REF!</v>
      </c>
      <c r="DI15" s="17" t="e">
        <f t="shared" si="0"/>
        <v>#REF!</v>
      </c>
      <c r="DJ15" s="17" t="e">
        <f t="shared" si="1"/>
        <v>#REF!</v>
      </c>
      <c r="DK15" s="17" t="e">
        <f t="shared" si="1"/>
        <v>#REF!</v>
      </c>
      <c r="DL15" s="17" t="e">
        <f t="shared" si="2"/>
        <v>#REF!</v>
      </c>
      <c r="DM15" s="17" t="e">
        <f t="shared" si="2"/>
        <v>#REF!</v>
      </c>
      <c r="DN15" s="17" t="e">
        <f t="shared" si="3"/>
        <v>#REF!</v>
      </c>
      <c r="DO15" s="17" t="e">
        <f t="shared" si="3"/>
        <v>#REF!</v>
      </c>
      <c r="DP15" s="17" t="e">
        <f t="shared" si="4"/>
        <v>#REF!</v>
      </c>
      <c r="DQ15" s="17" t="e">
        <f t="shared" si="4"/>
        <v>#REF!</v>
      </c>
      <c r="DR15" s="17" t="e">
        <f t="shared" si="5"/>
        <v>#REF!</v>
      </c>
      <c r="DS15" s="17" t="e">
        <f t="shared" si="6"/>
        <v>#REF!</v>
      </c>
      <c r="DT15" s="17" t="e">
        <f t="shared" si="6"/>
        <v>#REF!</v>
      </c>
      <c r="DU15" s="17" t="e">
        <f t="shared" si="6"/>
        <v>#REF!</v>
      </c>
      <c r="DV15" s="17">
        <f t="shared" si="7"/>
        <v>0</v>
      </c>
      <c r="DW15" s="39"/>
      <c r="DX15" s="39"/>
      <c r="DY15" s="39"/>
    </row>
    <row r="16" spans="1:129" x14ac:dyDescent="0.25">
      <c r="A16" s="7">
        <f>Patients!A13</f>
        <v>0</v>
      </c>
      <c r="B16" s="7" t="str">
        <f>Patients!B13&amp;" "&amp;Patients!C13</f>
        <v xml:space="preserve"> </v>
      </c>
      <c r="C16" s="27"/>
      <c r="D16" s="35" t="e">
        <f>GETPIVOTDATA("Sum of X",DynamicParametersPivot!$A$5,"PatientId",$A16,"Title",D$4,"Unit",D$2,"Side",D$3,"Shoes",$A$2,"TrialNo",$A$1,"RepeatNo",D$1)</f>
        <v>#REF!</v>
      </c>
      <c r="E16" s="35" t="e">
        <f>GETPIVOTDATA("Sum of X",DynamicParametersPivot!$A$5,"PatientId",$A16,"Title",E$4,"Unit",E$2,"Side",E$3,"Shoes",$A$2,"TrialNo",$A$1,"RepeatNo",E$1)</f>
        <v>#REF!</v>
      </c>
      <c r="F16" s="35" t="e">
        <f>GETPIVOTDATA("Sum of X",DynamicParametersPivot!$A$5,"PatientId",$A16,"Title",F$4,"Unit",F$2,"Side",F$3,"Shoes",$A$2,"TrialNo",$A$1,"RepeatNo",F$1)</f>
        <v>#REF!</v>
      </c>
      <c r="G16" s="35" t="e">
        <f>GETPIVOTDATA("Sum of X",DynamicParametersPivot!$A$5,"PatientId",$A16,"Title",G$4,"Unit",G$2,"Side",G$3,"Shoes",$A$2,"TrialNo",$A$1,"RepeatNo",G$1)</f>
        <v>#REF!</v>
      </c>
      <c r="H16" s="35" t="e">
        <f>GETPIVOTDATA("Sum of X",DynamicParametersPivot!$A$5,"PatientId",$A16,"Title",H$4,"Unit",H$2,"Side",H$3,"Shoes",$A$2,"TrialNo",$A$1,"RepeatNo",H$1)</f>
        <v>#REF!</v>
      </c>
      <c r="I16" s="35" t="e">
        <f>GETPIVOTDATA("Sum of X",DynamicParametersPivot!$A$5,"PatientId",$A16,"Title",I$4,"Unit",I$2,"Side",I$3,"Shoes",$A$2,"TrialNo",$A$1,"RepeatNo",I$1)</f>
        <v>#REF!</v>
      </c>
      <c r="J16" s="35" t="e">
        <f>GETPIVOTDATA("Sum of X",DynamicParametersPivot!$A$5,"PatientId",$A16,"Title",J$4,"Unit",J$2,"Side",J$3,"Shoes",$A$2,"TrialNo",$A$1,"RepeatNo",J$1)</f>
        <v>#REF!</v>
      </c>
      <c r="K16" s="35" t="e">
        <f>GETPIVOTDATA("Sum of X",DynamicParametersPivot!$A$5,"PatientId",$A16,"Title",K$4,"Unit",K$2,"Side",K$3,"Shoes",$A$2,"TrialNo",$A$1,"RepeatNo",K$1)</f>
        <v>#REF!</v>
      </c>
      <c r="L16" s="35" t="e">
        <f>GETPIVOTDATA("Sum of X",DynamicParametersPivot!$A$5,"PatientId",$A16,"Title",L$4,"Unit",L$2,"Side",L$3,"Shoes",$A$2,"TrialNo",$A$1,"RepeatNo",L$1)</f>
        <v>#REF!</v>
      </c>
      <c r="M16" s="35"/>
      <c r="N16" s="35" t="e">
        <f>GETPIVOTDATA("Sum of X",DynamicParametersPivot!$A$5,"PatientId",$A16,"Title",N$4,"Unit",N$2,"Side",N$3,"Shoes",$A$2,"TrialNo",$A$1,"RepeatNo",N$1)</f>
        <v>#REF!</v>
      </c>
      <c r="O16" s="35" t="e">
        <f>GETPIVOTDATA("Sum of X",DynamicParametersPivot!$A$5,"PatientId",$A16,"Title",O$4,"Unit",O$2,"Side",O$3,"Shoes",$A$2,"TrialNo",$A$1,"RepeatNo",O$1)</f>
        <v>#REF!</v>
      </c>
      <c r="P16" s="35" t="e">
        <f>GETPIVOTDATA("Sum of X",DynamicParametersPivot!$A$5,"PatientId",$A16,"Title",P$4,"Unit",P$2,"Side",P$3,"Shoes",$A$2,"TrialNo",$A$1,"RepeatNo",P$1)</f>
        <v>#REF!</v>
      </c>
      <c r="Q16" s="35"/>
      <c r="R16" s="35"/>
      <c r="S16" s="35" t="e">
        <f>GETPIVOTDATA("Sum of X",DynamicParametersPivot!$A$5,"PatientId",$A16,"Title",S$4,"Unit",S$2,"Side",S$3,"Shoes",$A$2,"TrialNo",$A$1,"RepeatNo",S$1)</f>
        <v>#REF!</v>
      </c>
      <c r="T16" s="35" t="e">
        <f>GETPIVOTDATA("Sum of X",DynamicParametersPivot!$A$5,"PatientId",$A16,"Title",T$4,"Unit",T$2,"Side",T$3,"Shoes",$A$2,"TrialNo",$A$1,"RepeatNo",T$1)</f>
        <v>#REF!</v>
      </c>
      <c r="U16" s="35"/>
      <c r="V16" s="35"/>
      <c r="W16" s="35" t="e">
        <f>GETPIVOTDATA("Sum of X",DynamicParametersPivot!$A$5,"PatientId",$A16,"Title",W$4,"Unit",W$2,"Side",W$3,"Shoes",$A$2,"TrialNo",$A$1,"RepeatNo",W$1)</f>
        <v>#REF!</v>
      </c>
      <c r="X16" s="35" t="e">
        <f>GETPIVOTDATA("Sum of X",DynamicParametersPivot!$A$5,"PatientId",$A16,"Title",X$4,"Unit",X$2,"Side",X$3,"Shoes",$A$2,"TrialNo",$A$1,"RepeatNo",X$1)</f>
        <v>#REF!</v>
      </c>
      <c r="Y16" s="35"/>
      <c r="Z16" s="35"/>
      <c r="AA16" s="35" t="e">
        <f>GETPIVOTDATA("Sum of X",DynamicParametersPivot!$A$5,"PatientId",$A16,"Title",AA$4,"Unit",AA$2,"Side",AA$3,"Shoes",$A$2,"TrialNo",$A$1,"RepeatNo",AA$1)</f>
        <v>#REF!</v>
      </c>
      <c r="AB16" s="35" t="e">
        <f>GETPIVOTDATA("Sum of X",DynamicParametersPivot!$A$5,"PatientId",$A16,"Title",AB$4,"Unit",AB$2,"Side",AB$3,"Shoes",$A$2,"TrialNo",$A$1,"RepeatNo",AB$1)</f>
        <v>#REF!</v>
      </c>
      <c r="AC16" s="35"/>
      <c r="AD16" s="35"/>
      <c r="AE16" s="35" t="e">
        <f>GETPIVOTDATA("Sum of X",DynamicParametersPivot!$A$5,"PatientId",$A16,"Title",AE$4,"Unit",AE$2,"Side",AE$3,"Shoes",$A$2,"TrialNo",$A$1,"RepeatNo",AE$1)</f>
        <v>#REF!</v>
      </c>
      <c r="AF16" s="35"/>
      <c r="AG16" s="35" t="e">
        <f>GETPIVOTDATA("Sum of X",DynamicParametersPivot!$A$5,"PatientId",$A16,"Title",AG$4,"Unit",AG$2,"Side",AG$3,"Shoes",$A$2,"TrialNo",$A$1,"RepeatNo",AG$1)</f>
        <v>#REF!</v>
      </c>
      <c r="AH16" s="35" t="e">
        <f>GETPIVOTDATA("Sum of X",DynamicParametersPivot!$A$5,"PatientId",$A16,"Title",AH$4,"Unit",AH$2,"Side",AH$3,"Shoes",$A$2,"TrialNo",$A$1,"RepeatNo",AH$1)</f>
        <v>#REF!</v>
      </c>
      <c r="AI16" s="35" t="e">
        <f>GETPIVOTDATA("Sum of X",DynamicParametersPivot!$A$5,"PatientId",$A16,"Title",AI$4,"Unit",AI$2,"Side",AI$3,"Shoes",$A$2,"TrialNo",$A$1,"RepeatNo",AI$1)</f>
        <v>#REF!</v>
      </c>
      <c r="AJ16" s="35" t="e">
        <f>GETPIVOTDATA("Sum of X",DynamicParametersPivot!$A$5,"PatientId",$A16,"Title",AJ$4,"Unit",AJ$2,"Side",AJ$3,"Shoes",$A$2,"TrialNo",$A$1,"RepeatNo",AJ$1)</f>
        <v>#REF!</v>
      </c>
      <c r="AK16" s="37"/>
      <c r="AL16" s="17"/>
      <c r="AM16" s="17"/>
      <c r="AN16" s="17"/>
      <c r="AO16" s="17"/>
      <c r="AP16" s="17"/>
      <c r="AQ16" s="17"/>
      <c r="AR16" s="17"/>
      <c r="AS16" s="17"/>
      <c r="AT16" s="17"/>
      <c r="AU16" s="40"/>
      <c r="AV16" s="40"/>
      <c r="AW16" s="17"/>
      <c r="AX16" s="17"/>
      <c r="AY16" s="40"/>
      <c r="AZ16" s="40"/>
      <c r="BA16" s="17"/>
      <c r="BB16" s="17"/>
      <c r="BC16" s="40"/>
      <c r="BD16" s="40"/>
      <c r="BE16" s="17"/>
      <c r="BF16" s="17"/>
      <c r="BG16" s="40"/>
      <c r="BH16" s="40"/>
      <c r="BI16" s="17"/>
      <c r="BJ16" s="17"/>
      <c r="BK16" s="40"/>
      <c r="BL16" s="40"/>
      <c r="BM16" s="17"/>
      <c r="BN16" s="40"/>
      <c r="BO16" s="17"/>
      <c r="BP16" s="17"/>
      <c r="BQ16" s="17"/>
      <c r="BR16" s="17"/>
      <c r="BS16" s="38"/>
      <c r="BT16" s="17"/>
      <c r="BU16" s="17"/>
      <c r="BV16" s="17"/>
      <c r="BW16" s="17"/>
      <c r="BX16" s="17"/>
      <c r="BY16" s="17"/>
      <c r="BZ16" s="17"/>
      <c r="CA16" s="17"/>
      <c r="CB16" s="17"/>
      <c r="CC16" s="40"/>
      <c r="CD16" s="40"/>
      <c r="CE16" s="17"/>
      <c r="CF16" s="17"/>
      <c r="CG16" s="40"/>
      <c r="CH16" s="40"/>
      <c r="CI16" s="17"/>
      <c r="CJ16" s="17"/>
      <c r="CK16" s="40"/>
      <c r="CL16" s="40"/>
      <c r="CM16" s="17"/>
      <c r="CN16" s="17"/>
      <c r="CO16" s="40"/>
      <c r="CP16" s="40"/>
      <c r="CQ16" s="17"/>
      <c r="CR16" s="17"/>
      <c r="CS16" s="40"/>
      <c r="CT16" s="40"/>
      <c r="CU16" s="17"/>
      <c r="CV16" s="40"/>
      <c r="CW16" s="17"/>
      <c r="CX16" s="17"/>
      <c r="CY16" s="17"/>
      <c r="CZ16" s="17"/>
      <c r="DA16" s="17" t="e">
        <f t="shared" si="0"/>
        <v>#REF!</v>
      </c>
      <c r="DB16" s="17" t="e">
        <f t="shared" si="0"/>
        <v>#REF!</v>
      </c>
      <c r="DC16" s="17" t="e">
        <f t="shared" si="0"/>
        <v>#REF!</v>
      </c>
      <c r="DD16" s="17" t="e">
        <f t="shared" si="0"/>
        <v>#REF!</v>
      </c>
      <c r="DE16" s="17" t="e">
        <f t="shared" si="0"/>
        <v>#REF!</v>
      </c>
      <c r="DF16" s="17" t="e">
        <f t="shared" si="0"/>
        <v>#REF!</v>
      </c>
      <c r="DG16" s="17" t="e">
        <f t="shared" si="0"/>
        <v>#REF!</v>
      </c>
      <c r="DH16" s="17" t="e">
        <f t="shared" si="0"/>
        <v>#REF!</v>
      </c>
      <c r="DI16" s="17" t="e">
        <f t="shared" si="0"/>
        <v>#REF!</v>
      </c>
      <c r="DJ16" s="17" t="e">
        <f t="shared" si="1"/>
        <v>#REF!</v>
      </c>
      <c r="DK16" s="17" t="e">
        <f t="shared" si="1"/>
        <v>#REF!</v>
      </c>
      <c r="DL16" s="17" t="e">
        <f t="shared" si="2"/>
        <v>#REF!</v>
      </c>
      <c r="DM16" s="17" t="e">
        <f t="shared" si="2"/>
        <v>#REF!</v>
      </c>
      <c r="DN16" s="17" t="e">
        <f t="shared" si="3"/>
        <v>#REF!</v>
      </c>
      <c r="DO16" s="17" t="e">
        <f t="shared" si="3"/>
        <v>#REF!</v>
      </c>
      <c r="DP16" s="17" t="e">
        <f t="shared" si="4"/>
        <v>#REF!</v>
      </c>
      <c r="DQ16" s="17" t="e">
        <f t="shared" si="4"/>
        <v>#REF!</v>
      </c>
      <c r="DR16" s="17" t="e">
        <f t="shared" si="5"/>
        <v>#REF!</v>
      </c>
      <c r="DS16" s="17" t="e">
        <f t="shared" si="6"/>
        <v>#REF!</v>
      </c>
      <c r="DT16" s="17" t="e">
        <f t="shared" si="6"/>
        <v>#REF!</v>
      </c>
      <c r="DU16" s="17" t="e">
        <f t="shared" si="6"/>
        <v>#REF!</v>
      </c>
      <c r="DV16" s="17">
        <f t="shared" si="7"/>
        <v>0</v>
      </c>
      <c r="DW16" s="39"/>
      <c r="DX16" s="39"/>
      <c r="DY16" s="39"/>
    </row>
    <row r="17" spans="1:129" x14ac:dyDescent="0.25">
      <c r="A17" s="7">
        <f>Patients!A14</f>
        <v>0</v>
      </c>
      <c r="B17" s="7" t="str">
        <f>Patients!B14&amp;" "&amp;Patients!C14</f>
        <v xml:space="preserve"> </v>
      </c>
      <c r="C17" s="27"/>
      <c r="D17" s="35" t="e">
        <f>GETPIVOTDATA("Sum of X",DynamicParametersPivot!$A$5,"PatientId",$A17,"Title",D$4,"Unit",D$2,"Side",D$3,"Shoes",$A$2,"TrialNo",$A$1,"RepeatNo",D$1)</f>
        <v>#REF!</v>
      </c>
      <c r="E17" s="35" t="e">
        <f>GETPIVOTDATA("Sum of X",DynamicParametersPivot!$A$5,"PatientId",$A17,"Title",E$4,"Unit",E$2,"Side",E$3,"Shoes",$A$2,"TrialNo",$A$1,"RepeatNo",E$1)</f>
        <v>#REF!</v>
      </c>
      <c r="F17" s="35" t="e">
        <f>GETPIVOTDATA("Sum of X",DynamicParametersPivot!$A$5,"PatientId",$A17,"Title",F$4,"Unit",F$2,"Side",F$3,"Shoes",$A$2,"TrialNo",$A$1,"RepeatNo",F$1)</f>
        <v>#REF!</v>
      </c>
      <c r="G17" s="35" t="e">
        <f>GETPIVOTDATA("Sum of X",DynamicParametersPivot!$A$5,"PatientId",$A17,"Title",G$4,"Unit",G$2,"Side",G$3,"Shoes",$A$2,"TrialNo",$A$1,"RepeatNo",G$1)</f>
        <v>#REF!</v>
      </c>
      <c r="H17" s="35" t="e">
        <f>GETPIVOTDATA("Sum of X",DynamicParametersPivot!$A$5,"PatientId",$A17,"Title",H$4,"Unit",H$2,"Side",H$3,"Shoes",$A$2,"TrialNo",$A$1,"RepeatNo",H$1)</f>
        <v>#REF!</v>
      </c>
      <c r="I17" s="35" t="e">
        <f>GETPIVOTDATA("Sum of X",DynamicParametersPivot!$A$5,"PatientId",$A17,"Title",I$4,"Unit",I$2,"Side",I$3,"Shoes",$A$2,"TrialNo",$A$1,"RepeatNo",I$1)</f>
        <v>#REF!</v>
      </c>
      <c r="J17" s="35" t="e">
        <f>GETPIVOTDATA("Sum of X",DynamicParametersPivot!$A$5,"PatientId",$A17,"Title",J$4,"Unit",J$2,"Side",J$3,"Shoes",$A$2,"TrialNo",$A$1,"RepeatNo",J$1)</f>
        <v>#REF!</v>
      </c>
      <c r="K17" s="35" t="e">
        <f>GETPIVOTDATA("Sum of X",DynamicParametersPivot!$A$5,"PatientId",$A17,"Title",K$4,"Unit",K$2,"Side",K$3,"Shoes",$A$2,"TrialNo",$A$1,"RepeatNo",K$1)</f>
        <v>#REF!</v>
      </c>
      <c r="L17" s="35" t="e">
        <f>GETPIVOTDATA("Sum of X",DynamicParametersPivot!$A$5,"PatientId",$A17,"Title",L$4,"Unit",L$2,"Side",L$3,"Shoes",$A$2,"TrialNo",$A$1,"RepeatNo",L$1)</f>
        <v>#REF!</v>
      </c>
      <c r="M17" s="35"/>
      <c r="N17" s="35" t="e">
        <f>GETPIVOTDATA("Sum of X",DynamicParametersPivot!$A$5,"PatientId",$A17,"Title",N$4,"Unit",N$2,"Side",N$3,"Shoes",$A$2,"TrialNo",$A$1,"RepeatNo",N$1)</f>
        <v>#REF!</v>
      </c>
      <c r="O17" s="35" t="e">
        <f>GETPIVOTDATA("Sum of X",DynamicParametersPivot!$A$5,"PatientId",$A17,"Title",O$4,"Unit",O$2,"Side",O$3,"Shoes",$A$2,"TrialNo",$A$1,"RepeatNo",O$1)</f>
        <v>#REF!</v>
      </c>
      <c r="P17" s="35" t="e">
        <f>GETPIVOTDATA("Sum of X",DynamicParametersPivot!$A$5,"PatientId",$A17,"Title",P$4,"Unit",P$2,"Side",P$3,"Shoes",$A$2,"TrialNo",$A$1,"RepeatNo",P$1)</f>
        <v>#REF!</v>
      </c>
      <c r="Q17" s="35"/>
      <c r="R17" s="35"/>
      <c r="S17" s="35" t="e">
        <f>GETPIVOTDATA("Sum of X",DynamicParametersPivot!$A$5,"PatientId",$A17,"Title",S$4,"Unit",S$2,"Side",S$3,"Shoes",$A$2,"TrialNo",$A$1,"RepeatNo",S$1)</f>
        <v>#REF!</v>
      </c>
      <c r="T17" s="35" t="e">
        <f>GETPIVOTDATA("Sum of X",DynamicParametersPivot!$A$5,"PatientId",$A17,"Title",T$4,"Unit",T$2,"Side",T$3,"Shoes",$A$2,"TrialNo",$A$1,"RepeatNo",T$1)</f>
        <v>#REF!</v>
      </c>
      <c r="U17" s="35"/>
      <c r="V17" s="35"/>
      <c r="W17" s="35" t="e">
        <f>GETPIVOTDATA("Sum of X",DynamicParametersPivot!$A$5,"PatientId",$A17,"Title",W$4,"Unit",W$2,"Side",W$3,"Shoes",$A$2,"TrialNo",$A$1,"RepeatNo",W$1)</f>
        <v>#REF!</v>
      </c>
      <c r="X17" s="35" t="e">
        <f>GETPIVOTDATA("Sum of X",DynamicParametersPivot!$A$5,"PatientId",$A17,"Title",X$4,"Unit",X$2,"Side",X$3,"Shoes",$A$2,"TrialNo",$A$1,"RepeatNo",X$1)</f>
        <v>#REF!</v>
      </c>
      <c r="Y17" s="35"/>
      <c r="Z17" s="35"/>
      <c r="AA17" s="35" t="e">
        <f>GETPIVOTDATA("Sum of X",DynamicParametersPivot!$A$5,"PatientId",$A17,"Title",AA$4,"Unit",AA$2,"Side",AA$3,"Shoes",$A$2,"TrialNo",$A$1,"RepeatNo",AA$1)</f>
        <v>#REF!</v>
      </c>
      <c r="AB17" s="35" t="e">
        <f>GETPIVOTDATA("Sum of X",DynamicParametersPivot!$A$5,"PatientId",$A17,"Title",AB$4,"Unit",AB$2,"Side",AB$3,"Shoes",$A$2,"TrialNo",$A$1,"RepeatNo",AB$1)</f>
        <v>#REF!</v>
      </c>
      <c r="AC17" s="35"/>
      <c r="AD17" s="35"/>
      <c r="AE17" s="35" t="e">
        <f>GETPIVOTDATA("Sum of X",DynamicParametersPivot!$A$5,"PatientId",$A17,"Title",AE$4,"Unit",AE$2,"Side",AE$3,"Shoes",$A$2,"TrialNo",$A$1,"RepeatNo",AE$1)</f>
        <v>#REF!</v>
      </c>
      <c r="AF17" s="35"/>
      <c r="AG17" s="35" t="e">
        <f>GETPIVOTDATA("Sum of X",DynamicParametersPivot!$A$5,"PatientId",$A17,"Title",AG$4,"Unit",AG$2,"Side",AG$3,"Shoes",$A$2,"TrialNo",$A$1,"RepeatNo",AG$1)</f>
        <v>#REF!</v>
      </c>
      <c r="AH17" s="35" t="e">
        <f>GETPIVOTDATA("Sum of X",DynamicParametersPivot!$A$5,"PatientId",$A17,"Title",AH$4,"Unit",AH$2,"Side",AH$3,"Shoes",$A$2,"TrialNo",$A$1,"RepeatNo",AH$1)</f>
        <v>#REF!</v>
      </c>
      <c r="AI17" s="35" t="e">
        <f>GETPIVOTDATA("Sum of X",DynamicParametersPivot!$A$5,"PatientId",$A17,"Title",AI$4,"Unit",AI$2,"Side",AI$3,"Shoes",$A$2,"TrialNo",$A$1,"RepeatNo",AI$1)</f>
        <v>#REF!</v>
      </c>
      <c r="AJ17" s="35" t="e">
        <f>GETPIVOTDATA("Sum of X",DynamicParametersPivot!$A$5,"PatientId",$A17,"Title",AJ$4,"Unit",AJ$2,"Side",AJ$3,"Shoes",$A$2,"TrialNo",$A$1,"RepeatNo",AJ$1)</f>
        <v>#REF!</v>
      </c>
      <c r="AK17" s="37"/>
      <c r="AL17" s="17"/>
      <c r="AM17" s="17"/>
      <c r="AN17" s="17"/>
      <c r="AO17" s="17"/>
      <c r="AP17" s="17"/>
      <c r="AQ17" s="17"/>
      <c r="AR17" s="17"/>
      <c r="AS17" s="17"/>
      <c r="AT17" s="17"/>
      <c r="AU17" s="40"/>
      <c r="AV17" s="40"/>
      <c r="AW17" s="17"/>
      <c r="AX17" s="17"/>
      <c r="AY17" s="40"/>
      <c r="AZ17" s="40"/>
      <c r="BA17" s="17"/>
      <c r="BB17" s="17"/>
      <c r="BC17" s="40"/>
      <c r="BD17" s="40"/>
      <c r="BE17" s="17"/>
      <c r="BF17" s="17"/>
      <c r="BG17" s="40"/>
      <c r="BH17" s="40"/>
      <c r="BI17" s="17"/>
      <c r="BJ17" s="17"/>
      <c r="BK17" s="40"/>
      <c r="BL17" s="40"/>
      <c r="BM17" s="17"/>
      <c r="BN17" s="40"/>
      <c r="BO17" s="17"/>
      <c r="BP17" s="17"/>
      <c r="BQ17" s="17"/>
      <c r="BR17" s="17"/>
      <c r="BS17" s="38"/>
      <c r="BT17" s="17"/>
      <c r="BU17" s="17"/>
      <c r="BV17" s="17"/>
      <c r="BW17" s="17"/>
      <c r="BX17" s="17"/>
      <c r="BY17" s="17"/>
      <c r="BZ17" s="17"/>
      <c r="CA17" s="17"/>
      <c r="CB17" s="17"/>
      <c r="CC17" s="40"/>
      <c r="CD17" s="40"/>
      <c r="CE17" s="17"/>
      <c r="CF17" s="17"/>
      <c r="CG17" s="40"/>
      <c r="CH17" s="40"/>
      <c r="CI17" s="17"/>
      <c r="CJ17" s="17"/>
      <c r="CK17" s="40"/>
      <c r="CL17" s="40"/>
      <c r="CM17" s="17"/>
      <c r="CN17" s="17"/>
      <c r="CO17" s="40"/>
      <c r="CP17" s="40"/>
      <c r="CQ17" s="17"/>
      <c r="CR17" s="17"/>
      <c r="CS17" s="40"/>
      <c r="CT17" s="40"/>
      <c r="CU17" s="17"/>
      <c r="CV17" s="40"/>
      <c r="CW17" s="17"/>
      <c r="CX17" s="17"/>
      <c r="CY17" s="17"/>
      <c r="CZ17" s="17"/>
      <c r="DA17" s="17" t="e">
        <f t="shared" si="0"/>
        <v>#REF!</v>
      </c>
      <c r="DB17" s="17" t="e">
        <f t="shared" si="0"/>
        <v>#REF!</v>
      </c>
      <c r="DC17" s="17" t="e">
        <f t="shared" si="0"/>
        <v>#REF!</v>
      </c>
      <c r="DD17" s="17" t="e">
        <f t="shared" si="0"/>
        <v>#REF!</v>
      </c>
      <c r="DE17" s="17" t="e">
        <f t="shared" si="0"/>
        <v>#REF!</v>
      </c>
      <c r="DF17" s="17" t="e">
        <f t="shared" si="0"/>
        <v>#REF!</v>
      </c>
      <c r="DG17" s="17" t="e">
        <f t="shared" si="0"/>
        <v>#REF!</v>
      </c>
      <c r="DH17" s="17" t="e">
        <f t="shared" si="0"/>
        <v>#REF!</v>
      </c>
      <c r="DI17" s="17" t="e">
        <f t="shared" si="0"/>
        <v>#REF!</v>
      </c>
      <c r="DJ17" s="17" t="e">
        <f t="shared" si="1"/>
        <v>#REF!</v>
      </c>
      <c r="DK17" s="17" t="e">
        <f t="shared" si="1"/>
        <v>#REF!</v>
      </c>
      <c r="DL17" s="17" t="e">
        <f t="shared" si="2"/>
        <v>#REF!</v>
      </c>
      <c r="DM17" s="17" t="e">
        <f t="shared" si="2"/>
        <v>#REF!</v>
      </c>
      <c r="DN17" s="17" t="e">
        <f t="shared" si="3"/>
        <v>#REF!</v>
      </c>
      <c r="DO17" s="17" t="e">
        <f t="shared" si="3"/>
        <v>#REF!</v>
      </c>
      <c r="DP17" s="17" t="e">
        <f t="shared" si="4"/>
        <v>#REF!</v>
      </c>
      <c r="DQ17" s="17" t="e">
        <f t="shared" si="4"/>
        <v>#REF!</v>
      </c>
      <c r="DR17" s="17" t="e">
        <f t="shared" si="5"/>
        <v>#REF!</v>
      </c>
      <c r="DS17" s="17" t="e">
        <f t="shared" si="6"/>
        <v>#REF!</v>
      </c>
      <c r="DT17" s="17" t="e">
        <f t="shared" si="6"/>
        <v>#REF!</v>
      </c>
      <c r="DU17" s="17" t="e">
        <f t="shared" si="6"/>
        <v>#REF!</v>
      </c>
      <c r="DV17" s="17">
        <f t="shared" si="7"/>
        <v>0</v>
      </c>
      <c r="DW17" s="39"/>
      <c r="DX17" s="39"/>
      <c r="DY17" s="39"/>
    </row>
    <row r="18" spans="1:129" x14ac:dyDescent="0.25">
      <c r="A18" s="7">
        <f>Patients!A15</f>
        <v>0</v>
      </c>
      <c r="B18" s="7" t="str">
        <f>Patients!B15&amp;" "&amp;Patients!C15</f>
        <v xml:space="preserve"> </v>
      </c>
      <c r="C18" s="27"/>
      <c r="D18" s="35" t="e">
        <f>GETPIVOTDATA("Sum of X",DynamicParametersPivot!$A$5,"PatientId",$A18,"Title",D$4,"Unit",D$2,"Side",D$3,"Shoes",$A$2,"TrialNo",$A$1,"RepeatNo",D$1)</f>
        <v>#REF!</v>
      </c>
      <c r="E18" s="35" t="e">
        <f>GETPIVOTDATA("Sum of X",DynamicParametersPivot!$A$5,"PatientId",$A18,"Title",E$4,"Unit",E$2,"Side",E$3,"Shoes",$A$2,"TrialNo",$A$1,"RepeatNo",E$1)</f>
        <v>#REF!</v>
      </c>
      <c r="F18" s="35" t="e">
        <f>GETPIVOTDATA("Sum of X",DynamicParametersPivot!$A$5,"PatientId",$A18,"Title",F$4,"Unit",F$2,"Side",F$3,"Shoes",$A$2,"TrialNo",$A$1,"RepeatNo",F$1)</f>
        <v>#REF!</v>
      </c>
      <c r="G18" s="35" t="e">
        <f>GETPIVOTDATA("Sum of X",DynamicParametersPivot!$A$5,"PatientId",$A18,"Title",G$4,"Unit",G$2,"Side",G$3,"Shoes",$A$2,"TrialNo",$A$1,"RepeatNo",G$1)</f>
        <v>#REF!</v>
      </c>
      <c r="H18" s="35" t="e">
        <f>GETPIVOTDATA("Sum of X",DynamicParametersPivot!$A$5,"PatientId",$A18,"Title",H$4,"Unit",H$2,"Side",H$3,"Shoes",$A$2,"TrialNo",$A$1,"RepeatNo",H$1)</f>
        <v>#REF!</v>
      </c>
      <c r="I18" s="35" t="e">
        <f>GETPIVOTDATA("Sum of X",DynamicParametersPivot!$A$5,"PatientId",$A18,"Title",I$4,"Unit",I$2,"Side",I$3,"Shoes",$A$2,"TrialNo",$A$1,"RepeatNo",I$1)</f>
        <v>#REF!</v>
      </c>
      <c r="J18" s="35" t="e">
        <f>GETPIVOTDATA("Sum of X",DynamicParametersPivot!$A$5,"PatientId",$A18,"Title",J$4,"Unit",J$2,"Side",J$3,"Shoes",$A$2,"TrialNo",$A$1,"RepeatNo",J$1)</f>
        <v>#REF!</v>
      </c>
      <c r="K18" s="35" t="e">
        <f>GETPIVOTDATA("Sum of X",DynamicParametersPivot!$A$5,"PatientId",$A18,"Title",K$4,"Unit",K$2,"Side",K$3,"Shoes",$A$2,"TrialNo",$A$1,"RepeatNo",K$1)</f>
        <v>#REF!</v>
      </c>
      <c r="L18" s="35" t="e">
        <f>GETPIVOTDATA("Sum of X",DynamicParametersPivot!$A$5,"PatientId",$A18,"Title",L$4,"Unit",L$2,"Side",L$3,"Shoes",$A$2,"TrialNo",$A$1,"RepeatNo",L$1)</f>
        <v>#REF!</v>
      </c>
      <c r="M18" s="35"/>
      <c r="N18" s="35" t="e">
        <f>GETPIVOTDATA("Sum of X",DynamicParametersPivot!$A$5,"PatientId",$A18,"Title",N$4,"Unit",N$2,"Side",N$3,"Shoes",$A$2,"TrialNo",$A$1,"RepeatNo",N$1)</f>
        <v>#REF!</v>
      </c>
      <c r="O18" s="35" t="e">
        <f>GETPIVOTDATA("Sum of X",DynamicParametersPivot!$A$5,"PatientId",$A18,"Title",O$4,"Unit",O$2,"Side",O$3,"Shoes",$A$2,"TrialNo",$A$1,"RepeatNo",O$1)</f>
        <v>#REF!</v>
      </c>
      <c r="P18" s="35" t="e">
        <f>GETPIVOTDATA("Sum of X",DynamicParametersPivot!$A$5,"PatientId",$A18,"Title",P$4,"Unit",P$2,"Side",P$3,"Shoes",$A$2,"TrialNo",$A$1,"RepeatNo",P$1)</f>
        <v>#REF!</v>
      </c>
      <c r="Q18" s="35"/>
      <c r="R18" s="35"/>
      <c r="S18" s="35" t="e">
        <f>GETPIVOTDATA("Sum of X",DynamicParametersPivot!$A$5,"PatientId",$A18,"Title",S$4,"Unit",S$2,"Side",S$3,"Shoes",$A$2,"TrialNo",$A$1,"RepeatNo",S$1)</f>
        <v>#REF!</v>
      </c>
      <c r="T18" s="35" t="e">
        <f>GETPIVOTDATA("Sum of X",DynamicParametersPivot!$A$5,"PatientId",$A18,"Title",T$4,"Unit",T$2,"Side",T$3,"Shoes",$A$2,"TrialNo",$A$1,"RepeatNo",T$1)</f>
        <v>#REF!</v>
      </c>
      <c r="U18" s="35"/>
      <c r="V18" s="35"/>
      <c r="W18" s="35" t="e">
        <f>GETPIVOTDATA("Sum of X",DynamicParametersPivot!$A$5,"PatientId",$A18,"Title",W$4,"Unit",W$2,"Side",W$3,"Shoes",$A$2,"TrialNo",$A$1,"RepeatNo",W$1)</f>
        <v>#REF!</v>
      </c>
      <c r="X18" s="35" t="e">
        <f>GETPIVOTDATA("Sum of X",DynamicParametersPivot!$A$5,"PatientId",$A18,"Title",X$4,"Unit",X$2,"Side",X$3,"Shoes",$A$2,"TrialNo",$A$1,"RepeatNo",X$1)</f>
        <v>#REF!</v>
      </c>
      <c r="Y18" s="35"/>
      <c r="Z18" s="35"/>
      <c r="AA18" s="35" t="e">
        <f>GETPIVOTDATA("Sum of X",DynamicParametersPivot!$A$5,"PatientId",$A18,"Title",AA$4,"Unit",AA$2,"Side",AA$3,"Shoes",$A$2,"TrialNo",$A$1,"RepeatNo",AA$1)</f>
        <v>#REF!</v>
      </c>
      <c r="AB18" s="35" t="e">
        <f>GETPIVOTDATA("Sum of X",DynamicParametersPivot!$A$5,"PatientId",$A18,"Title",AB$4,"Unit",AB$2,"Side",AB$3,"Shoes",$A$2,"TrialNo",$A$1,"RepeatNo",AB$1)</f>
        <v>#REF!</v>
      </c>
      <c r="AC18" s="35"/>
      <c r="AD18" s="35"/>
      <c r="AE18" s="35" t="e">
        <f>GETPIVOTDATA("Sum of X",DynamicParametersPivot!$A$5,"PatientId",$A18,"Title",AE$4,"Unit",AE$2,"Side",AE$3,"Shoes",$A$2,"TrialNo",$A$1,"RepeatNo",AE$1)</f>
        <v>#REF!</v>
      </c>
      <c r="AF18" s="35"/>
      <c r="AG18" s="35" t="e">
        <f>GETPIVOTDATA("Sum of X",DynamicParametersPivot!$A$5,"PatientId",$A18,"Title",AG$4,"Unit",AG$2,"Side",AG$3,"Shoes",$A$2,"TrialNo",$A$1,"RepeatNo",AG$1)</f>
        <v>#REF!</v>
      </c>
      <c r="AH18" s="35" t="e">
        <f>GETPIVOTDATA("Sum of X",DynamicParametersPivot!$A$5,"PatientId",$A18,"Title",AH$4,"Unit",AH$2,"Side",AH$3,"Shoes",$A$2,"TrialNo",$A$1,"RepeatNo",AH$1)</f>
        <v>#REF!</v>
      </c>
      <c r="AI18" s="35" t="e">
        <f>GETPIVOTDATA("Sum of X",DynamicParametersPivot!$A$5,"PatientId",$A18,"Title",AI$4,"Unit",AI$2,"Side",AI$3,"Shoes",$A$2,"TrialNo",$A$1,"RepeatNo",AI$1)</f>
        <v>#REF!</v>
      </c>
      <c r="AJ18" s="35" t="e">
        <f>GETPIVOTDATA("Sum of X",DynamicParametersPivot!$A$5,"PatientId",$A18,"Title",AJ$4,"Unit",AJ$2,"Side",AJ$3,"Shoes",$A$2,"TrialNo",$A$1,"RepeatNo",AJ$1)</f>
        <v>#REF!</v>
      </c>
      <c r="AK18" s="37"/>
      <c r="AL18" s="17"/>
      <c r="AM18" s="17"/>
      <c r="AN18" s="17"/>
      <c r="AO18" s="17"/>
      <c r="AP18" s="17"/>
      <c r="AQ18" s="17"/>
      <c r="AR18" s="17"/>
      <c r="AS18" s="17"/>
      <c r="AT18" s="17"/>
      <c r="AU18" s="40"/>
      <c r="AV18" s="40"/>
      <c r="AW18" s="17"/>
      <c r="AX18" s="17"/>
      <c r="AY18" s="40"/>
      <c r="AZ18" s="40"/>
      <c r="BA18" s="17"/>
      <c r="BB18" s="17"/>
      <c r="BC18" s="40"/>
      <c r="BD18" s="40"/>
      <c r="BE18" s="17"/>
      <c r="BF18" s="17"/>
      <c r="BG18" s="40"/>
      <c r="BH18" s="40"/>
      <c r="BI18" s="17"/>
      <c r="BJ18" s="17"/>
      <c r="BK18" s="40"/>
      <c r="BL18" s="40"/>
      <c r="BM18" s="17"/>
      <c r="BN18" s="40"/>
      <c r="BO18" s="17"/>
      <c r="BP18" s="17"/>
      <c r="BQ18" s="17"/>
      <c r="BR18" s="17"/>
      <c r="BS18" s="38"/>
      <c r="BT18" s="17"/>
      <c r="BU18" s="17"/>
      <c r="BV18" s="17"/>
      <c r="BW18" s="17"/>
      <c r="BX18" s="17"/>
      <c r="BY18" s="17"/>
      <c r="BZ18" s="17"/>
      <c r="CA18" s="17"/>
      <c r="CB18" s="17"/>
      <c r="CC18" s="40"/>
      <c r="CD18" s="40"/>
      <c r="CE18" s="17"/>
      <c r="CF18" s="17"/>
      <c r="CG18" s="40"/>
      <c r="CH18" s="40"/>
      <c r="CI18" s="17"/>
      <c r="CJ18" s="17"/>
      <c r="CK18" s="40"/>
      <c r="CL18" s="40"/>
      <c r="CM18" s="17"/>
      <c r="CN18" s="17"/>
      <c r="CO18" s="40"/>
      <c r="CP18" s="40"/>
      <c r="CQ18" s="17"/>
      <c r="CR18" s="17"/>
      <c r="CS18" s="40"/>
      <c r="CT18" s="40"/>
      <c r="CU18" s="17"/>
      <c r="CV18" s="40"/>
      <c r="CW18" s="17"/>
      <c r="CX18" s="17"/>
      <c r="CY18" s="17"/>
      <c r="CZ18" s="17"/>
      <c r="DA18" s="17" t="e">
        <f t="shared" si="0"/>
        <v>#REF!</v>
      </c>
      <c r="DB18" s="17" t="e">
        <f t="shared" si="0"/>
        <v>#REF!</v>
      </c>
      <c r="DC18" s="17" t="e">
        <f t="shared" si="0"/>
        <v>#REF!</v>
      </c>
      <c r="DD18" s="17" t="e">
        <f t="shared" si="0"/>
        <v>#REF!</v>
      </c>
      <c r="DE18" s="17" t="e">
        <f t="shared" si="0"/>
        <v>#REF!</v>
      </c>
      <c r="DF18" s="17" t="e">
        <f t="shared" si="0"/>
        <v>#REF!</v>
      </c>
      <c r="DG18" s="17" t="e">
        <f t="shared" si="0"/>
        <v>#REF!</v>
      </c>
      <c r="DH18" s="17" t="e">
        <f t="shared" si="0"/>
        <v>#REF!</v>
      </c>
      <c r="DI18" s="17" t="e">
        <f t="shared" si="0"/>
        <v>#REF!</v>
      </c>
      <c r="DJ18" s="17" t="e">
        <f t="shared" si="1"/>
        <v>#REF!</v>
      </c>
      <c r="DK18" s="17" t="e">
        <f t="shared" si="1"/>
        <v>#REF!</v>
      </c>
      <c r="DL18" s="17" t="e">
        <f t="shared" si="2"/>
        <v>#REF!</v>
      </c>
      <c r="DM18" s="17" t="e">
        <f t="shared" si="2"/>
        <v>#REF!</v>
      </c>
      <c r="DN18" s="17" t="e">
        <f t="shared" si="3"/>
        <v>#REF!</v>
      </c>
      <c r="DO18" s="17" t="e">
        <f t="shared" si="3"/>
        <v>#REF!</v>
      </c>
      <c r="DP18" s="17" t="e">
        <f t="shared" si="4"/>
        <v>#REF!</v>
      </c>
      <c r="DQ18" s="17" t="e">
        <f t="shared" si="4"/>
        <v>#REF!</v>
      </c>
      <c r="DR18" s="17" t="e">
        <f t="shared" si="5"/>
        <v>#REF!</v>
      </c>
      <c r="DS18" s="17" t="e">
        <f t="shared" si="6"/>
        <v>#REF!</v>
      </c>
      <c r="DT18" s="17" t="e">
        <f t="shared" si="6"/>
        <v>#REF!</v>
      </c>
      <c r="DU18" s="17" t="e">
        <f t="shared" si="6"/>
        <v>#REF!</v>
      </c>
      <c r="DV18" s="17">
        <f t="shared" si="7"/>
        <v>0</v>
      </c>
      <c r="DW18" s="39"/>
      <c r="DX18" s="39"/>
      <c r="DY18" s="39"/>
    </row>
    <row r="19" spans="1:129" x14ac:dyDescent="0.25">
      <c r="A19" s="7">
        <f>Patients!A16</f>
        <v>0</v>
      </c>
      <c r="B19" s="7" t="str">
        <f>Patients!B16&amp;" "&amp;Patients!C16</f>
        <v xml:space="preserve"> </v>
      </c>
      <c r="C19" s="27"/>
      <c r="D19" s="35" t="e">
        <f>GETPIVOTDATA("Sum of X",DynamicParametersPivot!$A$5,"PatientId",$A19,"Title",D$4,"Unit",D$2,"Side",D$3,"Shoes",$A$2,"TrialNo",$A$1,"RepeatNo",D$1)</f>
        <v>#REF!</v>
      </c>
      <c r="E19" s="35" t="e">
        <f>GETPIVOTDATA("Sum of X",DynamicParametersPivot!$A$5,"PatientId",$A19,"Title",E$4,"Unit",E$2,"Side",E$3,"Shoes",$A$2,"TrialNo",$A$1,"RepeatNo",E$1)</f>
        <v>#REF!</v>
      </c>
      <c r="F19" s="35" t="e">
        <f>GETPIVOTDATA("Sum of X",DynamicParametersPivot!$A$5,"PatientId",$A19,"Title",F$4,"Unit",F$2,"Side",F$3,"Shoes",$A$2,"TrialNo",$A$1,"RepeatNo",F$1)</f>
        <v>#REF!</v>
      </c>
      <c r="G19" s="35" t="e">
        <f>GETPIVOTDATA("Sum of X",DynamicParametersPivot!$A$5,"PatientId",$A19,"Title",G$4,"Unit",G$2,"Side",G$3,"Shoes",$A$2,"TrialNo",$A$1,"RepeatNo",G$1)</f>
        <v>#REF!</v>
      </c>
      <c r="H19" s="35" t="e">
        <f>GETPIVOTDATA("Sum of X",DynamicParametersPivot!$A$5,"PatientId",$A19,"Title",H$4,"Unit",H$2,"Side",H$3,"Shoes",$A$2,"TrialNo",$A$1,"RepeatNo",H$1)</f>
        <v>#REF!</v>
      </c>
      <c r="I19" s="35" t="e">
        <f>GETPIVOTDATA("Sum of X",DynamicParametersPivot!$A$5,"PatientId",$A19,"Title",I$4,"Unit",I$2,"Side",I$3,"Shoes",$A$2,"TrialNo",$A$1,"RepeatNo",I$1)</f>
        <v>#REF!</v>
      </c>
      <c r="J19" s="35" t="e">
        <f>GETPIVOTDATA("Sum of X",DynamicParametersPivot!$A$5,"PatientId",$A19,"Title",J$4,"Unit",J$2,"Side",J$3,"Shoes",$A$2,"TrialNo",$A$1,"RepeatNo",J$1)</f>
        <v>#REF!</v>
      </c>
      <c r="K19" s="35" t="e">
        <f>GETPIVOTDATA("Sum of X",DynamicParametersPivot!$A$5,"PatientId",$A19,"Title",K$4,"Unit",K$2,"Side",K$3,"Shoes",$A$2,"TrialNo",$A$1,"RepeatNo",K$1)</f>
        <v>#REF!</v>
      </c>
      <c r="L19" s="35" t="e">
        <f>GETPIVOTDATA("Sum of X",DynamicParametersPivot!$A$5,"PatientId",$A19,"Title",L$4,"Unit",L$2,"Side",L$3,"Shoes",$A$2,"TrialNo",$A$1,"RepeatNo",L$1)</f>
        <v>#REF!</v>
      </c>
      <c r="M19" s="35"/>
      <c r="N19" s="35" t="e">
        <f>GETPIVOTDATA("Sum of X",DynamicParametersPivot!$A$5,"PatientId",$A19,"Title",N$4,"Unit",N$2,"Side",N$3,"Shoes",$A$2,"TrialNo",$A$1,"RepeatNo",N$1)</f>
        <v>#REF!</v>
      </c>
      <c r="O19" s="35" t="e">
        <f>GETPIVOTDATA("Sum of X",DynamicParametersPivot!$A$5,"PatientId",$A19,"Title",O$4,"Unit",O$2,"Side",O$3,"Shoes",$A$2,"TrialNo",$A$1,"RepeatNo",O$1)</f>
        <v>#REF!</v>
      </c>
      <c r="P19" s="35" t="e">
        <f>GETPIVOTDATA("Sum of X",DynamicParametersPivot!$A$5,"PatientId",$A19,"Title",P$4,"Unit",P$2,"Side",P$3,"Shoes",$A$2,"TrialNo",$A$1,"RepeatNo",P$1)</f>
        <v>#REF!</v>
      </c>
      <c r="Q19" s="35"/>
      <c r="R19" s="35"/>
      <c r="S19" s="35" t="e">
        <f>GETPIVOTDATA("Sum of X",DynamicParametersPivot!$A$5,"PatientId",$A19,"Title",S$4,"Unit",S$2,"Side",S$3,"Shoes",$A$2,"TrialNo",$A$1,"RepeatNo",S$1)</f>
        <v>#REF!</v>
      </c>
      <c r="T19" s="35" t="e">
        <f>GETPIVOTDATA("Sum of X",DynamicParametersPivot!$A$5,"PatientId",$A19,"Title",T$4,"Unit",T$2,"Side",T$3,"Shoes",$A$2,"TrialNo",$A$1,"RepeatNo",T$1)</f>
        <v>#REF!</v>
      </c>
      <c r="U19" s="35"/>
      <c r="V19" s="35"/>
      <c r="W19" s="35" t="e">
        <f>GETPIVOTDATA("Sum of X",DynamicParametersPivot!$A$5,"PatientId",$A19,"Title",W$4,"Unit",W$2,"Side",W$3,"Shoes",$A$2,"TrialNo",$A$1,"RepeatNo",W$1)</f>
        <v>#REF!</v>
      </c>
      <c r="X19" s="35" t="e">
        <f>GETPIVOTDATA("Sum of X",DynamicParametersPivot!$A$5,"PatientId",$A19,"Title",X$4,"Unit",X$2,"Side",X$3,"Shoes",$A$2,"TrialNo",$A$1,"RepeatNo",X$1)</f>
        <v>#REF!</v>
      </c>
      <c r="Y19" s="35"/>
      <c r="Z19" s="35"/>
      <c r="AA19" s="35" t="e">
        <f>GETPIVOTDATA("Sum of X",DynamicParametersPivot!$A$5,"PatientId",$A19,"Title",AA$4,"Unit",AA$2,"Side",AA$3,"Shoes",$A$2,"TrialNo",$A$1,"RepeatNo",AA$1)</f>
        <v>#REF!</v>
      </c>
      <c r="AB19" s="35" t="e">
        <f>GETPIVOTDATA("Sum of X",DynamicParametersPivot!$A$5,"PatientId",$A19,"Title",AB$4,"Unit",AB$2,"Side",AB$3,"Shoes",$A$2,"TrialNo",$A$1,"RepeatNo",AB$1)</f>
        <v>#REF!</v>
      </c>
      <c r="AC19" s="35"/>
      <c r="AD19" s="35"/>
      <c r="AE19" s="35" t="e">
        <f>GETPIVOTDATA("Sum of X",DynamicParametersPivot!$A$5,"PatientId",$A19,"Title",AE$4,"Unit",AE$2,"Side",AE$3,"Shoes",$A$2,"TrialNo",$A$1,"RepeatNo",AE$1)</f>
        <v>#REF!</v>
      </c>
      <c r="AF19" s="35"/>
      <c r="AG19" s="35" t="e">
        <f>GETPIVOTDATA("Sum of X",DynamicParametersPivot!$A$5,"PatientId",$A19,"Title",AG$4,"Unit",AG$2,"Side",AG$3,"Shoes",$A$2,"TrialNo",$A$1,"RepeatNo",AG$1)</f>
        <v>#REF!</v>
      </c>
      <c r="AH19" s="35" t="e">
        <f>GETPIVOTDATA("Sum of X",DynamicParametersPivot!$A$5,"PatientId",$A19,"Title",AH$4,"Unit",AH$2,"Side",AH$3,"Shoes",$A$2,"TrialNo",$A$1,"RepeatNo",AH$1)</f>
        <v>#REF!</v>
      </c>
      <c r="AI19" s="35" t="e">
        <f>GETPIVOTDATA("Sum of X",DynamicParametersPivot!$A$5,"PatientId",$A19,"Title",AI$4,"Unit",AI$2,"Side",AI$3,"Shoes",$A$2,"TrialNo",$A$1,"RepeatNo",AI$1)</f>
        <v>#REF!</v>
      </c>
      <c r="AJ19" s="35" t="e">
        <f>GETPIVOTDATA("Sum of X",DynamicParametersPivot!$A$5,"PatientId",$A19,"Title",AJ$4,"Unit",AJ$2,"Side",AJ$3,"Shoes",$A$2,"TrialNo",$A$1,"RepeatNo",AJ$1)</f>
        <v>#REF!</v>
      </c>
      <c r="AK19" s="37"/>
      <c r="AL19" s="17"/>
      <c r="AM19" s="17"/>
      <c r="AN19" s="17"/>
      <c r="AO19" s="17"/>
      <c r="AP19" s="17"/>
      <c r="AQ19" s="17"/>
      <c r="AR19" s="17"/>
      <c r="AS19" s="17"/>
      <c r="AT19" s="17"/>
      <c r="AU19" s="40"/>
      <c r="AV19" s="40"/>
      <c r="AW19" s="17"/>
      <c r="AX19" s="17"/>
      <c r="AY19" s="40"/>
      <c r="AZ19" s="40"/>
      <c r="BA19" s="17"/>
      <c r="BB19" s="17"/>
      <c r="BC19" s="40"/>
      <c r="BD19" s="40"/>
      <c r="BE19" s="17"/>
      <c r="BF19" s="17"/>
      <c r="BG19" s="40"/>
      <c r="BH19" s="40"/>
      <c r="BI19" s="17"/>
      <c r="BJ19" s="17"/>
      <c r="BK19" s="40"/>
      <c r="BL19" s="40"/>
      <c r="BM19" s="17"/>
      <c r="BN19" s="40"/>
      <c r="BO19" s="17"/>
      <c r="BP19" s="17"/>
      <c r="BQ19" s="17"/>
      <c r="BR19" s="17"/>
      <c r="BS19" s="38"/>
      <c r="BT19" s="17"/>
      <c r="BU19" s="17"/>
      <c r="BV19" s="17"/>
      <c r="BW19" s="17"/>
      <c r="BX19" s="17"/>
      <c r="BY19" s="17"/>
      <c r="BZ19" s="17"/>
      <c r="CA19" s="17"/>
      <c r="CB19" s="17"/>
      <c r="CC19" s="40"/>
      <c r="CD19" s="40"/>
      <c r="CE19" s="17"/>
      <c r="CF19" s="17"/>
      <c r="CG19" s="40"/>
      <c r="CH19" s="40"/>
      <c r="CI19" s="17"/>
      <c r="CJ19" s="17"/>
      <c r="CK19" s="40"/>
      <c r="CL19" s="40"/>
      <c r="CM19" s="17"/>
      <c r="CN19" s="17"/>
      <c r="CO19" s="40"/>
      <c r="CP19" s="40"/>
      <c r="CQ19" s="17"/>
      <c r="CR19" s="17"/>
      <c r="CS19" s="40"/>
      <c r="CT19" s="40"/>
      <c r="CU19" s="17"/>
      <c r="CV19" s="40"/>
      <c r="CW19" s="17"/>
      <c r="CX19" s="17"/>
      <c r="CY19" s="17"/>
      <c r="CZ19" s="17"/>
      <c r="DA19" s="17" t="e">
        <f t="shared" si="0"/>
        <v>#REF!</v>
      </c>
      <c r="DB19" s="17" t="e">
        <f t="shared" si="0"/>
        <v>#REF!</v>
      </c>
      <c r="DC19" s="17" t="e">
        <f t="shared" si="0"/>
        <v>#REF!</v>
      </c>
      <c r="DD19" s="17" t="e">
        <f t="shared" si="0"/>
        <v>#REF!</v>
      </c>
      <c r="DE19" s="17" t="e">
        <f t="shared" si="0"/>
        <v>#REF!</v>
      </c>
      <c r="DF19" s="17" t="e">
        <f t="shared" si="0"/>
        <v>#REF!</v>
      </c>
      <c r="DG19" s="17" t="e">
        <f t="shared" si="0"/>
        <v>#REF!</v>
      </c>
      <c r="DH19" s="17" t="e">
        <f t="shared" si="0"/>
        <v>#REF!</v>
      </c>
      <c r="DI19" s="17" t="e">
        <f t="shared" si="0"/>
        <v>#REF!</v>
      </c>
      <c r="DJ19" s="17" t="e">
        <f t="shared" si="1"/>
        <v>#REF!</v>
      </c>
      <c r="DK19" s="17" t="e">
        <f t="shared" si="1"/>
        <v>#REF!</v>
      </c>
      <c r="DL19" s="17" t="e">
        <f t="shared" si="2"/>
        <v>#REF!</v>
      </c>
      <c r="DM19" s="17" t="e">
        <f t="shared" si="2"/>
        <v>#REF!</v>
      </c>
      <c r="DN19" s="17" t="e">
        <f t="shared" si="3"/>
        <v>#REF!</v>
      </c>
      <c r="DO19" s="17" t="e">
        <f t="shared" si="3"/>
        <v>#REF!</v>
      </c>
      <c r="DP19" s="17" t="e">
        <f t="shared" si="4"/>
        <v>#REF!</v>
      </c>
      <c r="DQ19" s="17" t="e">
        <f t="shared" si="4"/>
        <v>#REF!</v>
      </c>
      <c r="DR19" s="17" t="e">
        <f t="shared" si="5"/>
        <v>#REF!</v>
      </c>
      <c r="DS19" s="17" t="e">
        <f t="shared" si="6"/>
        <v>#REF!</v>
      </c>
      <c r="DT19" s="17" t="e">
        <f t="shared" si="6"/>
        <v>#REF!</v>
      </c>
      <c r="DU19" s="17" t="e">
        <f t="shared" si="6"/>
        <v>#REF!</v>
      </c>
      <c r="DV19" s="17">
        <f t="shared" si="7"/>
        <v>0</v>
      </c>
      <c r="DW19" s="39"/>
      <c r="DX19" s="39"/>
      <c r="DY19" s="39"/>
    </row>
    <row r="20" spans="1:129" x14ac:dyDescent="0.25">
      <c r="A20" s="7">
        <f>Patients!A17</f>
        <v>0</v>
      </c>
      <c r="B20" s="7" t="str">
        <f>Patients!B17&amp;" "&amp;Patients!C17</f>
        <v xml:space="preserve"> </v>
      </c>
      <c r="C20" s="27"/>
      <c r="D20" s="35" t="e">
        <f>GETPIVOTDATA("Sum of X",DynamicParametersPivot!$A$5,"PatientId",$A20,"Title",D$4,"Unit",D$2,"Side",D$3,"Shoes",$A$2,"TrialNo",$A$1,"RepeatNo",D$1)</f>
        <v>#REF!</v>
      </c>
      <c r="E20" s="35" t="e">
        <f>GETPIVOTDATA("Sum of X",DynamicParametersPivot!$A$5,"PatientId",$A20,"Title",E$4,"Unit",E$2,"Side",E$3,"Shoes",$A$2,"TrialNo",$A$1,"RepeatNo",E$1)</f>
        <v>#REF!</v>
      </c>
      <c r="F20" s="35" t="e">
        <f>GETPIVOTDATA("Sum of X",DynamicParametersPivot!$A$5,"PatientId",$A20,"Title",F$4,"Unit",F$2,"Side",F$3,"Shoes",$A$2,"TrialNo",$A$1,"RepeatNo",F$1)</f>
        <v>#REF!</v>
      </c>
      <c r="G20" s="35" t="e">
        <f>GETPIVOTDATA("Sum of X",DynamicParametersPivot!$A$5,"PatientId",$A20,"Title",G$4,"Unit",G$2,"Side",G$3,"Shoes",$A$2,"TrialNo",$A$1,"RepeatNo",G$1)</f>
        <v>#REF!</v>
      </c>
      <c r="H20" s="35" t="e">
        <f>GETPIVOTDATA("Sum of X",DynamicParametersPivot!$A$5,"PatientId",$A20,"Title",H$4,"Unit",H$2,"Side",H$3,"Shoes",$A$2,"TrialNo",$A$1,"RepeatNo",H$1)</f>
        <v>#REF!</v>
      </c>
      <c r="I20" s="35" t="e">
        <f>GETPIVOTDATA("Sum of X",DynamicParametersPivot!$A$5,"PatientId",$A20,"Title",I$4,"Unit",I$2,"Side",I$3,"Shoes",$A$2,"TrialNo",$A$1,"RepeatNo",I$1)</f>
        <v>#REF!</v>
      </c>
      <c r="J20" s="35" t="e">
        <f>GETPIVOTDATA("Sum of X",DynamicParametersPivot!$A$5,"PatientId",$A20,"Title",J$4,"Unit",J$2,"Side",J$3,"Shoes",$A$2,"TrialNo",$A$1,"RepeatNo",J$1)</f>
        <v>#REF!</v>
      </c>
      <c r="K20" s="35" t="e">
        <f>GETPIVOTDATA("Sum of X",DynamicParametersPivot!$A$5,"PatientId",$A20,"Title",K$4,"Unit",K$2,"Side",K$3,"Shoes",$A$2,"TrialNo",$A$1,"RepeatNo",K$1)</f>
        <v>#REF!</v>
      </c>
      <c r="L20" s="35" t="e">
        <f>GETPIVOTDATA("Sum of X",DynamicParametersPivot!$A$5,"PatientId",$A20,"Title",L$4,"Unit",L$2,"Side",L$3,"Shoes",$A$2,"TrialNo",$A$1,"RepeatNo",L$1)</f>
        <v>#REF!</v>
      </c>
      <c r="M20" s="35"/>
      <c r="N20" s="35" t="e">
        <f>GETPIVOTDATA("Sum of X",DynamicParametersPivot!$A$5,"PatientId",$A20,"Title",N$4,"Unit",N$2,"Side",N$3,"Shoes",$A$2,"TrialNo",$A$1,"RepeatNo",N$1)</f>
        <v>#REF!</v>
      </c>
      <c r="O20" s="35" t="e">
        <f>GETPIVOTDATA("Sum of X",DynamicParametersPivot!$A$5,"PatientId",$A20,"Title",O$4,"Unit",O$2,"Side",O$3,"Shoes",$A$2,"TrialNo",$A$1,"RepeatNo",O$1)</f>
        <v>#REF!</v>
      </c>
      <c r="P20" s="35" t="e">
        <f>GETPIVOTDATA("Sum of X",DynamicParametersPivot!$A$5,"PatientId",$A20,"Title",P$4,"Unit",P$2,"Side",P$3,"Shoes",$A$2,"TrialNo",$A$1,"RepeatNo",P$1)</f>
        <v>#REF!</v>
      </c>
      <c r="Q20" s="35"/>
      <c r="R20" s="35"/>
      <c r="S20" s="35" t="e">
        <f>GETPIVOTDATA("Sum of X",DynamicParametersPivot!$A$5,"PatientId",$A20,"Title",S$4,"Unit",S$2,"Side",S$3,"Shoes",$A$2,"TrialNo",$A$1,"RepeatNo",S$1)</f>
        <v>#REF!</v>
      </c>
      <c r="T20" s="35" t="e">
        <f>GETPIVOTDATA("Sum of X",DynamicParametersPivot!$A$5,"PatientId",$A20,"Title",T$4,"Unit",T$2,"Side",T$3,"Shoes",$A$2,"TrialNo",$A$1,"RepeatNo",T$1)</f>
        <v>#REF!</v>
      </c>
      <c r="U20" s="35"/>
      <c r="V20" s="35"/>
      <c r="W20" s="35" t="e">
        <f>GETPIVOTDATA("Sum of X",DynamicParametersPivot!$A$5,"PatientId",$A20,"Title",W$4,"Unit",W$2,"Side",W$3,"Shoes",$A$2,"TrialNo",$A$1,"RepeatNo",W$1)</f>
        <v>#REF!</v>
      </c>
      <c r="X20" s="35" t="e">
        <f>GETPIVOTDATA("Sum of X",DynamicParametersPivot!$A$5,"PatientId",$A20,"Title",X$4,"Unit",X$2,"Side",X$3,"Shoes",$A$2,"TrialNo",$A$1,"RepeatNo",X$1)</f>
        <v>#REF!</v>
      </c>
      <c r="Y20" s="35"/>
      <c r="Z20" s="35"/>
      <c r="AA20" s="35" t="e">
        <f>GETPIVOTDATA("Sum of X",DynamicParametersPivot!$A$5,"PatientId",$A20,"Title",AA$4,"Unit",AA$2,"Side",AA$3,"Shoes",$A$2,"TrialNo",$A$1,"RepeatNo",AA$1)</f>
        <v>#REF!</v>
      </c>
      <c r="AB20" s="35" t="e">
        <f>GETPIVOTDATA("Sum of X",DynamicParametersPivot!$A$5,"PatientId",$A20,"Title",AB$4,"Unit",AB$2,"Side",AB$3,"Shoes",$A$2,"TrialNo",$A$1,"RepeatNo",AB$1)</f>
        <v>#REF!</v>
      </c>
      <c r="AC20" s="35"/>
      <c r="AD20" s="35"/>
      <c r="AE20" s="35" t="e">
        <f>GETPIVOTDATA("Sum of X",DynamicParametersPivot!$A$5,"PatientId",$A20,"Title",AE$4,"Unit",AE$2,"Side",AE$3,"Shoes",$A$2,"TrialNo",$A$1,"RepeatNo",AE$1)</f>
        <v>#REF!</v>
      </c>
      <c r="AF20" s="35"/>
      <c r="AG20" s="35" t="e">
        <f>GETPIVOTDATA("Sum of X",DynamicParametersPivot!$A$5,"PatientId",$A20,"Title",AG$4,"Unit",AG$2,"Side",AG$3,"Shoes",$A$2,"TrialNo",$A$1,"RepeatNo",AG$1)</f>
        <v>#REF!</v>
      </c>
      <c r="AH20" s="35" t="e">
        <f>GETPIVOTDATA("Sum of X",DynamicParametersPivot!$A$5,"PatientId",$A20,"Title",AH$4,"Unit",AH$2,"Side",AH$3,"Shoes",$A$2,"TrialNo",$A$1,"RepeatNo",AH$1)</f>
        <v>#REF!</v>
      </c>
      <c r="AI20" s="35" t="e">
        <f>GETPIVOTDATA("Sum of X",DynamicParametersPivot!$A$5,"PatientId",$A20,"Title",AI$4,"Unit",AI$2,"Side",AI$3,"Shoes",$A$2,"TrialNo",$A$1,"RepeatNo",AI$1)</f>
        <v>#REF!</v>
      </c>
      <c r="AJ20" s="35" t="e">
        <f>GETPIVOTDATA("Sum of X",DynamicParametersPivot!$A$5,"PatientId",$A20,"Title",AJ$4,"Unit",AJ$2,"Side",AJ$3,"Shoes",$A$2,"TrialNo",$A$1,"RepeatNo",AJ$1)</f>
        <v>#REF!</v>
      </c>
      <c r="AK20" s="37"/>
      <c r="AL20" s="17"/>
      <c r="AM20" s="17"/>
      <c r="AN20" s="17"/>
      <c r="AO20" s="17"/>
      <c r="AP20" s="17"/>
      <c r="AQ20" s="17"/>
      <c r="AR20" s="17"/>
      <c r="AS20" s="17"/>
      <c r="AT20" s="17"/>
      <c r="AU20" s="40"/>
      <c r="AV20" s="40"/>
      <c r="AW20" s="17"/>
      <c r="AX20" s="17"/>
      <c r="AY20" s="40"/>
      <c r="AZ20" s="40"/>
      <c r="BA20" s="17"/>
      <c r="BB20" s="17"/>
      <c r="BC20" s="40"/>
      <c r="BD20" s="40"/>
      <c r="BE20" s="17"/>
      <c r="BF20" s="17"/>
      <c r="BG20" s="40"/>
      <c r="BH20" s="40"/>
      <c r="BI20" s="17"/>
      <c r="BJ20" s="17"/>
      <c r="BK20" s="40"/>
      <c r="BL20" s="40"/>
      <c r="BM20" s="17"/>
      <c r="BN20" s="40"/>
      <c r="BO20" s="17"/>
      <c r="BP20" s="17"/>
      <c r="BQ20" s="17"/>
      <c r="BR20" s="17"/>
      <c r="BS20" s="38"/>
      <c r="BT20" s="17"/>
      <c r="BU20" s="17"/>
      <c r="BV20" s="17"/>
      <c r="BW20" s="17"/>
      <c r="BX20" s="17"/>
      <c r="BY20" s="17"/>
      <c r="BZ20" s="17"/>
      <c r="CA20" s="17"/>
      <c r="CB20" s="17"/>
      <c r="CC20" s="40"/>
      <c r="CD20" s="40"/>
      <c r="CE20" s="17"/>
      <c r="CF20" s="17"/>
      <c r="CG20" s="40"/>
      <c r="CH20" s="40"/>
      <c r="CI20" s="17"/>
      <c r="CJ20" s="17"/>
      <c r="CK20" s="40"/>
      <c r="CL20" s="40"/>
      <c r="CM20" s="17"/>
      <c r="CN20" s="17"/>
      <c r="CO20" s="40"/>
      <c r="CP20" s="40"/>
      <c r="CQ20" s="17"/>
      <c r="CR20" s="17"/>
      <c r="CS20" s="40"/>
      <c r="CT20" s="40"/>
      <c r="CU20" s="17"/>
      <c r="CV20" s="40"/>
      <c r="CW20" s="17"/>
      <c r="CX20" s="17"/>
      <c r="CY20" s="17"/>
      <c r="CZ20" s="17"/>
      <c r="DA20" s="17" t="e">
        <f t="shared" si="0"/>
        <v>#REF!</v>
      </c>
      <c r="DB20" s="17" t="e">
        <f t="shared" si="0"/>
        <v>#REF!</v>
      </c>
      <c r="DC20" s="17" t="e">
        <f t="shared" si="0"/>
        <v>#REF!</v>
      </c>
      <c r="DD20" s="17" t="e">
        <f t="shared" si="0"/>
        <v>#REF!</v>
      </c>
      <c r="DE20" s="17" t="e">
        <f t="shared" si="0"/>
        <v>#REF!</v>
      </c>
      <c r="DF20" s="17" t="e">
        <f t="shared" si="0"/>
        <v>#REF!</v>
      </c>
      <c r="DG20" s="17" t="e">
        <f t="shared" si="0"/>
        <v>#REF!</v>
      </c>
      <c r="DH20" s="17" t="e">
        <f t="shared" si="0"/>
        <v>#REF!</v>
      </c>
      <c r="DI20" s="17" t="e">
        <f t="shared" si="0"/>
        <v>#REF!</v>
      </c>
      <c r="DJ20" s="17" t="e">
        <f t="shared" si="1"/>
        <v>#REF!</v>
      </c>
      <c r="DK20" s="17" t="e">
        <f t="shared" si="1"/>
        <v>#REF!</v>
      </c>
      <c r="DL20" s="17" t="e">
        <f t="shared" si="2"/>
        <v>#REF!</v>
      </c>
      <c r="DM20" s="17" t="e">
        <f t="shared" si="2"/>
        <v>#REF!</v>
      </c>
      <c r="DN20" s="17" t="e">
        <f t="shared" si="3"/>
        <v>#REF!</v>
      </c>
      <c r="DO20" s="17" t="e">
        <f t="shared" si="3"/>
        <v>#REF!</v>
      </c>
      <c r="DP20" s="17" t="e">
        <f t="shared" si="4"/>
        <v>#REF!</v>
      </c>
      <c r="DQ20" s="17" t="e">
        <f t="shared" si="4"/>
        <v>#REF!</v>
      </c>
      <c r="DR20" s="17" t="e">
        <f t="shared" si="5"/>
        <v>#REF!</v>
      </c>
      <c r="DS20" s="17" t="e">
        <f t="shared" si="6"/>
        <v>#REF!</v>
      </c>
      <c r="DT20" s="17" t="e">
        <f t="shared" si="6"/>
        <v>#REF!</v>
      </c>
      <c r="DU20" s="17" t="e">
        <f t="shared" si="6"/>
        <v>#REF!</v>
      </c>
      <c r="DV20" s="17">
        <f t="shared" si="7"/>
        <v>0</v>
      </c>
      <c r="DW20" s="39"/>
      <c r="DX20" s="39"/>
      <c r="DY20" s="39"/>
    </row>
    <row r="21" spans="1:129" x14ac:dyDescent="0.25">
      <c r="A21" s="7">
        <f>Patients!A18</f>
        <v>0</v>
      </c>
      <c r="B21" s="7" t="str">
        <f>Patients!B18&amp;" "&amp;Patients!C18</f>
        <v xml:space="preserve"> </v>
      </c>
      <c r="C21" s="27"/>
      <c r="D21" s="35" t="e">
        <f>GETPIVOTDATA("Sum of X",DynamicParametersPivot!$A$5,"PatientId",$A21,"Title",D$4,"Unit",D$2,"Side",D$3,"Shoes",$A$2,"TrialNo",$A$1,"RepeatNo",D$1)</f>
        <v>#REF!</v>
      </c>
      <c r="E21" s="35" t="e">
        <f>GETPIVOTDATA("Sum of X",DynamicParametersPivot!$A$5,"PatientId",$A21,"Title",E$4,"Unit",E$2,"Side",E$3,"Shoes",$A$2,"TrialNo",$A$1,"RepeatNo",E$1)</f>
        <v>#REF!</v>
      </c>
      <c r="F21" s="35" t="e">
        <f>GETPIVOTDATA("Sum of X",DynamicParametersPivot!$A$5,"PatientId",$A21,"Title",F$4,"Unit",F$2,"Side",F$3,"Shoes",$A$2,"TrialNo",$A$1,"RepeatNo",F$1)</f>
        <v>#REF!</v>
      </c>
      <c r="G21" s="35" t="e">
        <f>GETPIVOTDATA("Sum of X",DynamicParametersPivot!$A$5,"PatientId",$A21,"Title",G$4,"Unit",G$2,"Side",G$3,"Shoes",$A$2,"TrialNo",$A$1,"RepeatNo",G$1)</f>
        <v>#REF!</v>
      </c>
      <c r="H21" s="35" t="e">
        <f>GETPIVOTDATA("Sum of X",DynamicParametersPivot!$A$5,"PatientId",$A21,"Title",H$4,"Unit",H$2,"Side",H$3,"Shoes",$A$2,"TrialNo",$A$1,"RepeatNo",H$1)</f>
        <v>#REF!</v>
      </c>
      <c r="I21" s="35" t="e">
        <f>GETPIVOTDATA("Sum of X",DynamicParametersPivot!$A$5,"PatientId",$A21,"Title",I$4,"Unit",I$2,"Side",I$3,"Shoes",$A$2,"TrialNo",$A$1,"RepeatNo",I$1)</f>
        <v>#REF!</v>
      </c>
      <c r="J21" s="35" t="e">
        <f>GETPIVOTDATA("Sum of X",DynamicParametersPivot!$A$5,"PatientId",$A21,"Title",J$4,"Unit",J$2,"Side",J$3,"Shoes",$A$2,"TrialNo",$A$1,"RepeatNo",J$1)</f>
        <v>#REF!</v>
      </c>
      <c r="K21" s="35" t="e">
        <f>GETPIVOTDATA("Sum of X",DynamicParametersPivot!$A$5,"PatientId",$A21,"Title",K$4,"Unit",K$2,"Side",K$3,"Shoes",$A$2,"TrialNo",$A$1,"RepeatNo",K$1)</f>
        <v>#REF!</v>
      </c>
      <c r="L21" s="35" t="e">
        <f>GETPIVOTDATA("Sum of X",DynamicParametersPivot!$A$5,"PatientId",$A21,"Title",L$4,"Unit",L$2,"Side",L$3,"Shoes",$A$2,"TrialNo",$A$1,"RepeatNo",L$1)</f>
        <v>#REF!</v>
      </c>
      <c r="M21" s="35"/>
      <c r="N21" s="35" t="e">
        <f>GETPIVOTDATA("Sum of X",DynamicParametersPivot!$A$5,"PatientId",$A21,"Title",N$4,"Unit",N$2,"Side",N$3,"Shoes",$A$2,"TrialNo",$A$1,"RepeatNo",N$1)</f>
        <v>#REF!</v>
      </c>
      <c r="O21" s="35" t="e">
        <f>GETPIVOTDATA("Sum of X",DynamicParametersPivot!$A$5,"PatientId",$A21,"Title",O$4,"Unit",O$2,"Side",O$3,"Shoes",$A$2,"TrialNo",$A$1,"RepeatNo",O$1)</f>
        <v>#REF!</v>
      </c>
      <c r="P21" s="35" t="e">
        <f>GETPIVOTDATA("Sum of X",DynamicParametersPivot!$A$5,"PatientId",$A21,"Title",P$4,"Unit",P$2,"Side",P$3,"Shoes",$A$2,"TrialNo",$A$1,"RepeatNo",P$1)</f>
        <v>#REF!</v>
      </c>
      <c r="Q21" s="35"/>
      <c r="R21" s="35"/>
      <c r="S21" s="35" t="e">
        <f>GETPIVOTDATA("Sum of X",DynamicParametersPivot!$A$5,"PatientId",$A21,"Title",S$4,"Unit",S$2,"Side",S$3,"Shoes",$A$2,"TrialNo",$A$1,"RepeatNo",S$1)</f>
        <v>#REF!</v>
      </c>
      <c r="T21" s="35" t="e">
        <f>GETPIVOTDATA("Sum of X",DynamicParametersPivot!$A$5,"PatientId",$A21,"Title",T$4,"Unit",T$2,"Side",T$3,"Shoes",$A$2,"TrialNo",$A$1,"RepeatNo",T$1)</f>
        <v>#REF!</v>
      </c>
      <c r="U21" s="35"/>
      <c r="V21" s="35"/>
      <c r="W21" s="35" t="e">
        <f>GETPIVOTDATA("Sum of X",DynamicParametersPivot!$A$5,"PatientId",$A21,"Title",W$4,"Unit",W$2,"Side",W$3,"Shoes",$A$2,"TrialNo",$A$1,"RepeatNo",W$1)</f>
        <v>#REF!</v>
      </c>
      <c r="X21" s="35" t="e">
        <f>GETPIVOTDATA("Sum of X",DynamicParametersPivot!$A$5,"PatientId",$A21,"Title",X$4,"Unit",X$2,"Side",X$3,"Shoes",$A$2,"TrialNo",$A$1,"RepeatNo",X$1)</f>
        <v>#REF!</v>
      </c>
      <c r="Y21" s="35"/>
      <c r="Z21" s="35"/>
      <c r="AA21" s="35" t="e">
        <f>GETPIVOTDATA("Sum of X",DynamicParametersPivot!$A$5,"PatientId",$A21,"Title",AA$4,"Unit",AA$2,"Side",AA$3,"Shoes",$A$2,"TrialNo",$A$1,"RepeatNo",AA$1)</f>
        <v>#REF!</v>
      </c>
      <c r="AB21" s="35" t="e">
        <f>GETPIVOTDATA("Sum of X",DynamicParametersPivot!$A$5,"PatientId",$A21,"Title",AB$4,"Unit",AB$2,"Side",AB$3,"Shoes",$A$2,"TrialNo",$A$1,"RepeatNo",AB$1)</f>
        <v>#REF!</v>
      </c>
      <c r="AC21" s="35"/>
      <c r="AD21" s="35"/>
      <c r="AE21" s="35" t="e">
        <f>GETPIVOTDATA("Sum of X",DynamicParametersPivot!$A$5,"PatientId",$A21,"Title",AE$4,"Unit",AE$2,"Side",AE$3,"Shoes",$A$2,"TrialNo",$A$1,"RepeatNo",AE$1)</f>
        <v>#REF!</v>
      </c>
      <c r="AF21" s="35"/>
      <c r="AG21" s="35" t="e">
        <f>GETPIVOTDATA("Sum of X",DynamicParametersPivot!$A$5,"PatientId",$A21,"Title",AG$4,"Unit",AG$2,"Side",AG$3,"Shoes",$A$2,"TrialNo",$A$1,"RepeatNo",AG$1)</f>
        <v>#REF!</v>
      </c>
      <c r="AH21" s="35" t="e">
        <f>GETPIVOTDATA("Sum of X",DynamicParametersPivot!$A$5,"PatientId",$A21,"Title",AH$4,"Unit",AH$2,"Side",AH$3,"Shoes",$A$2,"TrialNo",$A$1,"RepeatNo",AH$1)</f>
        <v>#REF!</v>
      </c>
      <c r="AI21" s="35" t="e">
        <f>GETPIVOTDATA("Sum of X",DynamicParametersPivot!$A$5,"PatientId",$A21,"Title",AI$4,"Unit",AI$2,"Side",AI$3,"Shoes",$A$2,"TrialNo",$A$1,"RepeatNo",AI$1)</f>
        <v>#REF!</v>
      </c>
      <c r="AJ21" s="35" t="e">
        <f>GETPIVOTDATA("Sum of X",DynamicParametersPivot!$A$5,"PatientId",$A21,"Title",AJ$4,"Unit",AJ$2,"Side",AJ$3,"Shoes",$A$2,"TrialNo",$A$1,"RepeatNo",AJ$1)</f>
        <v>#REF!</v>
      </c>
      <c r="AK21" s="37"/>
      <c r="AL21" s="17"/>
      <c r="AM21" s="17"/>
      <c r="AN21" s="17"/>
      <c r="AO21" s="17"/>
      <c r="AP21" s="17"/>
      <c r="AQ21" s="17"/>
      <c r="AR21" s="17"/>
      <c r="AS21" s="17"/>
      <c r="AT21" s="17"/>
      <c r="AU21" s="40"/>
      <c r="AV21" s="40"/>
      <c r="AW21" s="17"/>
      <c r="AX21" s="17"/>
      <c r="AY21" s="40"/>
      <c r="AZ21" s="40"/>
      <c r="BA21" s="17"/>
      <c r="BB21" s="17"/>
      <c r="BC21" s="40"/>
      <c r="BD21" s="40"/>
      <c r="BE21" s="17"/>
      <c r="BF21" s="17"/>
      <c r="BG21" s="40"/>
      <c r="BH21" s="40"/>
      <c r="BI21" s="17"/>
      <c r="BJ21" s="17"/>
      <c r="BK21" s="40"/>
      <c r="BL21" s="40"/>
      <c r="BM21" s="17"/>
      <c r="BN21" s="40"/>
      <c r="BO21" s="17"/>
      <c r="BP21" s="17"/>
      <c r="BQ21" s="17"/>
      <c r="BR21" s="17"/>
      <c r="BS21" s="38"/>
      <c r="BT21" s="17"/>
      <c r="BU21" s="17"/>
      <c r="BV21" s="17"/>
      <c r="BW21" s="17"/>
      <c r="BX21" s="17"/>
      <c r="BY21" s="17"/>
      <c r="BZ21" s="17"/>
      <c r="CA21" s="17"/>
      <c r="CB21" s="17"/>
      <c r="CC21" s="40"/>
      <c r="CD21" s="40"/>
      <c r="CE21" s="17"/>
      <c r="CF21" s="17"/>
      <c r="CG21" s="40"/>
      <c r="CH21" s="40"/>
      <c r="CI21" s="17"/>
      <c r="CJ21" s="17"/>
      <c r="CK21" s="40"/>
      <c r="CL21" s="40"/>
      <c r="CM21" s="17"/>
      <c r="CN21" s="17"/>
      <c r="CO21" s="40"/>
      <c r="CP21" s="40"/>
      <c r="CQ21" s="17"/>
      <c r="CR21" s="17"/>
      <c r="CS21" s="40"/>
      <c r="CT21" s="40"/>
      <c r="CU21" s="17"/>
      <c r="CV21" s="40"/>
      <c r="CW21" s="17"/>
      <c r="CX21" s="17"/>
      <c r="CY21" s="17"/>
      <c r="CZ21" s="17"/>
      <c r="DA21" s="17" t="e">
        <f t="shared" si="0"/>
        <v>#REF!</v>
      </c>
      <c r="DB21" s="17" t="e">
        <f t="shared" si="0"/>
        <v>#REF!</v>
      </c>
      <c r="DC21" s="17" t="e">
        <f t="shared" si="0"/>
        <v>#REF!</v>
      </c>
      <c r="DD21" s="17" t="e">
        <f t="shared" si="0"/>
        <v>#REF!</v>
      </c>
      <c r="DE21" s="17" t="e">
        <f t="shared" si="0"/>
        <v>#REF!</v>
      </c>
      <c r="DF21" s="17" t="e">
        <f t="shared" si="0"/>
        <v>#REF!</v>
      </c>
      <c r="DG21" s="17" t="e">
        <f t="shared" si="0"/>
        <v>#REF!</v>
      </c>
      <c r="DH21" s="17" t="e">
        <f t="shared" si="0"/>
        <v>#REF!</v>
      </c>
      <c r="DI21" s="17" t="e">
        <f t="shared" si="0"/>
        <v>#REF!</v>
      </c>
      <c r="DJ21" s="17" t="e">
        <f t="shared" si="1"/>
        <v>#REF!</v>
      </c>
      <c r="DK21" s="17" t="e">
        <f t="shared" si="1"/>
        <v>#REF!</v>
      </c>
      <c r="DL21" s="17" t="e">
        <f t="shared" si="2"/>
        <v>#REF!</v>
      </c>
      <c r="DM21" s="17" t="e">
        <f t="shared" si="2"/>
        <v>#REF!</v>
      </c>
      <c r="DN21" s="17" t="e">
        <f t="shared" si="3"/>
        <v>#REF!</v>
      </c>
      <c r="DO21" s="17" t="e">
        <f t="shared" si="3"/>
        <v>#REF!</v>
      </c>
      <c r="DP21" s="17" t="e">
        <f t="shared" si="4"/>
        <v>#REF!</v>
      </c>
      <c r="DQ21" s="17" t="e">
        <f t="shared" si="4"/>
        <v>#REF!</v>
      </c>
      <c r="DR21" s="17" t="e">
        <f t="shared" si="5"/>
        <v>#REF!</v>
      </c>
      <c r="DS21" s="17" t="e">
        <f t="shared" si="6"/>
        <v>#REF!</v>
      </c>
      <c r="DT21" s="17" t="e">
        <f t="shared" si="6"/>
        <v>#REF!</v>
      </c>
      <c r="DU21" s="17" t="e">
        <f t="shared" si="6"/>
        <v>#REF!</v>
      </c>
      <c r="DV21" s="17">
        <f t="shared" si="7"/>
        <v>0</v>
      </c>
      <c r="DW21" s="39"/>
      <c r="DX21" s="39"/>
      <c r="DY21" s="39"/>
    </row>
    <row r="22" spans="1:129" x14ac:dyDescent="0.25">
      <c r="A22" s="7">
        <f>Patients!A19</f>
        <v>0</v>
      </c>
      <c r="B22" s="7" t="str">
        <f>Patients!B19&amp;" "&amp;Patients!C19</f>
        <v xml:space="preserve"> </v>
      </c>
      <c r="C22" s="27"/>
      <c r="D22" s="35" t="e">
        <f>GETPIVOTDATA("Sum of X",DynamicParametersPivot!$A$5,"PatientId",$A22,"Title",D$4,"Unit",D$2,"Side",D$3,"Shoes",$A$2,"TrialNo",$A$1,"RepeatNo",D$1)</f>
        <v>#REF!</v>
      </c>
      <c r="E22" s="35" t="e">
        <f>GETPIVOTDATA("Sum of X",DynamicParametersPivot!$A$5,"PatientId",$A22,"Title",E$4,"Unit",E$2,"Side",E$3,"Shoes",$A$2,"TrialNo",$A$1,"RepeatNo",E$1)</f>
        <v>#REF!</v>
      </c>
      <c r="F22" s="35" t="e">
        <f>GETPIVOTDATA("Sum of X",DynamicParametersPivot!$A$5,"PatientId",$A22,"Title",F$4,"Unit",F$2,"Side",F$3,"Shoes",$A$2,"TrialNo",$A$1,"RepeatNo",F$1)</f>
        <v>#REF!</v>
      </c>
      <c r="G22" s="35" t="e">
        <f>GETPIVOTDATA("Sum of X",DynamicParametersPivot!$A$5,"PatientId",$A22,"Title",G$4,"Unit",G$2,"Side",G$3,"Shoes",$A$2,"TrialNo",$A$1,"RepeatNo",G$1)</f>
        <v>#REF!</v>
      </c>
      <c r="H22" s="35" t="e">
        <f>GETPIVOTDATA("Sum of X",DynamicParametersPivot!$A$5,"PatientId",$A22,"Title",H$4,"Unit",H$2,"Side",H$3,"Shoes",$A$2,"TrialNo",$A$1,"RepeatNo",H$1)</f>
        <v>#REF!</v>
      </c>
      <c r="I22" s="35" t="e">
        <f>GETPIVOTDATA("Sum of X",DynamicParametersPivot!$A$5,"PatientId",$A22,"Title",I$4,"Unit",I$2,"Side",I$3,"Shoes",$A$2,"TrialNo",$A$1,"RepeatNo",I$1)</f>
        <v>#REF!</v>
      </c>
      <c r="J22" s="35" t="e">
        <f>GETPIVOTDATA("Sum of X",DynamicParametersPivot!$A$5,"PatientId",$A22,"Title",J$4,"Unit",J$2,"Side",J$3,"Shoes",$A$2,"TrialNo",$A$1,"RepeatNo",J$1)</f>
        <v>#REF!</v>
      </c>
      <c r="K22" s="35" t="e">
        <f>GETPIVOTDATA("Sum of X",DynamicParametersPivot!$A$5,"PatientId",$A22,"Title",K$4,"Unit",K$2,"Side",K$3,"Shoes",$A$2,"TrialNo",$A$1,"RepeatNo",K$1)</f>
        <v>#REF!</v>
      </c>
      <c r="L22" s="35" t="e">
        <f>GETPIVOTDATA("Sum of X",DynamicParametersPivot!$A$5,"PatientId",$A22,"Title",L$4,"Unit",L$2,"Side",L$3,"Shoes",$A$2,"TrialNo",$A$1,"RepeatNo",L$1)</f>
        <v>#REF!</v>
      </c>
      <c r="M22" s="35"/>
      <c r="N22" s="35" t="e">
        <f>GETPIVOTDATA("Sum of X",DynamicParametersPivot!$A$5,"PatientId",$A22,"Title",N$4,"Unit",N$2,"Side",N$3,"Shoes",$A$2,"TrialNo",$A$1,"RepeatNo",N$1)</f>
        <v>#REF!</v>
      </c>
      <c r="O22" s="35" t="e">
        <f>GETPIVOTDATA("Sum of X",DynamicParametersPivot!$A$5,"PatientId",$A22,"Title",O$4,"Unit",O$2,"Side",O$3,"Shoes",$A$2,"TrialNo",$A$1,"RepeatNo",O$1)</f>
        <v>#REF!</v>
      </c>
      <c r="P22" s="35" t="e">
        <f>GETPIVOTDATA("Sum of X",DynamicParametersPivot!$A$5,"PatientId",$A22,"Title",P$4,"Unit",P$2,"Side",P$3,"Shoes",$A$2,"TrialNo",$A$1,"RepeatNo",P$1)</f>
        <v>#REF!</v>
      </c>
      <c r="Q22" s="35"/>
      <c r="R22" s="35"/>
      <c r="S22" s="35" t="e">
        <f>GETPIVOTDATA("Sum of X",DynamicParametersPivot!$A$5,"PatientId",$A22,"Title",S$4,"Unit",S$2,"Side",S$3,"Shoes",$A$2,"TrialNo",$A$1,"RepeatNo",S$1)</f>
        <v>#REF!</v>
      </c>
      <c r="T22" s="35" t="e">
        <f>GETPIVOTDATA("Sum of X",DynamicParametersPivot!$A$5,"PatientId",$A22,"Title",T$4,"Unit",T$2,"Side",T$3,"Shoes",$A$2,"TrialNo",$A$1,"RepeatNo",T$1)</f>
        <v>#REF!</v>
      </c>
      <c r="U22" s="35"/>
      <c r="V22" s="35"/>
      <c r="W22" s="35" t="e">
        <f>GETPIVOTDATA("Sum of X",DynamicParametersPivot!$A$5,"PatientId",$A22,"Title",W$4,"Unit",W$2,"Side",W$3,"Shoes",$A$2,"TrialNo",$A$1,"RepeatNo",W$1)</f>
        <v>#REF!</v>
      </c>
      <c r="X22" s="35" t="e">
        <f>GETPIVOTDATA("Sum of X",DynamicParametersPivot!$A$5,"PatientId",$A22,"Title",X$4,"Unit",X$2,"Side",X$3,"Shoes",$A$2,"TrialNo",$A$1,"RepeatNo",X$1)</f>
        <v>#REF!</v>
      </c>
      <c r="Y22" s="35"/>
      <c r="Z22" s="35"/>
      <c r="AA22" s="35" t="e">
        <f>GETPIVOTDATA("Sum of X",DynamicParametersPivot!$A$5,"PatientId",$A22,"Title",AA$4,"Unit",AA$2,"Side",AA$3,"Shoes",$A$2,"TrialNo",$A$1,"RepeatNo",AA$1)</f>
        <v>#REF!</v>
      </c>
      <c r="AB22" s="35" t="e">
        <f>GETPIVOTDATA("Sum of X",DynamicParametersPivot!$A$5,"PatientId",$A22,"Title",AB$4,"Unit",AB$2,"Side",AB$3,"Shoes",$A$2,"TrialNo",$A$1,"RepeatNo",AB$1)</f>
        <v>#REF!</v>
      </c>
      <c r="AC22" s="35"/>
      <c r="AD22" s="35"/>
      <c r="AE22" s="35" t="e">
        <f>GETPIVOTDATA("Sum of X",DynamicParametersPivot!$A$5,"PatientId",$A22,"Title",AE$4,"Unit",AE$2,"Side",AE$3,"Shoes",$A$2,"TrialNo",$A$1,"RepeatNo",AE$1)</f>
        <v>#REF!</v>
      </c>
      <c r="AF22" s="35"/>
      <c r="AG22" s="35" t="e">
        <f>GETPIVOTDATA("Sum of X",DynamicParametersPivot!$A$5,"PatientId",$A22,"Title",AG$4,"Unit",AG$2,"Side",AG$3,"Shoes",$A$2,"TrialNo",$A$1,"RepeatNo",AG$1)</f>
        <v>#REF!</v>
      </c>
      <c r="AH22" s="35" t="e">
        <f>GETPIVOTDATA("Sum of X",DynamicParametersPivot!$A$5,"PatientId",$A22,"Title",AH$4,"Unit",AH$2,"Side",AH$3,"Shoes",$A$2,"TrialNo",$A$1,"RepeatNo",AH$1)</f>
        <v>#REF!</v>
      </c>
      <c r="AI22" s="35" t="e">
        <f>GETPIVOTDATA("Sum of X",DynamicParametersPivot!$A$5,"PatientId",$A22,"Title",AI$4,"Unit",AI$2,"Side",AI$3,"Shoes",$A$2,"TrialNo",$A$1,"RepeatNo",AI$1)</f>
        <v>#REF!</v>
      </c>
      <c r="AJ22" s="35" t="e">
        <f>GETPIVOTDATA("Sum of X",DynamicParametersPivot!$A$5,"PatientId",$A22,"Title",AJ$4,"Unit",AJ$2,"Side",AJ$3,"Shoes",$A$2,"TrialNo",$A$1,"RepeatNo",AJ$1)</f>
        <v>#REF!</v>
      </c>
      <c r="AK22" s="37"/>
      <c r="AL22" s="35"/>
      <c r="AM22" s="35"/>
      <c r="AN22" s="35"/>
      <c r="AO22" s="35"/>
      <c r="AP22" s="35"/>
      <c r="AQ22" s="35"/>
      <c r="AR22" s="35"/>
      <c r="AS22" s="35"/>
      <c r="AT22" s="35"/>
      <c r="AU22" s="36"/>
      <c r="AV22" s="36"/>
      <c r="AW22" s="35"/>
      <c r="AX22" s="35"/>
      <c r="AY22" s="36"/>
      <c r="AZ22" s="36"/>
      <c r="BA22" s="35"/>
      <c r="BB22" s="35"/>
      <c r="BC22" s="36"/>
      <c r="BD22" s="36"/>
      <c r="BE22" s="35"/>
      <c r="BF22" s="35"/>
      <c r="BG22" s="36"/>
      <c r="BH22" s="36"/>
      <c r="BI22" s="35"/>
      <c r="BJ22" s="35"/>
      <c r="BK22" s="36"/>
      <c r="BL22" s="36"/>
      <c r="BM22" s="35"/>
      <c r="BN22" s="36"/>
      <c r="BO22" s="35"/>
      <c r="BP22" s="35"/>
      <c r="BQ22" s="35"/>
      <c r="BR22" s="35"/>
      <c r="BS22" s="38"/>
      <c r="BT22" s="35"/>
      <c r="BU22" s="35"/>
      <c r="BV22" s="35"/>
      <c r="BW22" s="35"/>
      <c r="BX22" s="35"/>
      <c r="BY22" s="35"/>
      <c r="BZ22" s="35"/>
      <c r="CA22" s="35"/>
      <c r="CB22" s="35"/>
      <c r="CC22" s="36"/>
      <c r="CD22" s="36"/>
      <c r="CE22" s="35"/>
      <c r="CF22" s="35"/>
      <c r="CG22" s="36"/>
      <c r="CH22" s="36"/>
      <c r="CI22" s="35"/>
      <c r="CJ22" s="35"/>
      <c r="CK22" s="36"/>
      <c r="CL22" s="36"/>
      <c r="CM22" s="35"/>
      <c r="CN22" s="35"/>
      <c r="CO22" s="36"/>
      <c r="CP22" s="36"/>
      <c r="CQ22" s="35"/>
      <c r="CR22" s="35"/>
      <c r="CS22" s="36"/>
      <c r="CT22" s="36"/>
      <c r="CU22" s="35"/>
      <c r="CV22" s="36"/>
      <c r="CW22" s="35"/>
      <c r="CX22" s="35"/>
      <c r="CY22" s="35"/>
      <c r="CZ22" s="35"/>
      <c r="DA22" s="17" t="e">
        <f t="shared" si="0"/>
        <v>#REF!</v>
      </c>
      <c r="DB22" s="17" t="e">
        <f t="shared" si="0"/>
        <v>#REF!</v>
      </c>
      <c r="DC22" s="17" t="e">
        <f t="shared" si="0"/>
        <v>#REF!</v>
      </c>
      <c r="DD22" s="17" t="e">
        <f t="shared" si="0"/>
        <v>#REF!</v>
      </c>
      <c r="DE22" s="17" t="e">
        <f t="shared" si="0"/>
        <v>#REF!</v>
      </c>
      <c r="DF22" s="17" t="e">
        <f t="shared" si="0"/>
        <v>#REF!</v>
      </c>
      <c r="DG22" s="17" t="e">
        <f t="shared" si="0"/>
        <v>#REF!</v>
      </c>
      <c r="DH22" s="17" t="e">
        <f t="shared" si="0"/>
        <v>#REF!</v>
      </c>
      <c r="DI22" s="17" t="e">
        <f t="shared" si="0"/>
        <v>#REF!</v>
      </c>
      <c r="DJ22" s="17" t="e">
        <f t="shared" si="1"/>
        <v>#REF!</v>
      </c>
      <c r="DK22" s="17" t="e">
        <f t="shared" si="1"/>
        <v>#REF!</v>
      </c>
      <c r="DL22" s="17" t="e">
        <f t="shared" si="2"/>
        <v>#REF!</v>
      </c>
      <c r="DM22" s="17" t="e">
        <f t="shared" si="2"/>
        <v>#REF!</v>
      </c>
      <c r="DN22" s="17" t="e">
        <f t="shared" si="3"/>
        <v>#REF!</v>
      </c>
      <c r="DO22" s="17" t="e">
        <f t="shared" si="3"/>
        <v>#REF!</v>
      </c>
      <c r="DP22" s="17" t="e">
        <f t="shared" si="4"/>
        <v>#REF!</v>
      </c>
      <c r="DQ22" s="17" t="e">
        <f t="shared" si="4"/>
        <v>#REF!</v>
      </c>
      <c r="DR22" s="17" t="e">
        <f t="shared" si="5"/>
        <v>#REF!</v>
      </c>
      <c r="DS22" s="17" t="e">
        <f t="shared" si="6"/>
        <v>#REF!</v>
      </c>
      <c r="DT22" s="17" t="e">
        <f t="shared" si="6"/>
        <v>#REF!</v>
      </c>
      <c r="DU22" s="17" t="e">
        <f t="shared" si="6"/>
        <v>#REF!</v>
      </c>
      <c r="DV22" s="17">
        <f t="shared" si="7"/>
        <v>0</v>
      </c>
      <c r="DW22" s="39"/>
      <c r="DX22" s="39"/>
      <c r="DY22" s="39"/>
    </row>
    <row r="23" spans="1:129" x14ac:dyDescent="0.25">
      <c r="A23" s="7">
        <f>Patients!A20</f>
        <v>0</v>
      </c>
      <c r="B23" s="7" t="str">
        <f>Patients!B20&amp;" "&amp;Patients!C20</f>
        <v xml:space="preserve"> </v>
      </c>
      <c r="C23" s="27"/>
      <c r="D23" s="35" t="e">
        <f>GETPIVOTDATA("Sum of X",DynamicParametersPivot!$A$5,"PatientId",$A23,"Title",D$4,"Unit",D$2,"Side",D$3,"Shoes",$A$2,"TrialNo",$A$1,"RepeatNo",D$1)</f>
        <v>#REF!</v>
      </c>
      <c r="E23" s="35" t="e">
        <f>GETPIVOTDATA("Sum of X",DynamicParametersPivot!$A$5,"PatientId",$A23,"Title",E$4,"Unit",E$2,"Side",E$3,"Shoes",$A$2,"TrialNo",$A$1,"RepeatNo",E$1)</f>
        <v>#REF!</v>
      </c>
      <c r="F23" s="35" t="e">
        <f>GETPIVOTDATA("Sum of X",DynamicParametersPivot!$A$5,"PatientId",$A23,"Title",F$4,"Unit",F$2,"Side",F$3,"Shoes",$A$2,"TrialNo",$A$1,"RepeatNo",F$1)</f>
        <v>#REF!</v>
      </c>
      <c r="G23" s="35" t="e">
        <f>GETPIVOTDATA("Sum of X",DynamicParametersPivot!$A$5,"PatientId",$A23,"Title",G$4,"Unit",G$2,"Side",G$3,"Shoes",$A$2,"TrialNo",$A$1,"RepeatNo",G$1)</f>
        <v>#REF!</v>
      </c>
      <c r="H23" s="35" t="e">
        <f>GETPIVOTDATA("Sum of X",DynamicParametersPivot!$A$5,"PatientId",$A23,"Title",H$4,"Unit",H$2,"Side",H$3,"Shoes",$A$2,"TrialNo",$A$1,"RepeatNo",H$1)</f>
        <v>#REF!</v>
      </c>
      <c r="I23" s="35" t="e">
        <f>GETPIVOTDATA("Sum of X",DynamicParametersPivot!$A$5,"PatientId",$A23,"Title",I$4,"Unit",I$2,"Side",I$3,"Shoes",$A$2,"TrialNo",$A$1,"RepeatNo",I$1)</f>
        <v>#REF!</v>
      </c>
      <c r="J23" s="35" t="e">
        <f>GETPIVOTDATA("Sum of X",DynamicParametersPivot!$A$5,"PatientId",$A23,"Title",J$4,"Unit",J$2,"Side",J$3,"Shoes",$A$2,"TrialNo",$A$1,"RepeatNo",J$1)</f>
        <v>#REF!</v>
      </c>
      <c r="K23" s="35" t="e">
        <f>GETPIVOTDATA("Sum of X",DynamicParametersPivot!$A$5,"PatientId",$A23,"Title",K$4,"Unit",K$2,"Side",K$3,"Shoes",$A$2,"TrialNo",$A$1,"RepeatNo",K$1)</f>
        <v>#REF!</v>
      </c>
      <c r="L23" s="35" t="e">
        <f>GETPIVOTDATA("Sum of X",DynamicParametersPivot!$A$5,"PatientId",$A23,"Title",L$4,"Unit",L$2,"Side",L$3,"Shoes",$A$2,"TrialNo",$A$1,"RepeatNo",L$1)</f>
        <v>#REF!</v>
      </c>
      <c r="M23" s="35"/>
      <c r="N23" s="35" t="e">
        <f>GETPIVOTDATA("Sum of X",DynamicParametersPivot!$A$5,"PatientId",$A23,"Title",N$4,"Unit",N$2,"Side",N$3,"Shoes",$A$2,"TrialNo",$A$1,"RepeatNo",N$1)</f>
        <v>#REF!</v>
      </c>
      <c r="O23" s="35" t="e">
        <f>GETPIVOTDATA("Sum of X",DynamicParametersPivot!$A$5,"PatientId",$A23,"Title",O$4,"Unit",O$2,"Side",O$3,"Shoes",$A$2,"TrialNo",$A$1,"RepeatNo",O$1)</f>
        <v>#REF!</v>
      </c>
      <c r="P23" s="35" t="e">
        <f>GETPIVOTDATA("Sum of X",DynamicParametersPivot!$A$5,"PatientId",$A23,"Title",P$4,"Unit",P$2,"Side",P$3,"Shoes",$A$2,"TrialNo",$A$1,"RepeatNo",P$1)</f>
        <v>#REF!</v>
      </c>
      <c r="Q23" s="35"/>
      <c r="R23" s="35"/>
      <c r="S23" s="35" t="e">
        <f>GETPIVOTDATA("Sum of X",DynamicParametersPivot!$A$5,"PatientId",$A23,"Title",S$4,"Unit",S$2,"Side",S$3,"Shoes",$A$2,"TrialNo",$A$1,"RepeatNo",S$1)</f>
        <v>#REF!</v>
      </c>
      <c r="T23" s="35" t="e">
        <f>GETPIVOTDATA("Sum of X",DynamicParametersPivot!$A$5,"PatientId",$A23,"Title",T$4,"Unit",T$2,"Side",T$3,"Shoes",$A$2,"TrialNo",$A$1,"RepeatNo",T$1)</f>
        <v>#REF!</v>
      </c>
      <c r="U23" s="35"/>
      <c r="V23" s="35"/>
      <c r="W23" s="35" t="e">
        <f>GETPIVOTDATA("Sum of X",DynamicParametersPivot!$A$5,"PatientId",$A23,"Title",W$4,"Unit",W$2,"Side",W$3,"Shoes",$A$2,"TrialNo",$A$1,"RepeatNo",W$1)</f>
        <v>#REF!</v>
      </c>
      <c r="X23" s="35" t="e">
        <f>GETPIVOTDATA("Sum of X",DynamicParametersPivot!$A$5,"PatientId",$A23,"Title",X$4,"Unit",X$2,"Side",X$3,"Shoes",$A$2,"TrialNo",$A$1,"RepeatNo",X$1)</f>
        <v>#REF!</v>
      </c>
      <c r="Y23" s="35"/>
      <c r="Z23" s="35"/>
      <c r="AA23" s="35" t="e">
        <f>GETPIVOTDATA("Sum of X",DynamicParametersPivot!$A$5,"PatientId",$A23,"Title",AA$4,"Unit",AA$2,"Side",AA$3,"Shoes",$A$2,"TrialNo",$A$1,"RepeatNo",AA$1)</f>
        <v>#REF!</v>
      </c>
      <c r="AB23" s="35" t="e">
        <f>GETPIVOTDATA("Sum of X",DynamicParametersPivot!$A$5,"PatientId",$A23,"Title",AB$4,"Unit",AB$2,"Side",AB$3,"Shoes",$A$2,"TrialNo",$A$1,"RepeatNo",AB$1)</f>
        <v>#REF!</v>
      </c>
      <c r="AC23" s="35"/>
      <c r="AD23" s="35"/>
      <c r="AE23" s="35" t="e">
        <f>GETPIVOTDATA("Sum of X",DynamicParametersPivot!$A$5,"PatientId",$A23,"Title",AE$4,"Unit",AE$2,"Side",AE$3,"Shoes",$A$2,"TrialNo",$A$1,"RepeatNo",AE$1)</f>
        <v>#REF!</v>
      </c>
      <c r="AF23" s="35"/>
      <c r="AG23" s="35" t="e">
        <f>GETPIVOTDATA("Sum of X",DynamicParametersPivot!$A$5,"PatientId",$A23,"Title",AG$4,"Unit",AG$2,"Side",AG$3,"Shoes",$A$2,"TrialNo",$A$1,"RepeatNo",AG$1)</f>
        <v>#REF!</v>
      </c>
      <c r="AH23" s="35" t="e">
        <f>GETPIVOTDATA("Sum of X",DynamicParametersPivot!$A$5,"PatientId",$A23,"Title",AH$4,"Unit",AH$2,"Side",AH$3,"Shoes",$A$2,"TrialNo",$A$1,"RepeatNo",AH$1)</f>
        <v>#REF!</v>
      </c>
      <c r="AI23" s="35" t="e">
        <f>GETPIVOTDATA("Sum of X",DynamicParametersPivot!$A$5,"PatientId",$A23,"Title",AI$4,"Unit",AI$2,"Side",AI$3,"Shoes",$A$2,"TrialNo",$A$1,"RepeatNo",AI$1)</f>
        <v>#REF!</v>
      </c>
      <c r="AJ23" s="35" t="e">
        <f>GETPIVOTDATA("Sum of X",DynamicParametersPivot!$A$5,"PatientId",$A23,"Title",AJ$4,"Unit",AJ$2,"Side",AJ$3,"Shoes",$A$2,"TrialNo",$A$1,"RepeatNo",AJ$1)</f>
        <v>#REF!</v>
      </c>
      <c r="AK23" s="37"/>
      <c r="AL23" s="17"/>
      <c r="AM23" s="17"/>
      <c r="AN23" s="17"/>
      <c r="AO23" s="17"/>
      <c r="AP23" s="17"/>
      <c r="AQ23" s="17"/>
      <c r="AR23" s="17"/>
      <c r="AS23" s="17"/>
      <c r="AT23" s="17"/>
      <c r="AU23" s="40"/>
      <c r="AV23" s="40"/>
      <c r="AW23" s="17"/>
      <c r="AX23" s="17"/>
      <c r="AY23" s="40"/>
      <c r="AZ23" s="40"/>
      <c r="BA23" s="17"/>
      <c r="BB23" s="17"/>
      <c r="BC23" s="40"/>
      <c r="BD23" s="40"/>
      <c r="BE23" s="17"/>
      <c r="BF23" s="17"/>
      <c r="BG23" s="40"/>
      <c r="BH23" s="40"/>
      <c r="BI23" s="17"/>
      <c r="BJ23" s="17"/>
      <c r="BK23" s="40"/>
      <c r="BL23" s="40"/>
      <c r="BM23" s="17"/>
      <c r="BN23" s="40"/>
      <c r="BO23" s="17"/>
      <c r="BP23" s="17"/>
      <c r="BQ23" s="17"/>
      <c r="BR23" s="17"/>
      <c r="BS23" s="38"/>
      <c r="BT23" s="17"/>
      <c r="BU23" s="17"/>
      <c r="BV23" s="17"/>
      <c r="BW23" s="17"/>
      <c r="BX23" s="17"/>
      <c r="BY23" s="17"/>
      <c r="BZ23" s="17"/>
      <c r="CA23" s="17"/>
      <c r="CB23" s="17"/>
      <c r="CC23" s="40"/>
      <c r="CD23" s="40"/>
      <c r="CE23" s="17"/>
      <c r="CF23" s="17"/>
      <c r="CG23" s="40"/>
      <c r="CH23" s="40"/>
      <c r="CI23" s="17"/>
      <c r="CJ23" s="17"/>
      <c r="CK23" s="40"/>
      <c r="CL23" s="40"/>
      <c r="CM23" s="17"/>
      <c r="CN23" s="17"/>
      <c r="CO23" s="40"/>
      <c r="CP23" s="40"/>
      <c r="CQ23" s="17"/>
      <c r="CR23" s="17"/>
      <c r="CS23" s="40"/>
      <c r="CT23" s="40"/>
      <c r="CU23" s="17"/>
      <c r="CV23" s="40"/>
      <c r="CW23" s="17"/>
      <c r="CX23" s="17"/>
      <c r="CY23" s="17"/>
      <c r="CZ23" s="17"/>
      <c r="DA23" s="17" t="e">
        <f t="shared" si="0"/>
        <v>#REF!</v>
      </c>
      <c r="DB23" s="17" t="e">
        <f t="shared" si="0"/>
        <v>#REF!</v>
      </c>
      <c r="DC23" s="17" t="e">
        <f t="shared" si="0"/>
        <v>#REF!</v>
      </c>
      <c r="DD23" s="17" t="e">
        <f t="shared" si="0"/>
        <v>#REF!</v>
      </c>
      <c r="DE23" s="17" t="e">
        <f t="shared" si="0"/>
        <v>#REF!</v>
      </c>
      <c r="DF23" s="17" t="e">
        <f t="shared" si="0"/>
        <v>#REF!</v>
      </c>
      <c r="DG23" s="17" t="e">
        <f t="shared" si="0"/>
        <v>#REF!</v>
      </c>
      <c r="DH23" s="17" t="e">
        <f t="shared" si="0"/>
        <v>#REF!</v>
      </c>
      <c r="DI23" s="17" t="e">
        <f t="shared" si="0"/>
        <v>#REF!</v>
      </c>
      <c r="DJ23" s="17" t="e">
        <f t="shared" si="1"/>
        <v>#REF!</v>
      </c>
      <c r="DK23" s="17" t="e">
        <f t="shared" si="1"/>
        <v>#REF!</v>
      </c>
      <c r="DL23" s="17" t="e">
        <f t="shared" si="2"/>
        <v>#REF!</v>
      </c>
      <c r="DM23" s="17" t="e">
        <f t="shared" si="2"/>
        <v>#REF!</v>
      </c>
      <c r="DN23" s="17" t="e">
        <f t="shared" si="3"/>
        <v>#REF!</v>
      </c>
      <c r="DO23" s="17" t="e">
        <f t="shared" si="3"/>
        <v>#REF!</v>
      </c>
      <c r="DP23" s="17" t="e">
        <f t="shared" si="4"/>
        <v>#REF!</v>
      </c>
      <c r="DQ23" s="17" t="e">
        <f t="shared" si="4"/>
        <v>#REF!</v>
      </c>
      <c r="DR23" s="17" t="e">
        <f t="shared" si="5"/>
        <v>#REF!</v>
      </c>
      <c r="DS23" s="17" t="e">
        <f t="shared" si="6"/>
        <v>#REF!</v>
      </c>
      <c r="DT23" s="17" t="e">
        <f t="shared" si="6"/>
        <v>#REF!</v>
      </c>
      <c r="DU23" s="17" t="e">
        <f t="shared" si="6"/>
        <v>#REF!</v>
      </c>
      <c r="DV23" s="17">
        <f t="shared" si="7"/>
        <v>0</v>
      </c>
      <c r="DW23" s="39"/>
      <c r="DX23" s="39"/>
      <c r="DY23" s="39"/>
    </row>
    <row r="24" spans="1:129" x14ac:dyDescent="0.25">
      <c r="A24" s="7">
        <f>Patients!A21</f>
        <v>0</v>
      </c>
      <c r="B24" s="7" t="str">
        <f>Patients!B21&amp;" "&amp;Patients!C21</f>
        <v xml:space="preserve"> </v>
      </c>
      <c r="C24" s="27"/>
      <c r="D24" s="35" t="e">
        <f>GETPIVOTDATA("Sum of X",DynamicParametersPivot!$A$5,"PatientId",$A24,"Title",D$4,"Unit",D$2,"Side",D$3,"Shoes",$A$2,"TrialNo",$A$1,"RepeatNo",D$1)</f>
        <v>#REF!</v>
      </c>
      <c r="E24" s="35" t="e">
        <f>GETPIVOTDATA("Sum of X",DynamicParametersPivot!$A$5,"PatientId",$A24,"Title",E$4,"Unit",E$2,"Side",E$3,"Shoes",$A$2,"TrialNo",$A$1,"RepeatNo",E$1)</f>
        <v>#REF!</v>
      </c>
      <c r="F24" s="35" t="e">
        <f>GETPIVOTDATA("Sum of X",DynamicParametersPivot!$A$5,"PatientId",$A24,"Title",F$4,"Unit",F$2,"Side",F$3,"Shoes",$A$2,"TrialNo",$A$1,"RepeatNo",F$1)</f>
        <v>#REF!</v>
      </c>
      <c r="G24" s="35" t="e">
        <f>GETPIVOTDATA("Sum of X",DynamicParametersPivot!$A$5,"PatientId",$A24,"Title",G$4,"Unit",G$2,"Side",G$3,"Shoes",$A$2,"TrialNo",$A$1,"RepeatNo",G$1)</f>
        <v>#REF!</v>
      </c>
      <c r="H24" s="35" t="e">
        <f>GETPIVOTDATA("Sum of X",DynamicParametersPivot!$A$5,"PatientId",$A24,"Title",H$4,"Unit",H$2,"Side",H$3,"Shoes",$A$2,"TrialNo",$A$1,"RepeatNo",H$1)</f>
        <v>#REF!</v>
      </c>
      <c r="I24" s="35" t="e">
        <f>GETPIVOTDATA("Sum of X",DynamicParametersPivot!$A$5,"PatientId",$A24,"Title",I$4,"Unit",I$2,"Side",I$3,"Shoes",$A$2,"TrialNo",$A$1,"RepeatNo",I$1)</f>
        <v>#REF!</v>
      </c>
      <c r="J24" s="35" t="e">
        <f>GETPIVOTDATA("Sum of X",DynamicParametersPivot!$A$5,"PatientId",$A24,"Title",J$4,"Unit",J$2,"Side",J$3,"Shoes",$A$2,"TrialNo",$A$1,"RepeatNo",J$1)</f>
        <v>#REF!</v>
      </c>
      <c r="K24" s="35" t="e">
        <f>GETPIVOTDATA("Sum of X",DynamicParametersPivot!$A$5,"PatientId",$A24,"Title",K$4,"Unit",K$2,"Side",K$3,"Shoes",$A$2,"TrialNo",$A$1,"RepeatNo",K$1)</f>
        <v>#REF!</v>
      </c>
      <c r="L24" s="35" t="e">
        <f>GETPIVOTDATA("Sum of X",DynamicParametersPivot!$A$5,"PatientId",$A24,"Title",L$4,"Unit",L$2,"Side",L$3,"Shoes",$A$2,"TrialNo",$A$1,"RepeatNo",L$1)</f>
        <v>#REF!</v>
      </c>
      <c r="M24" s="35"/>
      <c r="N24" s="35" t="e">
        <f>GETPIVOTDATA("Sum of X",DynamicParametersPivot!$A$5,"PatientId",$A24,"Title",N$4,"Unit",N$2,"Side",N$3,"Shoes",$A$2,"TrialNo",$A$1,"RepeatNo",N$1)</f>
        <v>#REF!</v>
      </c>
      <c r="O24" s="35" t="e">
        <f>GETPIVOTDATA("Sum of X",DynamicParametersPivot!$A$5,"PatientId",$A24,"Title",O$4,"Unit",O$2,"Side",O$3,"Shoes",$A$2,"TrialNo",$A$1,"RepeatNo",O$1)</f>
        <v>#REF!</v>
      </c>
      <c r="P24" s="35" t="e">
        <f>GETPIVOTDATA("Sum of X",DynamicParametersPivot!$A$5,"PatientId",$A24,"Title",P$4,"Unit",P$2,"Side",P$3,"Shoes",$A$2,"TrialNo",$A$1,"RepeatNo",P$1)</f>
        <v>#REF!</v>
      </c>
      <c r="Q24" s="35"/>
      <c r="R24" s="35"/>
      <c r="S24" s="35" t="e">
        <f>GETPIVOTDATA("Sum of X",DynamicParametersPivot!$A$5,"PatientId",$A24,"Title",S$4,"Unit",S$2,"Side",S$3,"Shoes",$A$2,"TrialNo",$A$1,"RepeatNo",S$1)</f>
        <v>#REF!</v>
      </c>
      <c r="T24" s="35" t="e">
        <f>GETPIVOTDATA("Sum of X",DynamicParametersPivot!$A$5,"PatientId",$A24,"Title",T$4,"Unit",T$2,"Side",T$3,"Shoes",$A$2,"TrialNo",$A$1,"RepeatNo",T$1)</f>
        <v>#REF!</v>
      </c>
      <c r="U24" s="35"/>
      <c r="V24" s="35"/>
      <c r="W24" s="35" t="e">
        <f>GETPIVOTDATA("Sum of X",DynamicParametersPivot!$A$5,"PatientId",$A24,"Title",W$4,"Unit",W$2,"Side",W$3,"Shoes",$A$2,"TrialNo",$A$1,"RepeatNo",W$1)</f>
        <v>#REF!</v>
      </c>
      <c r="X24" s="35" t="e">
        <f>GETPIVOTDATA("Sum of X",DynamicParametersPivot!$A$5,"PatientId",$A24,"Title",X$4,"Unit",X$2,"Side",X$3,"Shoes",$A$2,"TrialNo",$A$1,"RepeatNo",X$1)</f>
        <v>#REF!</v>
      </c>
      <c r="Y24" s="35"/>
      <c r="Z24" s="35"/>
      <c r="AA24" s="35" t="e">
        <f>GETPIVOTDATA("Sum of X",DynamicParametersPivot!$A$5,"PatientId",$A24,"Title",AA$4,"Unit",AA$2,"Side",AA$3,"Shoes",$A$2,"TrialNo",$A$1,"RepeatNo",AA$1)</f>
        <v>#REF!</v>
      </c>
      <c r="AB24" s="35" t="e">
        <f>GETPIVOTDATA("Sum of X",DynamicParametersPivot!$A$5,"PatientId",$A24,"Title",AB$4,"Unit",AB$2,"Side",AB$3,"Shoes",$A$2,"TrialNo",$A$1,"RepeatNo",AB$1)</f>
        <v>#REF!</v>
      </c>
      <c r="AC24" s="35"/>
      <c r="AD24" s="35"/>
      <c r="AE24" s="35" t="e">
        <f>GETPIVOTDATA("Sum of X",DynamicParametersPivot!$A$5,"PatientId",$A24,"Title",AE$4,"Unit",AE$2,"Side",AE$3,"Shoes",$A$2,"TrialNo",$A$1,"RepeatNo",AE$1)</f>
        <v>#REF!</v>
      </c>
      <c r="AF24" s="35"/>
      <c r="AG24" s="35" t="e">
        <f>GETPIVOTDATA("Sum of X",DynamicParametersPivot!$A$5,"PatientId",$A24,"Title",AG$4,"Unit",AG$2,"Side",AG$3,"Shoes",$A$2,"TrialNo",$A$1,"RepeatNo",AG$1)</f>
        <v>#REF!</v>
      </c>
      <c r="AH24" s="35" t="e">
        <f>GETPIVOTDATA("Sum of X",DynamicParametersPivot!$A$5,"PatientId",$A24,"Title",AH$4,"Unit",AH$2,"Side",AH$3,"Shoes",$A$2,"TrialNo",$A$1,"RepeatNo",AH$1)</f>
        <v>#REF!</v>
      </c>
      <c r="AI24" s="35" t="e">
        <f>GETPIVOTDATA("Sum of X",DynamicParametersPivot!$A$5,"PatientId",$A24,"Title",AI$4,"Unit",AI$2,"Side",AI$3,"Shoes",$A$2,"TrialNo",$A$1,"RepeatNo",AI$1)</f>
        <v>#REF!</v>
      </c>
      <c r="AJ24" s="35" t="e">
        <f>GETPIVOTDATA("Sum of X",DynamicParametersPivot!$A$5,"PatientId",$A24,"Title",AJ$4,"Unit",AJ$2,"Side",AJ$3,"Shoes",$A$2,"TrialNo",$A$1,"RepeatNo",AJ$1)</f>
        <v>#REF!</v>
      </c>
      <c r="AK24" s="37"/>
      <c r="AL24" s="17"/>
      <c r="AM24" s="17"/>
      <c r="AN24" s="17"/>
      <c r="AO24" s="17"/>
      <c r="AP24" s="17"/>
      <c r="AQ24" s="17"/>
      <c r="AR24" s="17"/>
      <c r="AS24" s="17"/>
      <c r="AT24" s="17"/>
      <c r="AU24" s="40"/>
      <c r="AV24" s="40"/>
      <c r="AW24" s="17"/>
      <c r="AX24" s="17"/>
      <c r="AY24" s="40"/>
      <c r="AZ24" s="40"/>
      <c r="BA24" s="17"/>
      <c r="BB24" s="17"/>
      <c r="BC24" s="40"/>
      <c r="BD24" s="40"/>
      <c r="BE24" s="17"/>
      <c r="BF24" s="17"/>
      <c r="BG24" s="40"/>
      <c r="BH24" s="40"/>
      <c r="BI24" s="17"/>
      <c r="BJ24" s="17"/>
      <c r="BK24" s="40"/>
      <c r="BL24" s="40"/>
      <c r="BM24" s="17"/>
      <c r="BN24" s="40"/>
      <c r="BO24" s="17"/>
      <c r="BP24" s="17"/>
      <c r="BQ24" s="17"/>
      <c r="BR24" s="17"/>
      <c r="BS24" s="38"/>
      <c r="BT24" s="17"/>
      <c r="BU24" s="17"/>
      <c r="BV24" s="17"/>
      <c r="BW24" s="17"/>
      <c r="BX24" s="17"/>
      <c r="BY24" s="17"/>
      <c r="BZ24" s="17"/>
      <c r="CA24" s="17"/>
      <c r="CB24" s="17"/>
      <c r="CC24" s="40"/>
      <c r="CD24" s="40"/>
      <c r="CE24" s="17"/>
      <c r="CF24" s="17"/>
      <c r="CG24" s="40"/>
      <c r="CH24" s="40"/>
      <c r="CI24" s="17"/>
      <c r="CJ24" s="17"/>
      <c r="CK24" s="40"/>
      <c r="CL24" s="40"/>
      <c r="CM24" s="17"/>
      <c r="CN24" s="17"/>
      <c r="CO24" s="40"/>
      <c r="CP24" s="40"/>
      <c r="CQ24" s="17"/>
      <c r="CR24" s="17"/>
      <c r="CS24" s="40"/>
      <c r="CT24" s="40"/>
      <c r="CU24" s="17"/>
      <c r="CV24" s="40"/>
      <c r="CW24" s="17"/>
      <c r="CX24" s="17"/>
      <c r="CY24" s="17"/>
      <c r="CZ24" s="17"/>
      <c r="DA24" s="17" t="e">
        <f t="shared" si="0"/>
        <v>#REF!</v>
      </c>
      <c r="DB24" s="17" t="e">
        <f t="shared" si="0"/>
        <v>#REF!</v>
      </c>
      <c r="DC24" s="17" t="e">
        <f t="shared" si="0"/>
        <v>#REF!</v>
      </c>
      <c r="DD24" s="17" t="e">
        <f t="shared" si="0"/>
        <v>#REF!</v>
      </c>
      <c r="DE24" s="17" t="e">
        <f t="shared" si="0"/>
        <v>#REF!</v>
      </c>
      <c r="DF24" s="17" t="e">
        <f t="shared" si="0"/>
        <v>#REF!</v>
      </c>
      <c r="DG24" s="17" t="e">
        <f t="shared" si="0"/>
        <v>#REF!</v>
      </c>
      <c r="DH24" s="17" t="e">
        <f t="shared" si="0"/>
        <v>#REF!</v>
      </c>
      <c r="DI24" s="17" t="e">
        <f t="shared" si="0"/>
        <v>#REF!</v>
      </c>
      <c r="DJ24" s="17" t="e">
        <f t="shared" si="1"/>
        <v>#REF!</v>
      </c>
      <c r="DK24" s="17" t="e">
        <f t="shared" si="1"/>
        <v>#REF!</v>
      </c>
      <c r="DL24" s="17" t="e">
        <f t="shared" si="2"/>
        <v>#REF!</v>
      </c>
      <c r="DM24" s="17" t="e">
        <f t="shared" si="2"/>
        <v>#REF!</v>
      </c>
      <c r="DN24" s="17" t="e">
        <f t="shared" si="3"/>
        <v>#REF!</v>
      </c>
      <c r="DO24" s="17" t="e">
        <f t="shared" si="3"/>
        <v>#REF!</v>
      </c>
      <c r="DP24" s="17" t="e">
        <f t="shared" si="4"/>
        <v>#REF!</v>
      </c>
      <c r="DQ24" s="17" t="e">
        <f t="shared" si="4"/>
        <v>#REF!</v>
      </c>
      <c r="DR24" s="17" t="e">
        <f t="shared" si="5"/>
        <v>#REF!</v>
      </c>
      <c r="DS24" s="17" t="e">
        <f t="shared" si="6"/>
        <v>#REF!</v>
      </c>
      <c r="DT24" s="17" t="e">
        <f t="shared" si="6"/>
        <v>#REF!</v>
      </c>
      <c r="DU24" s="17" t="e">
        <f t="shared" si="6"/>
        <v>#REF!</v>
      </c>
      <c r="DV24" s="17">
        <f t="shared" si="7"/>
        <v>0</v>
      </c>
      <c r="DW24" s="39"/>
      <c r="DX24" s="39"/>
      <c r="DY24" s="39"/>
    </row>
    <row r="25" spans="1:129" x14ac:dyDescent="0.25">
      <c r="A25" s="7">
        <f>Patients!A22</f>
        <v>0</v>
      </c>
      <c r="B25" s="7" t="str">
        <f>Patients!B22&amp;" "&amp;Patients!C22</f>
        <v xml:space="preserve"> </v>
      </c>
      <c r="D25" s="35" t="e">
        <f>GETPIVOTDATA("Sum of X",DynamicParametersPivot!$A$5,"PatientId",$A25,"Title",D$4,"Unit",D$2,"Side",D$3,"Shoes",$A$2,"TrialNo",$A$1,"RepeatNo",D$1)</f>
        <v>#REF!</v>
      </c>
      <c r="E25" s="35" t="e">
        <f>GETPIVOTDATA("Sum of X",DynamicParametersPivot!$A$5,"PatientId",$A25,"Title",E$4,"Unit",E$2,"Side",E$3,"Shoes",$A$2,"TrialNo",$A$1,"RepeatNo",E$1)</f>
        <v>#REF!</v>
      </c>
      <c r="F25" s="35" t="e">
        <f>GETPIVOTDATA("Sum of X",DynamicParametersPivot!$A$5,"PatientId",$A25,"Title",F$4,"Unit",F$2,"Side",F$3,"Shoes",$A$2,"TrialNo",$A$1,"RepeatNo",F$1)</f>
        <v>#REF!</v>
      </c>
      <c r="G25" s="35" t="e">
        <f>GETPIVOTDATA("Sum of X",DynamicParametersPivot!$A$5,"PatientId",$A25,"Title",G$4,"Unit",G$2,"Side",G$3,"Shoes",$A$2,"TrialNo",$A$1,"RepeatNo",G$1)</f>
        <v>#REF!</v>
      </c>
      <c r="H25" s="35" t="e">
        <f>GETPIVOTDATA("Sum of X",DynamicParametersPivot!$A$5,"PatientId",$A25,"Title",H$4,"Unit",H$2,"Side",H$3,"Shoes",$A$2,"TrialNo",$A$1,"RepeatNo",H$1)</f>
        <v>#REF!</v>
      </c>
      <c r="I25" s="35" t="e">
        <f>GETPIVOTDATA("Sum of X",DynamicParametersPivot!$A$5,"PatientId",$A25,"Title",I$4,"Unit",I$2,"Side",I$3,"Shoes",$A$2,"TrialNo",$A$1,"RepeatNo",I$1)</f>
        <v>#REF!</v>
      </c>
      <c r="J25" s="35" t="e">
        <f>GETPIVOTDATA("Sum of X",DynamicParametersPivot!$A$5,"PatientId",$A25,"Title",J$4,"Unit",J$2,"Side",J$3,"Shoes",$A$2,"TrialNo",$A$1,"RepeatNo",J$1)</f>
        <v>#REF!</v>
      </c>
      <c r="K25" s="35" t="e">
        <f>GETPIVOTDATA("Sum of X",DynamicParametersPivot!$A$5,"PatientId",$A25,"Title",K$4,"Unit",K$2,"Side",K$3,"Shoes",$A$2,"TrialNo",$A$1,"RepeatNo",K$1)</f>
        <v>#REF!</v>
      </c>
      <c r="L25" s="35" t="e">
        <f>GETPIVOTDATA("Sum of X",DynamicParametersPivot!$A$5,"PatientId",$A25,"Title",L$4,"Unit",L$2,"Side",L$3,"Shoes",$A$2,"TrialNo",$A$1,"RepeatNo",L$1)</f>
        <v>#REF!</v>
      </c>
      <c r="M25" s="35"/>
      <c r="N25" s="35" t="e">
        <f>GETPIVOTDATA("Sum of X",DynamicParametersPivot!$A$5,"PatientId",$A25,"Title",N$4,"Unit",N$2,"Side",N$3,"Shoes",$A$2,"TrialNo",$A$1,"RepeatNo",N$1)</f>
        <v>#REF!</v>
      </c>
      <c r="O25" s="35" t="e">
        <f>GETPIVOTDATA("Sum of X",DynamicParametersPivot!$A$5,"PatientId",$A25,"Title",O$4,"Unit",O$2,"Side",O$3,"Shoes",$A$2,"TrialNo",$A$1,"RepeatNo",O$1)</f>
        <v>#REF!</v>
      </c>
      <c r="P25" s="35" t="e">
        <f>GETPIVOTDATA("Sum of X",DynamicParametersPivot!$A$5,"PatientId",$A25,"Title",P$4,"Unit",P$2,"Side",P$3,"Shoes",$A$2,"TrialNo",$A$1,"RepeatNo",P$1)</f>
        <v>#REF!</v>
      </c>
      <c r="Q25" s="35"/>
      <c r="R25" s="35"/>
      <c r="S25" s="35" t="e">
        <f>GETPIVOTDATA("Sum of X",DynamicParametersPivot!$A$5,"PatientId",$A25,"Title",S$4,"Unit",S$2,"Side",S$3,"Shoes",$A$2,"TrialNo",$A$1,"RepeatNo",S$1)</f>
        <v>#REF!</v>
      </c>
      <c r="T25" s="35" t="e">
        <f>GETPIVOTDATA("Sum of X",DynamicParametersPivot!$A$5,"PatientId",$A25,"Title",T$4,"Unit",T$2,"Side",T$3,"Shoes",$A$2,"TrialNo",$A$1,"RepeatNo",T$1)</f>
        <v>#REF!</v>
      </c>
      <c r="U25" s="35"/>
      <c r="V25" s="35"/>
      <c r="W25" s="35" t="e">
        <f>GETPIVOTDATA("Sum of X",DynamicParametersPivot!$A$5,"PatientId",$A25,"Title",W$4,"Unit",W$2,"Side",W$3,"Shoes",$A$2,"TrialNo",$A$1,"RepeatNo",W$1)</f>
        <v>#REF!</v>
      </c>
      <c r="X25" s="35" t="e">
        <f>GETPIVOTDATA("Sum of X",DynamicParametersPivot!$A$5,"PatientId",$A25,"Title",X$4,"Unit",X$2,"Side",X$3,"Shoes",$A$2,"TrialNo",$A$1,"RepeatNo",X$1)</f>
        <v>#REF!</v>
      </c>
      <c r="Y25" s="35"/>
      <c r="Z25" s="35"/>
      <c r="AA25" s="35" t="e">
        <f>GETPIVOTDATA("Sum of X",DynamicParametersPivot!$A$5,"PatientId",$A25,"Title",AA$4,"Unit",AA$2,"Side",AA$3,"Shoes",$A$2,"TrialNo",$A$1,"RepeatNo",AA$1)</f>
        <v>#REF!</v>
      </c>
      <c r="AB25" s="35" t="e">
        <f>GETPIVOTDATA("Sum of X",DynamicParametersPivot!$A$5,"PatientId",$A25,"Title",AB$4,"Unit",AB$2,"Side",AB$3,"Shoes",$A$2,"TrialNo",$A$1,"RepeatNo",AB$1)</f>
        <v>#REF!</v>
      </c>
      <c r="AC25" s="35"/>
      <c r="AD25" s="35"/>
      <c r="AE25" s="35" t="e">
        <f>GETPIVOTDATA("Sum of X",DynamicParametersPivot!$A$5,"PatientId",$A25,"Title",AE$4,"Unit",AE$2,"Side",AE$3,"Shoes",$A$2,"TrialNo",$A$1,"RepeatNo",AE$1)</f>
        <v>#REF!</v>
      </c>
      <c r="AF25" s="35"/>
      <c r="AG25" s="35" t="e">
        <f>GETPIVOTDATA("Sum of X",DynamicParametersPivot!$A$5,"PatientId",$A25,"Title",AG$4,"Unit",AG$2,"Side",AG$3,"Shoes",$A$2,"TrialNo",$A$1,"RepeatNo",AG$1)</f>
        <v>#REF!</v>
      </c>
      <c r="AH25" s="35" t="e">
        <f>GETPIVOTDATA("Sum of X",DynamicParametersPivot!$A$5,"PatientId",$A25,"Title",AH$4,"Unit",AH$2,"Side",AH$3,"Shoes",$A$2,"TrialNo",$A$1,"RepeatNo",AH$1)</f>
        <v>#REF!</v>
      </c>
      <c r="AI25" s="35" t="e">
        <f>GETPIVOTDATA("Sum of X",DynamicParametersPivot!$A$5,"PatientId",$A25,"Title",AI$4,"Unit",AI$2,"Side",AI$3,"Shoes",$A$2,"TrialNo",$A$1,"RepeatNo",AI$1)</f>
        <v>#REF!</v>
      </c>
      <c r="AJ25" s="35" t="e">
        <f>GETPIVOTDATA("Sum of X",DynamicParametersPivot!$A$5,"PatientId",$A25,"Title",AJ$4,"Unit",AJ$2,"Side",AJ$3,"Shoes",$A$2,"TrialNo",$A$1,"RepeatNo",AJ$1)</f>
        <v>#REF!</v>
      </c>
      <c r="AK25" s="42"/>
      <c r="AL25" s="22"/>
      <c r="AM25" s="22"/>
      <c r="AN25" s="22"/>
      <c r="AO25" s="22"/>
      <c r="AP25" s="22"/>
      <c r="AQ25" s="22"/>
      <c r="AR25" s="22"/>
      <c r="AS25" s="22"/>
      <c r="AT25" s="22"/>
      <c r="AW25" s="22"/>
      <c r="AX25" s="22"/>
      <c r="BA25" s="22"/>
      <c r="BB25" s="22"/>
      <c r="BE25" s="22"/>
      <c r="BF25" s="22"/>
      <c r="BI25" s="22"/>
      <c r="BJ25" s="22"/>
      <c r="BM25" s="22"/>
      <c r="BO25" s="22"/>
      <c r="BP25" s="22"/>
      <c r="BQ25" s="22"/>
      <c r="BR25" s="22"/>
      <c r="BS25" s="43"/>
      <c r="BT25" s="22"/>
      <c r="BU25" s="22"/>
      <c r="BV25" s="22"/>
      <c r="BW25" s="22"/>
      <c r="BX25" s="22"/>
      <c r="BY25" s="22"/>
      <c r="BZ25" s="22"/>
      <c r="CA25" s="22"/>
      <c r="CB25" s="22"/>
      <c r="CE25" s="22"/>
      <c r="CF25" s="22"/>
      <c r="CI25" s="22"/>
      <c r="CJ25" s="22"/>
      <c r="CM25" s="22"/>
      <c r="CN25" s="22"/>
      <c r="CQ25" s="22"/>
      <c r="CR25" s="22"/>
      <c r="CU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39"/>
      <c r="DX25" s="39"/>
      <c r="DY25" s="39"/>
    </row>
    <row r="26" spans="1:129" x14ac:dyDescent="0.25">
      <c r="A26" s="7">
        <f>Patients!A23</f>
        <v>0</v>
      </c>
      <c r="B26" s="7" t="str">
        <f>Patients!B23&amp;" "&amp;Patients!C23</f>
        <v xml:space="preserve"> </v>
      </c>
      <c r="D26" s="35" t="e">
        <f>GETPIVOTDATA("Sum of X",DynamicParametersPivot!$A$5,"PatientId",$A26,"Title",D$4,"Unit",D$2,"Side",D$3,"Shoes",$A$2,"TrialNo",$A$1,"RepeatNo",D$1)</f>
        <v>#REF!</v>
      </c>
      <c r="E26" s="35" t="e">
        <f>GETPIVOTDATA("Sum of X",DynamicParametersPivot!$A$5,"PatientId",$A26,"Title",E$4,"Unit",E$2,"Side",E$3,"Shoes",$A$2,"TrialNo",$A$1,"RepeatNo",E$1)</f>
        <v>#REF!</v>
      </c>
      <c r="F26" s="35" t="e">
        <f>GETPIVOTDATA("Sum of X",DynamicParametersPivot!$A$5,"PatientId",$A26,"Title",F$4,"Unit",F$2,"Side",F$3,"Shoes",$A$2,"TrialNo",$A$1,"RepeatNo",F$1)</f>
        <v>#REF!</v>
      </c>
      <c r="G26" s="35" t="e">
        <f>GETPIVOTDATA("Sum of X",DynamicParametersPivot!$A$5,"PatientId",$A26,"Title",G$4,"Unit",G$2,"Side",G$3,"Shoes",$A$2,"TrialNo",$A$1,"RepeatNo",G$1)</f>
        <v>#REF!</v>
      </c>
      <c r="H26" s="35" t="e">
        <f>GETPIVOTDATA("Sum of X",DynamicParametersPivot!$A$5,"PatientId",$A26,"Title",H$4,"Unit",H$2,"Side",H$3,"Shoes",$A$2,"TrialNo",$A$1,"RepeatNo",H$1)</f>
        <v>#REF!</v>
      </c>
      <c r="I26" s="35" t="e">
        <f>GETPIVOTDATA("Sum of X",DynamicParametersPivot!$A$5,"PatientId",$A26,"Title",I$4,"Unit",I$2,"Side",I$3,"Shoes",$A$2,"TrialNo",$A$1,"RepeatNo",I$1)</f>
        <v>#REF!</v>
      </c>
      <c r="J26" s="35" t="e">
        <f>GETPIVOTDATA("Sum of X",DynamicParametersPivot!$A$5,"PatientId",$A26,"Title",J$4,"Unit",J$2,"Side",J$3,"Shoes",$A$2,"TrialNo",$A$1,"RepeatNo",J$1)</f>
        <v>#REF!</v>
      </c>
      <c r="K26" s="35" t="e">
        <f>GETPIVOTDATA("Sum of X",DynamicParametersPivot!$A$5,"PatientId",$A26,"Title",K$4,"Unit",K$2,"Side",K$3,"Shoes",$A$2,"TrialNo",$A$1,"RepeatNo",K$1)</f>
        <v>#REF!</v>
      </c>
      <c r="L26" s="35" t="e">
        <f>GETPIVOTDATA("Sum of X",DynamicParametersPivot!$A$5,"PatientId",$A26,"Title",L$4,"Unit",L$2,"Side",L$3,"Shoes",$A$2,"TrialNo",$A$1,"RepeatNo",L$1)</f>
        <v>#REF!</v>
      </c>
      <c r="M26" s="35"/>
      <c r="N26" s="35" t="e">
        <f>GETPIVOTDATA("Sum of X",DynamicParametersPivot!$A$5,"PatientId",$A26,"Title",N$4,"Unit",N$2,"Side",N$3,"Shoes",$A$2,"TrialNo",$A$1,"RepeatNo",N$1)</f>
        <v>#REF!</v>
      </c>
      <c r="O26" s="35" t="e">
        <f>GETPIVOTDATA("Sum of X",DynamicParametersPivot!$A$5,"PatientId",$A26,"Title",O$4,"Unit",O$2,"Side",O$3,"Shoes",$A$2,"TrialNo",$A$1,"RepeatNo",O$1)</f>
        <v>#REF!</v>
      </c>
      <c r="P26" s="35" t="e">
        <f>GETPIVOTDATA("Sum of X",DynamicParametersPivot!$A$5,"PatientId",$A26,"Title",P$4,"Unit",P$2,"Side",P$3,"Shoes",$A$2,"TrialNo",$A$1,"RepeatNo",P$1)</f>
        <v>#REF!</v>
      </c>
      <c r="Q26" s="35"/>
      <c r="R26" s="35"/>
      <c r="S26" s="35" t="e">
        <f>GETPIVOTDATA("Sum of X",DynamicParametersPivot!$A$5,"PatientId",$A26,"Title",S$4,"Unit",S$2,"Side",S$3,"Shoes",$A$2,"TrialNo",$A$1,"RepeatNo",S$1)</f>
        <v>#REF!</v>
      </c>
      <c r="T26" s="35" t="e">
        <f>GETPIVOTDATA("Sum of X",DynamicParametersPivot!$A$5,"PatientId",$A26,"Title",T$4,"Unit",T$2,"Side",T$3,"Shoes",$A$2,"TrialNo",$A$1,"RepeatNo",T$1)</f>
        <v>#REF!</v>
      </c>
      <c r="U26" s="35"/>
      <c r="V26" s="35"/>
      <c r="W26" s="35" t="e">
        <f>GETPIVOTDATA("Sum of X",DynamicParametersPivot!$A$5,"PatientId",$A26,"Title",W$4,"Unit",W$2,"Side",W$3,"Shoes",$A$2,"TrialNo",$A$1,"RepeatNo",W$1)</f>
        <v>#REF!</v>
      </c>
      <c r="X26" s="35" t="e">
        <f>GETPIVOTDATA("Sum of X",DynamicParametersPivot!$A$5,"PatientId",$A26,"Title",X$4,"Unit",X$2,"Side",X$3,"Shoes",$A$2,"TrialNo",$A$1,"RepeatNo",X$1)</f>
        <v>#REF!</v>
      </c>
      <c r="Y26" s="35"/>
      <c r="Z26" s="35"/>
      <c r="AA26" s="35" t="e">
        <f>GETPIVOTDATA("Sum of X",DynamicParametersPivot!$A$5,"PatientId",$A26,"Title",AA$4,"Unit",AA$2,"Side",AA$3,"Shoes",$A$2,"TrialNo",$A$1,"RepeatNo",AA$1)</f>
        <v>#REF!</v>
      </c>
      <c r="AB26" s="35" t="e">
        <f>GETPIVOTDATA("Sum of X",DynamicParametersPivot!$A$5,"PatientId",$A26,"Title",AB$4,"Unit",AB$2,"Side",AB$3,"Shoes",$A$2,"TrialNo",$A$1,"RepeatNo",AB$1)</f>
        <v>#REF!</v>
      </c>
      <c r="AC26" s="35"/>
      <c r="AD26" s="35"/>
      <c r="AE26" s="35" t="e">
        <f>GETPIVOTDATA("Sum of X",DynamicParametersPivot!$A$5,"PatientId",$A26,"Title",AE$4,"Unit",AE$2,"Side",AE$3,"Shoes",$A$2,"TrialNo",$A$1,"RepeatNo",AE$1)</f>
        <v>#REF!</v>
      </c>
      <c r="AF26" s="35"/>
      <c r="AG26" s="35" t="e">
        <f>GETPIVOTDATA("Sum of X",DynamicParametersPivot!$A$5,"PatientId",$A26,"Title",AG$4,"Unit",AG$2,"Side",AG$3,"Shoes",$A$2,"TrialNo",$A$1,"RepeatNo",AG$1)</f>
        <v>#REF!</v>
      </c>
      <c r="AH26" s="35" t="e">
        <f>GETPIVOTDATA("Sum of X",DynamicParametersPivot!$A$5,"PatientId",$A26,"Title",AH$4,"Unit",AH$2,"Side",AH$3,"Shoes",$A$2,"TrialNo",$A$1,"RepeatNo",AH$1)</f>
        <v>#REF!</v>
      </c>
      <c r="AI26" s="35" t="e">
        <f>GETPIVOTDATA("Sum of X",DynamicParametersPivot!$A$5,"PatientId",$A26,"Title",AI$4,"Unit",AI$2,"Side",AI$3,"Shoes",$A$2,"TrialNo",$A$1,"RepeatNo",AI$1)</f>
        <v>#REF!</v>
      </c>
      <c r="AJ26" s="35" t="e">
        <f>GETPIVOTDATA("Sum of X",DynamicParametersPivot!$A$5,"PatientId",$A26,"Title",AJ$4,"Unit",AJ$2,"Side",AJ$3,"Shoes",$A$2,"TrialNo",$A$1,"RepeatNo",AJ$1)</f>
        <v>#REF!</v>
      </c>
      <c r="AK26" s="42"/>
      <c r="AL26" s="22"/>
      <c r="AM26" s="22"/>
      <c r="AN26" s="22"/>
      <c r="AO26" s="22"/>
      <c r="AP26" s="22"/>
      <c r="AQ26" s="22"/>
      <c r="AR26" s="22"/>
      <c r="AS26" s="22"/>
      <c r="AT26" s="22"/>
      <c r="AW26" s="22"/>
      <c r="AX26" s="22"/>
      <c r="BA26" s="22"/>
      <c r="BB26" s="22"/>
      <c r="BE26" s="22"/>
      <c r="BF26" s="22"/>
      <c r="BI26" s="22"/>
      <c r="BJ26" s="22"/>
      <c r="BM26" s="22"/>
      <c r="BO26" s="22"/>
      <c r="BP26" s="22"/>
      <c r="BQ26" s="22"/>
      <c r="BR26" s="22"/>
      <c r="BS26" s="43"/>
      <c r="BT26" s="22"/>
      <c r="BU26" s="22"/>
      <c r="BV26" s="22"/>
      <c r="BW26" s="22"/>
      <c r="BX26" s="22"/>
      <c r="BY26" s="22"/>
      <c r="BZ26" s="22"/>
      <c r="CA26" s="22"/>
      <c r="CB26" s="22"/>
      <c r="CE26" s="22"/>
      <c r="CF26" s="22"/>
      <c r="CI26" s="22"/>
      <c r="CJ26" s="22"/>
      <c r="CM26" s="22"/>
      <c r="CN26" s="22"/>
      <c r="CQ26" s="22"/>
      <c r="CR26" s="22"/>
      <c r="CU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39"/>
      <c r="DX26" s="39"/>
      <c r="DY26" s="39"/>
    </row>
    <row r="27" spans="1:129" x14ac:dyDescent="0.25">
      <c r="A27" s="7">
        <f>Patients!A24</f>
        <v>0</v>
      </c>
      <c r="B27" s="7" t="str">
        <f>Patients!B24&amp;" "&amp;Patients!C24</f>
        <v xml:space="preserve"> </v>
      </c>
      <c r="D27" s="35" t="e">
        <f>GETPIVOTDATA("Sum of X",DynamicParametersPivot!$A$5,"PatientId",$A27,"Title",D$4,"Unit",D$2,"Side",D$3,"Shoes",$A$2,"TrialNo",$A$1,"RepeatNo",D$1)</f>
        <v>#REF!</v>
      </c>
      <c r="E27" s="35" t="e">
        <f>GETPIVOTDATA("Sum of X",DynamicParametersPivot!$A$5,"PatientId",$A27,"Title",E$4,"Unit",E$2,"Side",E$3,"Shoes",$A$2,"TrialNo",$A$1,"RepeatNo",E$1)</f>
        <v>#REF!</v>
      </c>
      <c r="F27" s="35" t="e">
        <f>GETPIVOTDATA("Sum of X",DynamicParametersPivot!$A$5,"PatientId",$A27,"Title",F$4,"Unit",F$2,"Side",F$3,"Shoes",$A$2,"TrialNo",$A$1,"RepeatNo",F$1)</f>
        <v>#REF!</v>
      </c>
      <c r="G27" s="35" t="e">
        <f>GETPIVOTDATA("Sum of X",DynamicParametersPivot!$A$5,"PatientId",$A27,"Title",G$4,"Unit",G$2,"Side",G$3,"Shoes",$A$2,"TrialNo",$A$1,"RepeatNo",G$1)</f>
        <v>#REF!</v>
      </c>
      <c r="H27" s="35" t="e">
        <f>GETPIVOTDATA("Sum of X",DynamicParametersPivot!$A$5,"PatientId",$A27,"Title",H$4,"Unit",H$2,"Side",H$3,"Shoes",$A$2,"TrialNo",$A$1,"RepeatNo",H$1)</f>
        <v>#REF!</v>
      </c>
      <c r="I27" s="35" t="e">
        <f>GETPIVOTDATA("Sum of X",DynamicParametersPivot!$A$5,"PatientId",$A27,"Title",I$4,"Unit",I$2,"Side",I$3,"Shoes",$A$2,"TrialNo",$A$1,"RepeatNo",I$1)</f>
        <v>#REF!</v>
      </c>
      <c r="J27" s="35" t="e">
        <f>GETPIVOTDATA("Sum of X",DynamicParametersPivot!$A$5,"PatientId",$A27,"Title",J$4,"Unit",J$2,"Side",J$3,"Shoes",$A$2,"TrialNo",$A$1,"RepeatNo",J$1)</f>
        <v>#REF!</v>
      </c>
      <c r="K27" s="35" t="e">
        <f>GETPIVOTDATA("Sum of X",DynamicParametersPivot!$A$5,"PatientId",$A27,"Title",K$4,"Unit",K$2,"Side",K$3,"Shoes",$A$2,"TrialNo",$A$1,"RepeatNo",K$1)</f>
        <v>#REF!</v>
      </c>
      <c r="L27" s="35" t="e">
        <f>GETPIVOTDATA("Sum of X",DynamicParametersPivot!$A$5,"PatientId",$A27,"Title",L$4,"Unit",L$2,"Side",L$3,"Shoes",$A$2,"TrialNo",$A$1,"RepeatNo",L$1)</f>
        <v>#REF!</v>
      </c>
      <c r="M27" s="35"/>
      <c r="N27" s="35" t="e">
        <f>GETPIVOTDATA("Sum of X",DynamicParametersPivot!$A$5,"PatientId",$A27,"Title",N$4,"Unit",N$2,"Side",N$3,"Shoes",$A$2,"TrialNo",$A$1,"RepeatNo",N$1)</f>
        <v>#REF!</v>
      </c>
      <c r="O27" s="35" t="e">
        <f>GETPIVOTDATA("Sum of X",DynamicParametersPivot!$A$5,"PatientId",$A27,"Title",O$4,"Unit",O$2,"Side",O$3,"Shoes",$A$2,"TrialNo",$A$1,"RepeatNo",O$1)</f>
        <v>#REF!</v>
      </c>
      <c r="P27" s="35" t="e">
        <f>GETPIVOTDATA("Sum of X",DynamicParametersPivot!$A$5,"PatientId",$A27,"Title",P$4,"Unit",P$2,"Side",P$3,"Shoes",$A$2,"TrialNo",$A$1,"RepeatNo",P$1)</f>
        <v>#REF!</v>
      </c>
      <c r="Q27" s="35"/>
      <c r="R27" s="35"/>
      <c r="S27" s="35" t="e">
        <f>GETPIVOTDATA("Sum of X",DynamicParametersPivot!$A$5,"PatientId",$A27,"Title",S$4,"Unit",S$2,"Side",S$3,"Shoes",$A$2,"TrialNo",$A$1,"RepeatNo",S$1)</f>
        <v>#REF!</v>
      </c>
      <c r="T27" s="35" t="e">
        <f>GETPIVOTDATA("Sum of X",DynamicParametersPivot!$A$5,"PatientId",$A27,"Title",T$4,"Unit",T$2,"Side",T$3,"Shoes",$A$2,"TrialNo",$A$1,"RepeatNo",T$1)</f>
        <v>#REF!</v>
      </c>
      <c r="U27" s="35"/>
      <c r="V27" s="35"/>
      <c r="W27" s="35" t="e">
        <f>GETPIVOTDATA("Sum of X",DynamicParametersPivot!$A$5,"PatientId",$A27,"Title",W$4,"Unit",W$2,"Side",W$3,"Shoes",$A$2,"TrialNo",$A$1,"RepeatNo",W$1)</f>
        <v>#REF!</v>
      </c>
      <c r="X27" s="35" t="e">
        <f>GETPIVOTDATA("Sum of X",DynamicParametersPivot!$A$5,"PatientId",$A27,"Title",X$4,"Unit",X$2,"Side",X$3,"Shoes",$A$2,"TrialNo",$A$1,"RepeatNo",X$1)</f>
        <v>#REF!</v>
      </c>
      <c r="Y27" s="35"/>
      <c r="Z27" s="35"/>
      <c r="AA27" s="35" t="e">
        <f>GETPIVOTDATA("Sum of X",DynamicParametersPivot!$A$5,"PatientId",$A27,"Title",AA$4,"Unit",AA$2,"Side",AA$3,"Shoes",$A$2,"TrialNo",$A$1,"RepeatNo",AA$1)</f>
        <v>#REF!</v>
      </c>
      <c r="AB27" s="35" t="e">
        <f>GETPIVOTDATA("Sum of X",DynamicParametersPivot!$A$5,"PatientId",$A27,"Title",AB$4,"Unit",AB$2,"Side",AB$3,"Shoes",$A$2,"TrialNo",$A$1,"RepeatNo",AB$1)</f>
        <v>#REF!</v>
      </c>
      <c r="AC27" s="35"/>
      <c r="AD27" s="35"/>
      <c r="AE27" s="35" t="e">
        <f>GETPIVOTDATA("Sum of X",DynamicParametersPivot!$A$5,"PatientId",$A27,"Title",AE$4,"Unit",AE$2,"Side",AE$3,"Shoes",$A$2,"TrialNo",$A$1,"RepeatNo",AE$1)</f>
        <v>#REF!</v>
      </c>
      <c r="AF27" s="35"/>
      <c r="AG27" s="35" t="e">
        <f>GETPIVOTDATA("Sum of X",DynamicParametersPivot!$A$5,"PatientId",$A27,"Title",AG$4,"Unit",AG$2,"Side",AG$3,"Shoes",$A$2,"TrialNo",$A$1,"RepeatNo",AG$1)</f>
        <v>#REF!</v>
      </c>
      <c r="AH27" s="35" t="e">
        <f>GETPIVOTDATA("Sum of X",DynamicParametersPivot!$A$5,"PatientId",$A27,"Title",AH$4,"Unit",AH$2,"Side",AH$3,"Shoes",$A$2,"TrialNo",$A$1,"RepeatNo",AH$1)</f>
        <v>#REF!</v>
      </c>
      <c r="AI27" s="35" t="e">
        <f>GETPIVOTDATA("Sum of X",DynamicParametersPivot!$A$5,"PatientId",$A27,"Title",AI$4,"Unit",AI$2,"Side",AI$3,"Shoes",$A$2,"TrialNo",$A$1,"RepeatNo",AI$1)</f>
        <v>#REF!</v>
      </c>
      <c r="AJ27" s="35" t="e">
        <f>GETPIVOTDATA("Sum of X",DynamicParametersPivot!$A$5,"PatientId",$A27,"Title",AJ$4,"Unit",AJ$2,"Side",AJ$3,"Shoes",$A$2,"TrialNo",$A$1,"RepeatNo",AJ$1)</f>
        <v>#REF!</v>
      </c>
      <c r="AK27" s="42"/>
      <c r="AL27" s="22"/>
      <c r="AM27" s="22"/>
      <c r="AN27" s="22"/>
      <c r="AO27" s="22"/>
      <c r="AP27" s="22"/>
      <c r="AQ27" s="22"/>
      <c r="AR27" s="22"/>
      <c r="AS27" s="22"/>
      <c r="AT27" s="22"/>
      <c r="AW27" s="22"/>
      <c r="AX27" s="22"/>
      <c r="BA27" s="22"/>
      <c r="BB27" s="22"/>
      <c r="BE27" s="22"/>
      <c r="BF27" s="22"/>
      <c r="BI27" s="22"/>
      <c r="BJ27" s="22"/>
      <c r="BM27" s="22"/>
      <c r="BO27" s="22"/>
      <c r="BP27" s="22"/>
      <c r="BQ27" s="22"/>
      <c r="BR27" s="22"/>
      <c r="BS27" s="43"/>
      <c r="BT27" s="22"/>
      <c r="BU27" s="22"/>
      <c r="BV27" s="22"/>
      <c r="BW27" s="22"/>
      <c r="BX27" s="22"/>
      <c r="BY27" s="22"/>
      <c r="BZ27" s="22"/>
      <c r="CA27" s="22"/>
      <c r="CB27" s="22"/>
      <c r="CE27" s="22"/>
      <c r="CF27" s="22"/>
      <c r="CI27" s="22"/>
      <c r="CJ27" s="22"/>
      <c r="CM27" s="22"/>
      <c r="CN27" s="22"/>
      <c r="CQ27" s="22"/>
      <c r="CR27" s="22"/>
      <c r="CU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39"/>
      <c r="DX27" s="39"/>
      <c r="DY27" s="39"/>
    </row>
    <row r="28" spans="1:129" x14ac:dyDescent="0.25">
      <c r="A28" s="7">
        <f>Patients!A25</f>
        <v>0</v>
      </c>
      <c r="B28" s="7" t="str">
        <f>Patients!B25&amp;" "&amp;Patients!C25</f>
        <v xml:space="preserve"> </v>
      </c>
      <c r="D28" s="35" t="e">
        <f>GETPIVOTDATA("Sum of X",DynamicParametersPivot!$A$5,"PatientId",$A28,"Title",D$4,"Unit",D$2,"Side",D$3,"Shoes",$A$2,"TrialNo",$A$1,"RepeatNo",D$1)</f>
        <v>#REF!</v>
      </c>
      <c r="E28" s="35" t="e">
        <f>GETPIVOTDATA("Sum of X",DynamicParametersPivot!$A$5,"PatientId",$A28,"Title",E$4,"Unit",E$2,"Side",E$3,"Shoes",$A$2,"TrialNo",$A$1,"RepeatNo",E$1)</f>
        <v>#REF!</v>
      </c>
      <c r="F28" s="35" t="e">
        <f>GETPIVOTDATA("Sum of X",DynamicParametersPivot!$A$5,"PatientId",$A28,"Title",F$4,"Unit",F$2,"Side",F$3,"Shoes",$A$2,"TrialNo",$A$1,"RepeatNo",F$1)</f>
        <v>#REF!</v>
      </c>
      <c r="G28" s="35" t="e">
        <f>GETPIVOTDATA("Sum of X",DynamicParametersPivot!$A$5,"PatientId",$A28,"Title",G$4,"Unit",G$2,"Side",G$3,"Shoes",$A$2,"TrialNo",$A$1,"RepeatNo",G$1)</f>
        <v>#REF!</v>
      </c>
      <c r="H28" s="35" t="e">
        <f>GETPIVOTDATA("Sum of X",DynamicParametersPivot!$A$5,"PatientId",$A28,"Title",H$4,"Unit",H$2,"Side",H$3,"Shoes",$A$2,"TrialNo",$A$1,"RepeatNo",H$1)</f>
        <v>#REF!</v>
      </c>
      <c r="I28" s="35" t="e">
        <f>GETPIVOTDATA("Sum of X",DynamicParametersPivot!$A$5,"PatientId",$A28,"Title",I$4,"Unit",I$2,"Side",I$3,"Shoes",$A$2,"TrialNo",$A$1,"RepeatNo",I$1)</f>
        <v>#REF!</v>
      </c>
      <c r="J28" s="35" t="e">
        <f>GETPIVOTDATA("Sum of X",DynamicParametersPivot!$A$5,"PatientId",$A28,"Title",J$4,"Unit",J$2,"Side",J$3,"Shoes",$A$2,"TrialNo",$A$1,"RepeatNo",J$1)</f>
        <v>#REF!</v>
      </c>
      <c r="K28" s="35" t="e">
        <f>GETPIVOTDATA("Sum of X",DynamicParametersPivot!$A$5,"PatientId",$A28,"Title",K$4,"Unit",K$2,"Side",K$3,"Shoes",$A$2,"TrialNo",$A$1,"RepeatNo",K$1)</f>
        <v>#REF!</v>
      </c>
      <c r="L28" s="35" t="e">
        <f>GETPIVOTDATA("Sum of X",DynamicParametersPivot!$A$5,"PatientId",$A28,"Title",L$4,"Unit",L$2,"Side",L$3,"Shoes",$A$2,"TrialNo",$A$1,"RepeatNo",L$1)</f>
        <v>#REF!</v>
      </c>
      <c r="M28" s="35"/>
      <c r="N28" s="35" t="e">
        <f>GETPIVOTDATA("Sum of X",DynamicParametersPivot!$A$5,"PatientId",$A28,"Title",N$4,"Unit",N$2,"Side",N$3,"Shoes",$A$2,"TrialNo",$A$1,"RepeatNo",N$1)</f>
        <v>#REF!</v>
      </c>
      <c r="O28" s="35" t="e">
        <f>GETPIVOTDATA("Sum of X",DynamicParametersPivot!$A$5,"PatientId",$A28,"Title",O$4,"Unit",O$2,"Side",O$3,"Shoes",$A$2,"TrialNo",$A$1,"RepeatNo",O$1)</f>
        <v>#REF!</v>
      </c>
      <c r="P28" s="35" t="e">
        <f>GETPIVOTDATA("Sum of X",DynamicParametersPivot!$A$5,"PatientId",$A28,"Title",P$4,"Unit",P$2,"Side",P$3,"Shoes",$A$2,"TrialNo",$A$1,"RepeatNo",P$1)</f>
        <v>#REF!</v>
      </c>
      <c r="Q28" s="35"/>
      <c r="R28" s="35"/>
      <c r="S28" s="35" t="e">
        <f>GETPIVOTDATA("Sum of X",DynamicParametersPivot!$A$5,"PatientId",$A28,"Title",S$4,"Unit",S$2,"Side",S$3,"Shoes",$A$2,"TrialNo",$A$1,"RepeatNo",S$1)</f>
        <v>#REF!</v>
      </c>
      <c r="T28" s="35" t="e">
        <f>GETPIVOTDATA("Sum of X",DynamicParametersPivot!$A$5,"PatientId",$A28,"Title",T$4,"Unit",T$2,"Side",T$3,"Shoes",$A$2,"TrialNo",$A$1,"RepeatNo",T$1)</f>
        <v>#REF!</v>
      </c>
      <c r="U28" s="35"/>
      <c r="V28" s="35"/>
      <c r="W28" s="35" t="e">
        <f>GETPIVOTDATA("Sum of X",DynamicParametersPivot!$A$5,"PatientId",$A28,"Title",W$4,"Unit",W$2,"Side",W$3,"Shoes",$A$2,"TrialNo",$A$1,"RepeatNo",W$1)</f>
        <v>#REF!</v>
      </c>
      <c r="X28" s="35" t="e">
        <f>GETPIVOTDATA("Sum of X",DynamicParametersPivot!$A$5,"PatientId",$A28,"Title",X$4,"Unit",X$2,"Side",X$3,"Shoes",$A$2,"TrialNo",$A$1,"RepeatNo",X$1)</f>
        <v>#REF!</v>
      </c>
      <c r="Y28" s="35"/>
      <c r="Z28" s="35"/>
      <c r="AA28" s="35" t="e">
        <f>GETPIVOTDATA("Sum of X",DynamicParametersPivot!$A$5,"PatientId",$A28,"Title",AA$4,"Unit",AA$2,"Side",AA$3,"Shoes",$A$2,"TrialNo",$A$1,"RepeatNo",AA$1)</f>
        <v>#REF!</v>
      </c>
      <c r="AB28" s="35" t="e">
        <f>GETPIVOTDATA("Sum of X",DynamicParametersPivot!$A$5,"PatientId",$A28,"Title",AB$4,"Unit",AB$2,"Side",AB$3,"Shoes",$A$2,"TrialNo",$A$1,"RepeatNo",AB$1)</f>
        <v>#REF!</v>
      </c>
      <c r="AC28" s="35"/>
      <c r="AD28" s="35"/>
      <c r="AE28" s="35" t="e">
        <f>GETPIVOTDATA("Sum of X",DynamicParametersPivot!$A$5,"PatientId",$A28,"Title",AE$4,"Unit",AE$2,"Side",AE$3,"Shoes",$A$2,"TrialNo",$A$1,"RepeatNo",AE$1)</f>
        <v>#REF!</v>
      </c>
      <c r="AF28" s="35"/>
      <c r="AG28" s="35" t="e">
        <f>GETPIVOTDATA("Sum of X",DynamicParametersPivot!$A$5,"PatientId",$A28,"Title",AG$4,"Unit",AG$2,"Side",AG$3,"Shoes",$A$2,"TrialNo",$A$1,"RepeatNo",AG$1)</f>
        <v>#REF!</v>
      </c>
      <c r="AH28" s="35" t="e">
        <f>GETPIVOTDATA("Sum of X",DynamicParametersPivot!$A$5,"PatientId",$A28,"Title",AH$4,"Unit",AH$2,"Side",AH$3,"Shoes",$A$2,"TrialNo",$A$1,"RepeatNo",AH$1)</f>
        <v>#REF!</v>
      </c>
      <c r="AI28" s="35" t="e">
        <f>GETPIVOTDATA("Sum of X",DynamicParametersPivot!$A$5,"PatientId",$A28,"Title",AI$4,"Unit",AI$2,"Side",AI$3,"Shoes",$A$2,"TrialNo",$A$1,"RepeatNo",AI$1)</f>
        <v>#REF!</v>
      </c>
      <c r="AJ28" s="35" t="e">
        <f>GETPIVOTDATA("Sum of X",DynamicParametersPivot!$A$5,"PatientId",$A28,"Title",AJ$4,"Unit",AJ$2,"Side",AJ$3,"Shoes",$A$2,"TrialNo",$A$1,"RepeatNo",AJ$1)</f>
        <v>#REF!</v>
      </c>
      <c r="AK28" s="42"/>
      <c r="AL28" s="22"/>
      <c r="AM28" s="22"/>
      <c r="AN28" s="22"/>
      <c r="AO28" s="22"/>
      <c r="AP28" s="22"/>
      <c r="AQ28" s="22"/>
      <c r="AR28" s="22"/>
      <c r="AS28" s="22"/>
      <c r="AT28" s="22"/>
      <c r="AW28" s="22"/>
      <c r="AX28" s="22"/>
      <c r="BA28" s="22"/>
      <c r="BB28" s="22"/>
      <c r="BE28" s="22"/>
      <c r="BF28" s="22"/>
      <c r="BI28" s="22"/>
      <c r="BJ28" s="22"/>
      <c r="BM28" s="22"/>
      <c r="BO28" s="22"/>
      <c r="BP28" s="22"/>
      <c r="BQ28" s="22"/>
      <c r="BR28" s="22"/>
      <c r="BS28" s="43"/>
      <c r="BT28" s="22"/>
      <c r="BU28" s="22"/>
      <c r="BV28" s="22"/>
      <c r="BW28" s="22"/>
      <c r="BX28" s="22"/>
      <c r="BY28" s="22"/>
      <c r="BZ28" s="22"/>
      <c r="CA28" s="22"/>
      <c r="CB28" s="22"/>
      <c r="CE28" s="22"/>
      <c r="CF28" s="22"/>
      <c r="CI28" s="22"/>
      <c r="CJ28" s="22"/>
      <c r="CM28" s="22"/>
      <c r="CN28" s="22"/>
      <c r="CQ28" s="22"/>
      <c r="CR28" s="22"/>
      <c r="CU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39"/>
      <c r="DX28" s="39"/>
      <c r="DY28" s="39"/>
    </row>
    <row r="29" spans="1:129" x14ac:dyDescent="0.25">
      <c r="A29" s="7">
        <f>Patients!A26</f>
        <v>0</v>
      </c>
      <c r="B29" s="7" t="str">
        <f>Patients!B26&amp;" "&amp;Patients!C26</f>
        <v xml:space="preserve"> </v>
      </c>
      <c r="D29" s="35" t="e">
        <f>GETPIVOTDATA("Sum of X",DynamicParametersPivot!$A$5,"PatientId",$A29,"Title",D$4,"Unit",D$2,"Side",D$3,"Shoes",$A$2,"TrialNo",$A$1,"RepeatNo",D$1)</f>
        <v>#REF!</v>
      </c>
      <c r="E29" s="35" t="e">
        <f>GETPIVOTDATA("Sum of X",DynamicParametersPivot!$A$5,"PatientId",$A29,"Title",E$4,"Unit",E$2,"Side",E$3,"Shoes",$A$2,"TrialNo",$A$1,"RepeatNo",E$1)</f>
        <v>#REF!</v>
      </c>
      <c r="F29" s="35" t="e">
        <f>GETPIVOTDATA("Sum of X",DynamicParametersPivot!$A$5,"PatientId",$A29,"Title",F$4,"Unit",F$2,"Side",F$3,"Shoes",$A$2,"TrialNo",$A$1,"RepeatNo",F$1)</f>
        <v>#REF!</v>
      </c>
      <c r="G29" s="35" t="e">
        <f>GETPIVOTDATA("Sum of X",DynamicParametersPivot!$A$5,"PatientId",$A29,"Title",G$4,"Unit",G$2,"Side",G$3,"Shoes",$A$2,"TrialNo",$A$1,"RepeatNo",G$1)</f>
        <v>#REF!</v>
      </c>
      <c r="H29" s="35" t="e">
        <f>GETPIVOTDATA("Sum of X",DynamicParametersPivot!$A$5,"PatientId",$A29,"Title",H$4,"Unit",H$2,"Side",H$3,"Shoes",$A$2,"TrialNo",$A$1,"RepeatNo",H$1)</f>
        <v>#REF!</v>
      </c>
      <c r="I29" s="35" t="e">
        <f>GETPIVOTDATA("Sum of X",DynamicParametersPivot!$A$5,"PatientId",$A29,"Title",I$4,"Unit",I$2,"Side",I$3,"Shoes",$A$2,"TrialNo",$A$1,"RepeatNo",I$1)</f>
        <v>#REF!</v>
      </c>
      <c r="J29" s="35" t="e">
        <f>GETPIVOTDATA("Sum of X",DynamicParametersPivot!$A$5,"PatientId",$A29,"Title",J$4,"Unit",J$2,"Side",J$3,"Shoes",$A$2,"TrialNo",$A$1,"RepeatNo",J$1)</f>
        <v>#REF!</v>
      </c>
      <c r="K29" s="35" t="e">
        <f>GETPIVOTDATA("Sum of X",DynamicParametersPivot!$A$5,"PatientId",$A29,"Title",K$4,"Unit",K$2,"Side",K$3,"Shoes",$A$2,"TrialNo",$A$1,"RepeatNo",K$1)</f>
        <v>#REF!</v>
      </c>
      <c r="L29" s="35" t="e">
        <f>GETPIVOTDATA("Sum of X",DynamicParametersPivot!$A$5,"PatientId",$A29,"Title",L$4,"Unit",L$2,"Side",L$3,"Shoes",$A$2,"TrialNo",$A$1,"RepeatNo",L$1)</f>
        <v>#REF!</v>
      </c>
      <c r="M29" s="35"/>
      <c r="N29" s="35" t="e">
        <f>GETPIVOTDATA("Sum of X",DynamicParametersPivot!$A$5,"PatientId",$A29,"Title",N$4,"Unit",N$2,"Side",N$3,"Shoes",$A$2,"TrialNo",$A$1,"RepeatNo",N$1)</f>
        <v>#REF!</v>
      </c>
      <c r="O29" s="35" t="e">
        <f>GETPIVOTDATA("Sum of X",DynamicParametersPivot!$A$5,"PatientId",$A29,"Title",O$4,"Unit",O$2,"Side",O$3,"Shoes",$A$2,"TrialNo",$A$1,"RepeatNo",O$1)</f>
        <v>#REF!</v>
      </c>
      <c r="P29" s="35" t="e">
        <f>GETPIVOTDATA("Sum of X",DynamicParametersPivot!$A$5,"PatientId",$A29,"Title",P$4,"Unit",P$2,"Side",P$3,"Shoes",$A$2,"TrialNo",$A$1,"RepeatNo",P$1)</f>
        <v>#REF!</v>
      </c>
      <c r="Q29" s="35"/>
      <c r="R29" s="35"/>
      <c r="S29" s="35" t="e">
        <f>GETPIVOTDATA("Sum of X",DynamicParametersPivot!$A$5,"PatientId",$A29,"Title",S$4,"Unit",S$2,"Side",S$3,"Shoes",$A$2,"TrialNo",$A$1,"RepeatNo",S$1)</f>
        <v>#REF!</v>
      </c>
      <c r="T29" s="35" t="e">
        <f>GETPIVOTDATA("Sum of X",DynamicParametersPivot!$A$5,"PatientId",$A29,"Title",T$4,"Unit",T$2,"Side",T$3,"Shoes",$A$2,"TrialNo",$A$1,"RepeatNo",T$1)</f>
        <v>#REF!</v>
      </c>
      <c r="U29" s="35"/>
      <c r="V29" s="35"/>
      <c r="W29" s="35" t="e">
        <f>GETPIVOTDATA("Sum of X",DynamicParametersPivot!$A$5,"PatientId",$A29,"Title",W$4,"Unit",W$2,"Side",W$3,"Shoes",$A$2,"TrialNo",$A$1,"RepeatNo",W$1)</f>
        <v>#REF!</v>
      </c>
      <c r="X29" s="35" t="e">
        <f>GETPIVOTDATA("Sum of X",DynamicParametersPivot!$A$5,"PatientId",$A29,"Title",X$4,"Unit",X$2,"Side",X$3,"Shoes",$A$2,"TrialNo",$A$1,"RepeatNo",X$1)</f>
        <v>#REF!</v>
      </c>
      <c r="Y29" s="35"/>
      <c r="Z29" s="35"/>
      <c r="AA29" s="35" t="e">
        <f>GETPIVOTDATA("Sum of X",DynamicParametersPivot!$A$5,"PatientId",$A29,"Title",AA$4,"Unit",AA$2,"Side",AA$3,"Shoes",$A$2,"TrialNo",$A$1,"RepeatNo",AA$1)</f>
        <v>#REF!</v>
      </c>
      <c r="AB29" s="35" t="e">
        <f>GETPIVOTDATA("Sum of X",DynamicParametersPivot!$A$5,"PatientId",$A29,"Title",AB$4,"Unit",AB$2,"Side",AB$3,"Shoes",$A$2,"TrialNo",$A$1,"RepeatNo",AB$1)</f>
        <v>#REF!</v>
      </c>
      <c r="AC29" s="35"/>
      <c r="AD29" s="35"/>
      <c r="AE29" s="35" t="e">
        <f>GETPIVOTDATA("Sum of X",DynamicParametersPivot!$A$5,"PatientId",$A29,"Title",AE$4,"Unit",AE$2,"Side",AE$3,"Shoes",$A$2,"TrialNo",$A$1,"RepeatNo",AE$1)</f>
        <v>#REF!</v>
      </c>
      <c r="AF29" s="35"/>
      <c r="AG29" s="35" t="e">
        <f>GETPIVOTDATA("Sum of X",DynamicParametersPivot!$A$5,"PatientId",$A29,"Title",AG$4,"Unit",AG$2,"Side",AG$3,"Shoes",$A$2,"TrialNo",$A$1,"RepeatNo",AG$1)</f>
        <v>#REF!</v>
      </c>
      <c r="AH29" s="35" t="e">
        <f>GETPIVOTDATA("Sum of X",DynamicParametersPivot!$A$5,"PatientId",$A29,"Title",AH$4,"Unit",AH$2,"Side",AH$3,"Shoes",$A$2,"TrialNo",$A$1,"RepeatNo",AH$1)</f>
        <v>#REF!</v>
      </c>
      <c r="AI29" s="35" t="e">
        <f>GETPIVOTDATA("Sum of X",DynamicParametersPivot!$A$5,"PatientId",$A29,"Title",AI$4,"Unit",AI$2,"Side",AI$3,"Shoes",$A$2,"TrialNo",$A$1,"RepeatNo",AI$1)</f>
        <v>#REF!</v>
      </c>
      <c r="AJ29" s="35" t="e">
        <f>GETPIVOTDATA("Sum of X",DynamicParametersPivot!$A$5,"PatientId",$A29,"Title",AJ$4,"Unit",AJ$2,"Side",AJ$3,"Shoes",$A$2,"TrialNo",$A$1,"RepeatNo",AJ$1)</f>
        <v>#REF!</v>
      </c>
      <c r="AK29" s="42"/>
      <c r="AL29" s="22"/>
      <c r="AM29" s="22"/>
      <c r="AN29" s="22"/>
      <c r="AO29" s="22"/>
      <c r="AP29" s="22"/>
      <c r="AQ29" s="22"/>
      <c r="AR29" s="22"/>
      <c r="AS29" s="22"/>
      <c r="AT29" s="22"/>
      <c r="AW29" s="22"/>
      <c r="AX29" s="22"/>
      <c r="BA29" s="22"/>
      <c r="BB29" s="22"/>
      <c r="BE29" s="22"/>
      <c r="BF29" s="22"/>
      <c r="BI29" s="22"/>
      <c r="BJ29" s="22"/>
      <c r="BM29" s="22"/>
      <c r="BO29" s="22"/>
      <c r="BP29" s="22"/>
      <c r="BQ29" s="22"/>
      <c r="BR29" s="22"/>
      <c r="BS29" s="43"/>
      <c r="BT29" s="22"/>
      <c r="BU29" s="22"/>
      <c r="BV29" s="22"/>
      <c r="BW29" s="22"/>
      <c r="BX29" s="22"/>
      <c r="BY29" s="22"/>
      <c r="BZ29" s="22"/>
      <c r="CA29" s="22"/>
      <c r="CB29" s="22"/>
      <c r="CE29" s="22"/>
      <c r="CF29" s="22"/>
      <c r="CI29" s="22"/>
      <c r="CJ29" s="22"/>
      <c r="CM29" s="22"/>
      <c r="CN29" s="22"/>
      <c r="CQ29" s="22"/>
      <c r="CR29" s="22"/>
      <c r="CU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39"/>
      <c r="DX29" s="39"/>
      <c r="DY29" s="39"/>
    </row>
    <row r="30" spans="1:129" x14ac:dyDescent="0.25">
      <c r="A30" s="7">
        <f>Patients!A27</f>
        <v>0</v>
      </c>
      <c r="B30" s="7" t="str">
        <f>Patients!B27&amp;" "&amp;Patients!C27</f>
        <v xml:space="preserve"> </v>
      </c>
      <c r="D30" s="35" t="e">
        <f>GETPIVOTDATA("Sum of X",DynamicParametersPivot!$A$5,"PatientId",$A30,"Title",D$4,"Unit",D$2,"Side",D$3,"Shoes",$A$2,"TrialNo",$A$1,"RepeatNo",D$1)</f>
        <v>#REF!</v>
      </c>
      <c r="E30" s="35" t="e">
        <f>GETPIVOTDATA("Sum of X",DynamicParametersPivot!$A$5,"PatientId",$A30,"Title",E$4,"Unit",E$2,"Side",E$3,"Shoes",$A$2,"TrialNo",$A$1,"RepeatNo",E$1)</f>
        <v>#REF!</v>
      </c>
      <c r="F30" s="35" t="e">
        <f>GETPIVOTDATA("Sum of X",DynamicParametersPivot!$A$5,"PatientId",$A30,"Title",F$4,"Unit",F$2,"Side",F$3,"Shoes",$A$2,"TrialNo",$A$1,"RepeatNo",F$1)</f>
        <v>#REF!</v>
      </c>
      <c r="G30" s="35" t="e">
        <f>GETPIVOTDATA("Sum of X",DynamicParametersPivot!$A$5,"PatientId",$A30,"Title",G$4,"Unit",G$2,"Side",G$3,"Shoes",$A$2,"TrialNo",$A$1,"RepeatNo",G$1)</f>
        <v>#REF!</v>
      </c>
      <c r="H30" s="35" t="e">
        <f>GETPIVOTDATA("Sum of X",DynamicParametersPivot!$A$5,"PatientId",$A30,"Title",H$4,"Unit",H$2,"Side",H$3,"Shoes",$A$2,"TrialNo",$A$1,"RepeatNo",H$1)</f>
        <v>#REF!</v>
      </c>
      <c r="I30" s="35" t="e">
        <f>GETPIVOTDATA("Sum of X",DynamicParametersPivot!$A$5,"PatientId",$A30,"Title",I$4,"Unit",I$2,"Side",I$3,"Shoes",$A$2,"TrialNo",$A$1,"RepeatNo",I$1)</f>
        <v>#REF!</v>
      </c>
      <c r="J30" s="35" t="e">
        <f>GETPIVOTDATA("Sum of X",DynamicParametersPivot!$A$5,"PatientId",$A30,"Title",J$4,"Unit",J$2,"Side",J$3,"Shoes",$A$2,"TrialNo",$A$1,"RepeatNo",J$1)</f>
        <v>#REF!</v>
      </c>
      <c r="K30" s="35" t="e">
        <f>GETPIVOTDATA("Sum of X",DynamicParametersPivot!$A$5,"PatientId",$A30,"Title",K$4,"Unit",K$2,"Side",K$3,"Shoes",$A$2,"TrialNo",$A$1,"RepeatNo",K$1)</f>
        <v>#REF!</v>
      </c>
      <c r="L30" s="35" t="e">
        <f>GETPIVOTDATA("Sum of X",DynamicParametersPivot!$A$5,"PatientId",$A30,"Title",L$4,"Unit",L$2,"Side",L$3,"Shoes",$A$2,"TrialNo",$A$1,"RepeatNo",L$1)</f>
        <v>#REF!</v>
      </c>
      <c r="M30" s="35"/>
      <c r="N30" s="35" t="e">
        <f>GETPIVOTDATA("Sum of X",DynamicParametersPivot!$A$5,"PatientId",$A30,"Title",N$4,"Unit",N$2,"Side",N$3,"Shoes",$A$2,"TrialNo",$A$1,"RepeatNo",N$1)</f>
        <v>#REF!</v>
      </c>
      <c r="O30" s="35" t="e">
        <f>GETPIVOTDATA("Sum of X",DynamicParametersPivot!$A$5,"PatientId",$A30,"Title",O$4,"Unit",O$2,"Side",O$3,"Shoes",$A$2,"TrialNo",$A$1,"RepeatNo",O$1)</f>
        <v>#REF!</v>
      </c>
      <c r="P30" s="35" t="e">
        <f>GETPIVOTDATA("Sum of X",DynamicParametersPivot!$A$5,"PatientId",$A30,"Title",P$4,"Unit",P$2,"Side",P$3,"Shoes",$A$2,"TrialNo",$A$1,"RepeatNo",P$1)</f>
        <v>#REF!</v>
      </c>
      <c r="Q30" s="35"/>
      <c r="R30" s="35"/>
      <c r="S30" s="35" t="e">
        <f>GETPIVOTDATA("Sum of X",DynamicParametersPivot!$A$5,"PatientId",$A30,"Title",S$4,"Unit",S$2,"Side",S$3,"Shoes",$A$2,"TrialNo",$A$1,"RepeatNo",S$1)</f>
        <v>#REF!</v>
      </c>
      <c r="T30" s="35" t="e">
        <f>GETPIVOTDATA("Sum of X",DynamicParametersPivot!$A$5,"PatientId",$A30,"Title",T$4,"Unit",T$2,"Side",T$3,"Shoes",$A$2,"TrialNo",$A$1,"RepeatNo",T$1)</f>
        <v>#REF!</v>
      </c>
      <c r="U30" s="35"/>
      <c r="V30" s="35"/>
      <c r="W30" s="35" t="e">
        <f>GETPIVOTDATA("Sum of X",DynamicParametersPivot!$A$5,"PatientId",$A30,"Title",W$4,"Unit",W$2,"Side",W$3,"Shoes",$A$2,"TrialNo",$A$1,"RepeatNo",W$1)</f>
        <v>#REF!</v>
      </c>
      <c r="X30" s="35" t="e">
        <f>GETPIVOTDATA("Sum of X",DynamicParametersPivot!$A$5,"PatientId",$A30,"Title",X$4,"Unit",X$2,"Side",X$3,"Shoes",$A$2,"TrialNo",$A$1,"RepeatNo",X$1)</f>
        <v>#REF!</v>
      </c>
      <c r="Y30" s="35"/>
      <c r="Z30" s="35"/>
      <c r="AA30" s="35" t="e">
        <f>GETPIVOTDATA("Sum of X",DynamicParametersPivot!$A$5,"PatientId",$A30,"Title",AA$4,"Unit",AA$2,"Side",AA$3,"Shoes",$A$2,"TrialNo",$A$1,"RepeatNo",AA$1)</f>
        <v>#REF!</v>
      </c>
      <c r="AB30" s="35" t="e">
        <f>GETPIVOTDATA("Sum of X",DynamicParametersPivot!$A$5,"PatientId",$A30,"Title",AB$4,"Unit",AB$2,"Side",AB$3,"Shoes",$A$2,"TrialNo",$A$1,"RepeatNo",AB$1)</f>
        <v>#REF!</v>
      </c>
      <c r="AC30" s="35"/>
      <c r="AD30" s="35"/>
      <c r="AE30" s="35" t="e">
        <f>GETPIVOTDATA("Sum of X",DynamicParametersPivot!$A$5,"PatientId",$A30,"Title",AE$4,"Unit",AE$2,"Side",AE$3,"Shoes",$A$2,"TrialNo",$A$1,"RepeatNo",AE$1)</f>
        <v>#REF!</v>
      </c>
      <c r="AF30" s="35"/>
      <c r="AG30" s="35" t="e">
        <f>GETPIVOTDATA("Sum of X",DynamicParametersPivot!$A$5,"PatientId",$A30,"Title",AG$4,"Unit",AG$2,"Side",AG$3,"Shoes",$A$2,"TrialNo",$A$1,"RepeatNo",AG$1)</f>
        <v>#REF!</v>
      </c>
      <c r="AH30" s="35" t="e">
        <f>GETPIVOTDATA("Sum of X",DynamicParametersPivot!$A$5,"PatientId",$A30,"Title",AH$4,"Unit",AH$2,"Side",AH$3,"Shoes",$A$2,"TrialNo",$A$1,"RepeatNo",AH$1)</f>
        <v>#REF!</v>
      </c>
      <c r="AI30" s="35" t="e">
        <f>GETPIVOTDATA("Sum of X",DynamicParametersPivot!$A$5,"PatientId",$A30,"Title",AI$4,"Unit",AI$2,"Side",AI$3,"Shoes",$A$2,"TrialNo",$A$1,"RepeatNo",AI$1)</f>
        <v>#REF!</v>
      </c>
      <c r="AJ30" s="35" t="e">
        <f>GETPIVOTDATA("Sum of X",DynamicParametersPivot!$A$5,"PatientId",$A30,"Title",AJ$4,"Unit",AJ$2,"Side",AJ$3,"Shoes",$A$2,"TrialNo",$A$1,"RepeatNo",AJ$1)</f>
        <v>#REF!</v>
      </c>
      <c r="AK30" s="42"/>
      <c r="AL30" s="22"/>
      <c r="AM30" s="22"/>
      <c r="AN30" s="22"/>
      <c r="AO30" s="22"/>
      <c r="AP30" s="22"/>
      <c r="AQ30" s="22"/>
      <c r="AR30" s="22"/>
      <c r="AS30" s="22"/>
      <c r="AT30" s="22"/>
      <c r="AW30" s="22"/>
      <c r="AX30" s="22"/>
      <c r="BA30" s="22"/>
      <c r="BB30" s="22"/>
      <c r="BE30" s="22"/>
      <c r="BF30" s="22"/>
      <c r="BI30" s="22"/>
      <c r="BJ30" s="22"/>
      <c r="BM30" s="22"/>
      <c r="BO30" s="22"/>
      <c r="BP30" s="22"/>
      <c r="BQ30" s="22"/>
      <c r="BR30" s="22"/>
      <c r="BS30" s="43"/>
      <c r="BT30" s="22"/>
      <c r="BU30" s="22"/>
      <c r="BV30" s="22"/>
      <c r="BW30" s="22"/>
      <c r="BX30" s="22"/>
      <c r="BY30" s="22"/>
      <c r="BZ30" s="22"/>
      <c r="CA30" s="22"/>
      <c r="CB30" s="22"/>
      <c r="CE30" s="22"/>
      <c r="CF30" s="22"/>
      <c r="CI30" s="22"/>
      <c r="CJ30" s="22"/>
      <c r="CM30" s="22"/>
      <c r="CN30" s="22"/>
      <c r="CQ30" s="22"/>
      <c r="CR30" s="22"/>
      <c r="CU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39"/>
      <c r="DX30" s="39"/>
      <c r="DY30" s="39"/>
    </row>
    <row r="31" spans="1:129" x14ac:dyDescent="0.25">
      <c r="A31" s="7">
        <f>Patients!A28</f>
        <v>0</v>
      </c>
      <c r="B31" s="7" t="str">
        <f>Patients!B28&amp;" "&amp;Patients!C28</f>
        <v xml:space="preserve"> </v>
      </c>
      <c r="D31" s="35" t="e">
        <f>GETPIVOTDATA("Sum of X",DynamicParametersPivot!$A$5,"PatientId",$A31,"Title",D$4,"Unit",D$2,"Side",D$3,"Shoes",$A$2,"TrialNo",$A$1,"RepeatNo",D$1)</f>
        <v>#REF!</v>
      </c>
      <c r="E31" s="35" t="e">
        <f>GETPIVOTDATA("Sum of X",DynamicParametersPivot!$A$5,"PatientId",$A31,"Title",E$4,"Unit",E$2,"Side",E$3,"Shoes",$A$2,"TrialNo",$A$1,"RepeatNo",E$1)</f>
        <v>#REF!</v>
      </c>
      <c r="F31" s="35" t="e">
        <f>GETPIVOTDATA("Sum of X",DynamicParametersPivot!$A$5,"PatientId",$A31,"Title",F$4,"Unit",F$2,"Side",F$3,"Shoes",$A$2,"TrialNo",$A$1,"RepeatNo",F$1)</f>
        <v>#REF!</v>
      </c>
      <c r="G31" s="35" t="e">
        <f>GETPIVOTDATA("Sum of X",DynamicParametersPivot!$A$5,"PatientId",$A31,"Title",G$4,"Unit",G$2,"Side",G$3,"Shoes",$A$2,"TrialNo",$A$1,"RepeatNo",G$1)</f>
        <v>#REF!</v>
      </c>
      <c r="H31" s="35" t="e">
        <f>GETPIVOTDATA("Sum of X",DynamicParametersPivot!$A$5,"PatientId",$A31,"Title",H$4,"Unit",H$2,"Side",H$3,"Shoes",$A$2,"TrialNo",$A$1,"RepeatNo",H$1)</f>
        <v>#REF!</v>
      </c>
      <c r="I31" s="35" t="e">
        <f>GETPIVOTDATA("Sum of X",DynamicParametersPivot!$A$5,"PatientId",$A31,"Title",I$4,"Unit",I$2,"Side",I$3,"Shoes",$A$2,"TrialNo",$A$1,"RepeatNo",I$1)</f>
        <v>#REF!</v>
      </c>
      <c r="J31" s="35" t="e">
        <f>GETPIVOTDATA("Sum of X",DynamicParametersPivot!$A$5,"PatientId",$A31,"Title",J$4,"Unit",J$2,"Side",J$3,"Shoes",$A$2,"TrialNo",$A$1,"RepeatNo",J$1)</f>
        <v>#REF!</v>
      </c>
      <c r="K31" s="35" t="e">
        <f>GETPIVOTDATA("Sum of X",DynamicParametersPivot!$A$5,"PatientId",$A31,"Title",K$4,"Unit",K$2,"Side",K$3,"Shoes",$A$2,"TrialNo",$A$1,"RepeatNo",K$1)</f>
        <v>#REF!</v>
      </c>
      <c r="L31" s="35" t="e">
        <f>GETPIVOTDATA("Sum of X",DynamicParametersPivot!$A$5,"PatientId",$A31,"Title",L$4,"Unit",L$2,"Side",L$3,"Shoes",$A$2,"TrialNo",$A$1,"RepeatNo",L$1)</f>
        <v>#REF!</v>
      </c>
      <c r="M31" s="35"/>
      <c r="N31" s="35" t="e">
        <f>GETPIVOTDATA("Sum of X",DynamicParametersPivot!$A$5,"PatientId",$A31,"Title",N$4,"Unit",N$2,"Side",N$3,"Shoes",$A$2,"TrialNo",$A$1,"RepeatNo",N$1)</f>
        <v>#REF!</v>
      </c>
      <c r="O31" s="35" t="e">
        <f>GETPIVOTDATA("Sum of X",DynamicParametersPivot!$A$5,"PatientId",$A31,"Title",O$4,"Unit",O$2,"Side",O$3,"Shoes",$A$2,"TrialNo",$A$1,"RepeatNo",O$1)</f>
        <v>#REF!</v>
      </c>
      <c r="P31" s="35" t="e">
        <f>GETPIVOTDATA("Sum of X",DynamicParametersPivot!$A$5,"PatientId",$A31,"Title",P$4,"Unit",P$2,"Side",P$3,"Shoes",$A$2,"TrialNo",$A$1,"RepeatNo",P$1)</f>
        <v>#REF!</v>
      </c>
      <c r="Q31" s="35"/>
      <c r="R31" s="35"/>
      <c r="S31" s="35" t="e">
        <f>GETPIVOTDATA("Sum of X",DynamicParametersPivot!$A$5,"PatientId",$A31,"Title",S$4,"Unit",S$2,"Side",S$3,"Shoes",$A$2,"TrialNo",$A$1,"RepeatNo",S$1)</f>
        <v>#REF!</v>
      </c>
      <c r="T31" s="35" t="e">
        <f>GETPIVOTDATA("Sum of X",DynamicParametersPivot!$A$5,"PatientId",$A31,"Title",T$4,"Unit",T$2,"Side",T$3,"Shoes",$A$2,"TrialNo",$A$1,"RepeatNo",T$1)</f>
        <v>#REF!</v>
      </c>
      <c r="U31" s="35"/>
      <c r="V31" s="35"/>
      <c r="W31" s="35" t="e">
        <f>GETPIVOTDATA("Sum of X",DynamicParametersPivot!$A$5,"PatientId",$A31,"Title",W$4,"Unit",W$2,"Side",W$3,"Shoes",$A$2,"TrialNo",$A$1,"RepeatNo",W$1)</f>
        <v>#REF!</v>
      </c>
      <c r="X31" s="35" t="e">
        <f>GETPIVOTDATA("Sum of X",DynamicParametersPivot!$A$5,"PatientId",$A31,"Title",X$4,"Unit",X$2,"Side",X$3,"Shoes",$A$2,"TrialNo",$A$1,"RepeatNo",X$1)</f>
        <v>#REF!</v>
      </c>
      <c r="Y31" s="35"/>
      <c r="Z31" s="35"/>
      <c r="AA31" s="35" t="e">
        <f>GETPIVOTDATA("Sum of X",DynamicParametersPivot!$A$5,"PatientId",$A31,"Title",AA$4,"Unit",AA$2,"Side",AA$3,"Shoes",$A$2,"TrialNo",$A$1,"RepeatNo",AA$1)</f>
        <v>#REF!</v>
      </c>
      <c r="AB31" s="35" t="e">
        <f>GETPIVOTDATA("Sum of X",DynamicParametersPivot!$A$5,"PatientId",$A31,"Title",AB$4,"Unit",AB$2,"Side",AB$3,"Shoes",$A$2,"TrialNo",$A$1,"RepeatNo",AB$1)</f>
        <v>#REF!</v>
      </c>
      <c r="AC31" s="35"/>
      <c r="AD31" s="35"/>
      <c r="AE31" s="35" t="e">
        <f>GETPIVOTDATA("Sum of X",DynamicParametersPivot!$A$5,"PatientId",$A31,"Title",AE$4,"Unit",AE$2,"Side",AE$3,"Shoes",$A$2,"TrialNo",$A$1,"RepeatNo",AE$1)</f>
        <v>#REF!</v>
      </c>
      <c r="AF31" s="35"/>
      <c r="AG31" s="35" t="e">
        <f>GETPIVOTDATA("Sum of X",DynamicParametersPivot!$A$5,"PatientId",$A31,"Title",AG$4,"Unit",AG$2,"Side",AG$3,"Shoes",$A$2,"TrialNo",$A$1,"RepeatNo",AG$1)</f>
        <v>#REF!</v>
      </c>
      <c r="AH31" s="35" t="e">
        <f>GETPIVOTDATA("Sum of X",DynamicParametersPivot!$A$5,"PatientId",$A31,"Title",AH$4,"Unit",AH$2,"Side",AH$3,"Shoes",$A$2,"TrialNo",$A$1,"RepeatNo",AH$1)</f>
        <v>#REF!</v>
      </c>
      <c r="AI31" s="35" t="e">
        <f>GETPIVOTDATA("Sum of X",DynamicParametersPivot!$A$5,"PatientId",$A31,"Title",AI$4,"Unit",AI$2,"Side",AI$3,"Shoes",$A$2,"TrialNo",$A$1,"RepeatNo",AI$1)</f>
        <v>#REF!</v>
      </c>
      <c r="AJ31" s="35" t="e">
        <f>GETPIVOTDATA("Sum of X",DynamicParametersPivot!$A$5,"PatientId",$A31,"Title",AJ$4,"Unit",AJ$2,"Side",AJ$3,"Shoes",$A$2,"TrialNo",$A$1,"RepeatNo",AJ$1)</f>
        <v>#REF!</v>
      </c>
      <c r="AK31" s="42"/>
      <c r="AL31" s="22"/>
      <c r="AM31" s="22"/>
      <c r="AN31" s="22"/>
      <c r="AO31" s="22"/>
      <c r="AP31" s="22"/>
      <c r="AQ31" s="22"/>
      <c r="AR31" s="22"/>
      <c r="AS31" s="22"/>
      <c r="AT31" s="22"/>
      <c r="AW31" s="22"/>
      <c r="AX31" s="22"/>
      <c r="BA31" s="22"/>
      <c r="BB31" s="22"/>
      <c r="BE31" s="22"/>
      <c r="BF31" s="22"/>
      <c r="BI31" s="22"/>
      <c r="BJ31" s="22"/>
      <c r="BM31" s="22"/>
      <c r="BO31" s="22"/>
      <c r="BP31" s="22"/>
      <c r="BQ31" s="22"/>
      <c r="BR31" s="22"/>
      <c r="BS31" s="43"/>
      <c r="BT31" s="22"/>
      <c r="BU31" s="22"/>
      <c r="BV31" s="22"/>
      <c r="BW31" s="22"/>
      <c r="BX31" s="22"/>
      <c r="BY31" s="22"/>
      <c r="BZ31" s="22"/>
      <c r="CA31" s="22"/>
      <c r="CB31" s="22"/>
      <c r="CE31" s="22"/>
      <c r="CF31" s="22"/>
      <c r="CI31" s="22"/>
      <c r="CJ31" s="22"/>
      <c r="CM31" s="22"/>
      <c r="CN31" s="22"/>
      <c r="CQ31" s="22"/>
      <c r="CR31" s="22"/>
      <c r="CU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39"/>
      <c r="DX31" s="39"/>
      <c r="DY31" s="39"/>
    </row>
    <row r="32" spans="1:129" x14ac:dyDescent="0.25">
      <c r="A32" s="7">
        <f>Patients!A29</f>
        <v>0</v>
      </c>
      <c r="B32" s="7" t="str">
        <f>Patients!B29&amp;" "&amp;Patients!C29</f>
        <v xml:space="preserve"> </v>
      </c>
      <c r="D32" s="35" t="e">
        <f>GETPIVOTDATA("Sum of X",DynamicParametersPivot!$A$5,"PatientId",$A32,"Title",D$4,"Unit",D$2,"Side",D$3,"Shoes",$A$2,"TrialNo",$A$1,"RepeatNo",D$1)</f>
        <v>#REF!</v>
      </c>
      <c r="E32" s="35" t="e">
        <f>GETPIVOTDATA("Sum of X",DynamicParametersPivot!$A$5,"PatientId",$A32,"Title",E$4,"Unit",E$2,"Side",E$3,"Shoes",$A$2,"TrialNo",$A$1,"RepeatNo",E$1)</f>
        <v>#REF!</v>
      </c>
      <c r="F32" s="35" t="e">
        <f>GETPIVOTDATA("Sum of X",DynamicParametersPivot!$A$5,"PatientId",$A32,"Title",F$4,"Unit",F$2,"Side",F$3,"Shoes",$A$2,"TrialNo",$A$1,"RepeatNo",F$1)</f>
        <v>#REF!</v>
      </c>
      <c r="G32" s="35" t="e">
        <f>GETPIVOTDATA("Sum of X",DynamicParametersPivot!$A$5,"PatientId",$A32,"Title",G$4,"Unit",G$2,"Side",G$3,"Shoes",$A$2,"TrialNo",$A$1,"RepeatNo",G$1)</f>
        <v>#REF!</v>
      </c>
      <c r="H32" s="35" t="e">
        <f>GETPIVOTDATA("Sum of X",DynamicParametersPivot!$A$5,"PatientId",$A32,"Title",H$4,"Unit",H$2,"Side",H$3,"Shoes",$A$2,"TrialNo",$A$1,"RepeatNo",H$1)</f>
        <v>#REF!</v>
      </c>
      <c r="I32" s="35" t="e">
        <f>GETPIVOTDATA("Sum of X",DynamicParametersPivot!$A$5,"PatientId",$A32,"Title",I$4,"Unit",I$2,"Side",I$3,"Shoes",$A$2,"TrialNo",$A$1,"RepeatNo",I$1)</f>
        <v>#REF!</v>
      </c>
      <c r="J32" s="35" t="e">
        <f>GETPIVOTDATA("Sum of X",DynamicParametersPivot!$A$5,"PatientId",$A32,"Title",J$4,"Unit",J$2,"Side",J$3,"Shoes",$A$2,"TrialNo",$A$1,"RepeatNo",J$1)</f>
        <v>#REF!</v>
      </c>
      <c r="K32" s="35" t="e">
        <f>GETPIVOTDATA("Sum of X",DynamicParametersPivot!$A$5,"PatientId",$A32,"Title",K$4,"Unit",K$2,"Side",K$3,"Shoes",$A$2,"TrialNo",$A$1,"RepeatNo",K$1)</f>
        <v>#REF!</v>
      </c>
      <c r="L32" s="35" t="e">
        <f>GETPIVOTDATA("Sum of X",DynamicParametersPivot!$A$5,"PatientId",$A32,"Title",L$4,"Unit",L$2,"Side",L$3,"Shoes",$A$2,"TrialNo",$A$1,"RepeatNo",L$1)</f>
        <v>#REF!</v>
      </c>
      <c r="M32" s="35"/>
      <c r="N32" s="35" t="e">
        <f>GETPIVOTDATA("Sum of X",DynamicParametersPivot!$A$5,"PatientId",$A32,"Title",N$4,"Unit",N$2,"Side",N$3,"Shoes",$A$2,"TrialNo",$A$1,"RepeatNo",N$1)</f>
        <v>#REF!</v>
      </c>
      <c r="O32" s="35" t="e">
        <f>GETPIVOTDATA("Sum of X",DynamicParametersPivot!$A$5,"PatientId",$A32,"Title",O$4,"Unit",O$2,"Side",O$3,"Shoes",$A$2,"TrialNo",$A$1,"RepeatNo",O$1)</f>
        <v>#REF!</v>
      </c>
      <c r="P32" s="35" t="e">
        <f>GETPIVOTDATA("Sum of X",DynamicParametersPivot!$A$5,"PatientId",$A32,"Title",P$4,"Unit",P$2,"Side",P$3,"Shoes",$A$2,"TrialNo",$A$1,"RepeatNo",P$1)</f>
        <v>#REF!</v>
      </c>
      <c r="Q32" s="35"/>
      <c r="R32" s="35"/>
      <c r="S32" s="35" t="e">
        <f>GETPIVOTDATA("Sum of X",DynamicParametersPivot!$A$5,"PatientId",$A32,"Title",S$4,"Unit",S$2,"Side",S$3,"Shoes",$A$2,"TrialNo",$A$1,"RepeatNo",S$1)</f>
        <v>#REF!</v>
      </c>
      <c r="T32" s="35" t="e">
        <f>GETPIVOTDATA("Sum of X",DynamicParametersPivot!$A$5,"PatientId",$A32,"Title",T$4,"Unit",T$2,"Side",T$3,"Shoes",$A$2,"TrialNo",$A$1,"RepeatNo",T$1)</f>
        <v>#REF!</v>
      </c>
      <c r="U32" s="35"/>
      <c r="V32" s="35"/>
      <c r="W32" s="35" t="e">
        <f>GETPIVOTDATA("Sum of X",DynamicParametersPivot!$A$5,"PatientId",$A32,"Title",W$4,"Unit",W$2,"Side",W$3,"Shoes",$A$2,"TrialNo",$A$1,"RepeatNo",W$1)</f>
        <v>#REF!</v>
      </c>
      <c r="X32" s="35" t="e">
        <f>GETPIVOTDATA("Sum of X",DynamicParametersPivot!$A$5,"PatientId",$A32,"Title",X$4,"Unit",X$2,"Side",X$3,"Shoes",$A$2,"TrialNo",$A$1,"RepeatNo",X$1)</f>
        <v>#REF!</v>
      </c>
      <c r="Y32" s="35"/>
      <c r="Z32" s="35"/>
      <c r="AA32" s="35" t="e">
        <f>GETPIVOTDATA("Sum of X",DynamicParametersPivot!$A$5,"PatientId",$A32,"Title",AA$4,"Unit",AA$2,"Side",AA$3,"Shoes",$A$2,"TrialNo",$A$1,"RepeatNo",AA$1)</f>
        <v>#REF!</v>
      </c>
      <c r="AB32" s="35" t="e">
        <f>GETPIVOTDATA("Sum of X",DynamicParametersPivot!$A$5,"PatientId",$A32,"Title",AB$4,"Unit",AB$2,"Side",AB$3,"Shoes",$A$2,"TrialNo",$A$1,"RepeatNo",AB$1)</f>
        <v>#REF!</v>
      </c>
      <c r="AC32" s="35"/>
      <c r="AD32" s="35"/>
      <c r="AE32" s="35" t="e">
        <f>GETPIVOTDATA("Sum of X",DynamicParametersPivot!$A$5,"PatientId",$A32,"Title",AE$4,"Unit",AE$2,"Side",AE$3,"Shoes",$A$2,"TrialNo",$A$1,"RepeatNo",AE$1)</f>
        <v>#REF!</v>
      </c>
      <c r="AF32" s="35"/>
      <c r="AG32" s="35" t="e">
        <f>GETPIVOTDATA("Sum of X",DynamicParametersPivot!$A$5,"PatientId",$A32,"Title",AG$4,"Unit",AG$2,"Side",AG$3,"Shoes",$A$2,"TrialNo",$A$1,"RepeatNo",AG$1)</f>
        <v>#REF!</v>
      </c>
      <c r="AH32" s="35" t="e">
        <f>GETPIVOTDATA("Sum of X",DynamicParametersPivot!$A$5,"PatientId",$A32,"Title",AH$4,"Unit",AH$2,"Side",AH$3,"Shoes",$A$2,"TrialNo",$A$1,"RepeatNo",AH$1)</f>
        <v>#REF!</v>
      </c>
      <c r="AI32" s="35" t="e">
        <f>GETPIVOTDATA("Sum of X",DynamicParametersPivot!$A$5,"PatientId",$A32,"Title",AI$4,"Unit",AI$2,"Side",AI$3,"Shoes",$A$2,"TrialNo",$A$1,"RepeatNo",AI$1)</f>
        <v>#REF!</v>
      </c>
      <c r="AJ32" s="35" t="e">
        <f>GETPIVOTDATA("Sum of X",DynamicParametersPivot!$A$5,"PatientId",$A32,"Title",AJ$4,"Unit",AJ$2,"Side",AJ$3,"Shoes",$A$2,"TrialNo",$A$1,"RepeatNo",AJ$1)</f>
        <v>#REF!</v>
      </c>
      <c r="AK32" s="42"/>
      <c r="AL32" s="22"/>
      <c r="AM32" s="22"/>
      <c r="AN32" s="22"/>
      <c r="AO32" s="22"/>
      <c r="AP32" s="22"/>
      <c r="AQ32" s="22"/>
      <c r="AR32" s="22"/>
      <c r="AS32" s="22"/>
      <c r="AT32" s="22"/>
      <c r="AW32" s="22"/>
      <c r="AX32" s="22"/>
      <c r="BA32" s="22"/>
      <c r="BB32" s="22"/>
      <c r="BE32" s="22"/>
      <c r="BF32" s="22"/>
      <c r="BI32" s="22"/>
      <c r="BJ32" s="22"/>
      <c r="BM32" s="22"/>
      <c r="BO32" s="22"/>
      <c r="BP32" s="22"/>
      <c r="BQ32" s="22"/>
      <c r="BR32" s="22"/>
      <c r="BS32" s="43"/>
      <c r="BT32" s="22"/>
      <c r="BU32" s="22"/>
      <c r="BV32" s="22"/>
      <c r="BW32" s="22"/>
      <c r="BX32" s="22"/>
      <c r="BY32" s="22"/>
      <c r="BZ32" s="22"/>
      <c r="CA32" s="22"/>
      <c r="CB32" s="22"/>
      <c r="CE32" s="22"/>
      <c r="CF32" s="22"/>
      <c r="CI32" s="22"/>
      <c r="CJ32" s="22"/>
      <c r="CM32" s="22"/>
      <c r="CN32" s="22"/>
      <c r="CQ32" s="22"/>
      <c r="CR32" s="22"/>
      <c r="CU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39"/>
      <c r="DX32" s="39"/>
      <c r="DY32" s="39"/>
    </row>
    <row r="33" spans="1:122" x14ac:dyDescent="0.25">
      <c r="A33" s="7">
        <f>Patients!A30</f>
        <v>0</v>
      </c>
      <c r="B33" s="7" t="str">
        <f>Patients!B30&amp;" "&amp;Patients!C30</f>
        <v xml:space="preserve"> </v>
      </c>
      <c r="D33" s="35" t="e">
        <f>GETPIVOTDATA("Sum of X",DynamicParametersPivot!$A$5,"PatientId",$A33,"Title",D$4,"Unit",D$2,"Side",D$3,"Shoes",$A$2,"TrialNo",$A$1,"RepeatNo",D$1)</f>
        <v>#REF!</v>
      </c>
      <c r="E33" s="35" t="e">
        <f>GETPIVOTDATA("Sum of X",DynamicParametersPivot!$A$5,"PatientId",$A33,"Title",E$4,"Unit",E$2,"Side",E$3,"Shoes",$A$2,"TrialNo",$A$1,"RepeatNo",E$1)</f>
        <v>#REF!</v>
      </c>
      <c r="F33" s="35" t="e">
        <f>GETPIVOTDATA("Sum of X",DynamicParametersPivot!$A$5,"PatientId",$A33,"Title",F$4,"Unit",F$2,"Side",F$3,"Shoes",$A$2,"TrialNo",$A$1,"RepeatNo",F$1)</f>
        <v>#REF!</v>
      </c>
      <c r="G33" s="35" t="e">
        <f>GETPIVOTDATA("Sum of X",DynamicParametersPivot!$A$5,"PatientId",$A33,"Title",G$4,"Unit",G$2,"Side",G$3,"Shoes",$A$2,"TrialNo",$A$1,"RepeatNo",G$1)</f>
        <v>#REF!</v>
      </c>
      <c r="H33" s="35" t="e">
        <f>GETPIVOTDATA("Sum of X",DynamicParametersPivot!$A$5,"PatientId",$A33,"Title",H$4,"Unit",H$2,"Side",H$3,"Shoes",$A$2,"TrialNo",$A$1,"RepeatNo",H$1)</f>
        <v>#REF!</v>
      </c>
      <c r="I33" s="35" t="e">
        <f>GETPIVOTDATA("Sum of X",DynamicParametersPivot!$A$5,"PatientId",$A33,"Title",I$4,"Unit",I$2,"Side",I$3,"Shoes",$A$2,"TrialNo",$A$1,"RepeatNo",I$1)</f>
        <v>#REF!</v>
      </c>
      <c r="J33" s="35" t="e">
        <f>GETPIVOTDATA("Sum of X",DynamicParametersPivot!$A$5,"PatientId",$A33,"Title",J$4,"Unit",J$2,"Side",J$3,"Shoes",$A$2,"TrialNo",$A$1,"RepeatNo",J$1)</f>
        <v>#REF!</v>
      </c>
      <c r="K33" s="35" t="e">
        <f>GETPIVOTDATA("Sum of X",DynamicParametersPivot!$A$5,"PatientId",$A33,"Title",K$4,"Unit",K$2,"Side",K$3,"Shoes",$A$2,"TrialNo",$A$1,"RepeatNo",K$1)</f>
        <v>#REF!</v>
      </c>
      <c r="L33" s="35" t="e">
        <f>GETPIVOTDATA("Sum of X",DynamicParametersPivot!$A$5,"PatientId",$A33,"Title",L$4,"Unit",L$2,"Side",L$3,"Shoes",$A$2,"TrialNo",$A$1,"RepeatNo",L$1)</f>
        <v>#REF!</v>
      </c>
      <c r="M33" s="35"/>
      <c r="N33" s="35" t="e">
        <f>GETPIVOTDATA("Sum of X",DynamicParametersPivot!$A$5,"PatientId",$A33,"Title",N$4,"Unit",N$2,"Side",N$3,"Shoes",$A$2,"TrialNo",$A$1,"RepeatNo",N$1)</f>
        <v>#REF!</v>
      </c>
      <c r="O33" s="35" t="e">
        <f>GETPIVOTDATA("Sum of X",DynamicParametersPivot!$A$5,"PatientId",$A33,"Title",O$4,"Unit",O$2,"Side",O$3,"Shoes",$A$2,"TrialNo",$A$1,"RepeatNo",O$1)</f>
        <v>#REF!</v>
      </c>
      <c r="P33" s="35" t="e">
        <f>GETPIVOTDATA("Sum of X",DynamicParametersPivot!$A$5,"PatientId",$A33,"Title",P$4,"Unit",P$2,"Side",P$3,"Shoes",$A$2,"TrialNo",$A$1,"RepeatNo",P$1)</f>
        <v>#REF!</v>
      </c>
      <c r="Q33" s="35"/>
      <c r="R33" s="35"/>
      <c r="S33" s="35" t="e">
        <f>GETPIVOTDATA("Sum of X",DynamicParametersPivot!$A$5,"PatientId",$A33,"Title",S$4,"Unit",S$2,"Side",S$3,"Shoes",$A$2,"TrialNo",$A$1,"RepeatNo",S$1)</f>
        <v>#REF!</v>
      </c>
      <c r="T33" s="35" t="e">
        <f>GETPIVOTDATA("Sum of X",DynamicParametersPivot!$A$5,"PatientId",$A33,"Title",T$4,"Unit",T$2,"Side",T$3,"Shoes",$A$2,"TrialNo",$A$1,"RepeatNo",T$1)</f>
        <v>#REF!</v>
      </c>
      <c r="U33" s="35"/>
      <c r="V33" s="35"/>
      <c r="W33" s="35" t="e">
        <f>GETPIVOTDATA("Sum of X",DynamicParametersPivot!$A$5,"PatientId",$A33,"Title",W$4,"Unit",W$2,"Side",W$3,"Shoes",$A$2,"TrialNo",$A$1,"RepeatNo",W$1)</f>
        <v>#REF!</v>
      </c>
      <c r="X33" s="35" t="e">
        <f>GETPIVOTDATA("Sum of X",DynamicParametersPivot!$A$5,"PatientId",$A33,"Title",X$4,"Unit",X$2,"Side",X$3,"Shoes",$A$2,"TrialNo",$A$1,"RepeatNo",X$1)</f>
        <v>#REF!</v>
      </c>
      <c r="Y33" s="35"/>
      <c r="Z33" s="35"/>
      <c r="AA33" s="35" t="e">
        <f>GETPIVOTDATA("Sum of X",DynamicParametersPivot!$A$5,"PatientId",$A33,"Title",AA$4,"Unit",AA$2,"Side",AA$3,"Shoes",$A$2,"TrialNo",$A$1,"RepeatNo",AA$1)</f>
        <v>#REF!</v>
      </c>
      <c r="AB33" s="35" t="e">
        <f>GETPIVOTDATA("Sum of X",DynamicParametersPivot!$A$5,"PatientId",$A33,"Title",AB$4,"Unit",AB$2,"Side",AB$3,"Shoes",$A$2,"TrialNo",$A$1,"RepeatNo",AB$1)</f>
        <v>#REF!</v>
      </c>
      <c r="AC33" s="35"/>
      <c r="AD33" s="35"/>
      <c r="AE33" s="35" t="e">
        <f>GETPIVOTDATA("Sum of X",DynamicParametersPivot!$A$5,"PatientId",$A33,"Title",AE$4,"Unit",AE$2,"Side",AE$3,"Shoes",$A$2,"TrialNo",$A$1,"RepeatNo",AE$1)</f>
        <v>#REF!</v>
      </c>
      <c r="AF33" s="35"/>
      <c r="AG33" s="35" t="e">
        <f>GETPIVOTDATA("Sum of X",DynamicParametersPivot!$A$5,"PatientId",$A33,"Title",AG$4,"Unit",AG$2,"Side",AG$3,"Shoes",$A$2,"TrialNo",$A$1,"RepeatNo",AG$1)</f>
        <v>#REF!</v>
      </c>
      <c r="AH33" s="35" t="e">
        <f>GETPIVOTDATA("Sum of X",DynamicParametersPivot!$A$5,"PatientId",$A33,"Title",AH$4,"Unit",AH$2,"Side",AH$3,"Shoes",$A$2,"TrialNo",$A$1,"RepeatNo",AH$1)</f>
        <v>#REF!</v>
      </c>
      <c r="AI33" s="35" t="e">
        <f>GETPIVOTDATA("Sum of X",DynamicParametersPivot!$A$5,"PatientId",$A33,"Title",AI$4,"Unit",AI$2,"Side",AI$3,"Shoes",$A$2,"TrialNo",$A$1,"RepeatNo",AI$1)</f>
        <v>#REF!</v>
      </c>
      <c r="AJ33" s="35" t="e">
        <f>GETPIVOTDATA("Sum of X",DynamicParametersPivot!$A$5,"PatientId",$A33,"Title",AJ$4,"Unit",AJ$2,"Side",AJ$3,"Shoes",$A$2,"TrialNo",$A$1,"RepeatNo",AJ$1)</f>
        <v>#REF!</v>
      </c>
      <c r="AK33" s="42"/>
      <c r="BS33" s="43"/>
      <c r="DR33" s="22"/>
    </row>
    <row r="34" spans="1:122" x14ac:dyDescent="0.25">
      <c r="A34" s="7">
        <f>Patients!A31</f>
        <v>0</v>
      </c>
      <c r="B34" s="7" t="str">
        <f>Patients!B31&amp;" "&amp;Patients!C31</f>
        <v xml:space="preserve"> </v>
      </c>
      <c r="D34" s="35" t="e">
        <f>GETPIVOTDATA("Sum of X",DynamicParametersPivot!$A$5,"PatientId",$A34,"Title",D$4,"Unit",D$2,"Side",D$3,"Shoes",$A$2,"TrialNo",$A$1,"RepeatNo",D$1)</f>
        <v>#REF!</v>
      </c>
      <c r="E34" s="35" t="e">
        <f>GETPIVOTDATA("Sum of X",DynamicParametersPivot!$A$5,"PatientId",$A34,"Title",E$4,"Unit",E$2,"Side",E$3,"Shoes",$A$2,"TrialNo",$A$1,"RepeatNo",E$1)</f>
        <v>#REF!</v>
      </c>
      <c r="F34" s="35" t="e">
        <f>GETPIVOTDATA("Sum of X",DynamicParametersPivot!$A$5,"PatientId",$A34,"Title",F$4,"Unit",F$2,"Side",F$3,"Shoes",$A$2,"TrialNo",$A$1,"RepeatNo",F$1)</f>
        <v>#REF!</v>
      </c>
      <c r="G34" s="35" t="e">
        <f>GETPIVOTDATA("Sum of X",DynamicParametersPivot!$A$5,"PatientId",$A34,"Title",G$4,"Unit",G$2,"Side",G$3,"Shoes",$A$2,"TrialNo",$A$1,"RepeatNo",G$1)</f>
        <v>#REF!</v>
      </c>
      <c r="H34" s="35" t="e">
        <f>GETPIVOTDATA("Sum of X",DynamicParametersPivot!$A$5,"PatientId",$A34,"Title",H$4,"Unit",H$2,"Side",H$3,"Shoes",$A$2,"TrialNo",$A$1,"RepeatNo",H$1)</f>
        <v>#REF!</v>
      </c>
      <c r="I34" s="35" t="e">
        <f>GETPIVOTDATA("Sum of X",DynamicParametersPivot!$A$5,"PatientId",$A34,"Title",I$4,"Unit",I$2,"Side",I$3,"Shoes",$A$2,"TrialNo",$A$1,"RepeatNo",I$1)</f>
        <v>#REF!</v>
      </c>
      <c r="J34" s="35" t="e">
        <f>GETPIVOTDATA("Sum of X",DynamicParametersPivot!$A$5,"PatientId",$A34,"Title",J$4,"Unit",J$2,"Side",J$3,"Shoes",$A$2,"TrialNo",$A$1,"RepeatNo",J$1)</f>
        <v>#REF!</v>
      </c>
      <c r="K34" s="35" t="e">
        <f>GETPIVOTDATA("Sum of X",DynamicParametersPivot!$A$5,"PatientId",$A34,"Title",K$4,"Unit",K$2,"Side",K$3,"Shoes",$A$2,"TrialNo",$A$1,"RepeatNo",K$1)</f>
        <v>#REF!</v>
      </c>
      <c r="L34" s="35" t="e">
        <f>GETPIVOTDATA("Sum of X",DynamicParametersPivot!$A$5,"PatientId",$A34,"Title",L$4,"Unit",L$2,"Side",L$3,"Shoes",$A$2,"TrialNo",$A$1,"RepeatNo",L$1)</f>
        <v>#REF!</v>
      </c>
      <c r="M34" s="35"/>
      <c r="N34" s="35" t="e">
        <f>GETPIVOTDATA("Sum of X",DynamicParametersPivot!$A$5,"PatientId",$A34,"Title",N$4,"Unit",N$2,"Side",N$3,"Shoes",$A$2,"TrialNo",$A$1,"RepeatNo",N$1)</f>
        <v>#REF!</v>
      </c>
      <c r="O34" s="35" t="e">
        <f>GETPIVOTDATA("Sum of X",DynamicParametersPivot!$A$5,"PatientId",$A34,"Title",O$4,"Unit",O$2,"Side",O$3,"Shoes",$A$2,"TrialNo",$A$1,"RepeatNo",O$1)</f>
        <v>#REF!</v>
      </c>
      <c r="P34" s="35" t="e">
        <f>GETPIVOTDATA("Sum of X",DynamicParametersPivot!$A$5,"PatientId",$A34,"Title",P$4,"Unit",P$2,"Side",P$3,"Shoes",$A$2,"TrialNo",$A$1,"RepeatNo",P$1)</f>
        <v>#REF!</v>
      </c>
      <c r="Q34" s="35"/>
      <c r="R34" s="35"/>
      <c r="S34" s="35" t="e">
        <f>GETPIVOTDATA("Sum of X",DynamicParametersPivot!$A$5,"PatientId",$A34,"Title",S$4,"Unit",S$2,"Side",S$3,"Shoes",$A$2,"TrialNo",$A$1,"RepeatNo",S$1)</f>
        <v>#REF!</v>
      </c>
      <c r="T34" s="35" t="e">
        <f>GETPIVOTDATA("Sum of X",DynamicParametersPivot!$A$5,"PatientId",$A34,"Title",T$4,"Unit",T$2,"Side",T$3,"Shoes",$A$2,"TrialNo",$A$1,"RepeatNo",T$1)</f>
        <v>#REF!</v>
      </c>
      <c r="U34" s="35"/>
      <c r="V34" s="35"/>
      <c r="W34" s="35" t="e">
        <f>GETPIVOTDATA("Sum of X",DynamicParametersPivot!$A$5,"PatientId",$A34,"Title",W$4,"Unit",W$2,"Side",W$3,"Shoes",$A$2,"TrialNo",$A$1,"RepeatNo",W$1)</f>
        <v>#REF!</v>
      </c>
      <c r="X34" s="35" t="e">
        <f>GETPIVOTDATA("Sum of X",DynamicParametersPivot!$A$5,"PatientId",$A34,"Title",X$4,"Unit",X$2,"Side",X$3,"Shoes",$A$2,"TrialNo",$A$1,"RepeatNo",X$1)</f>
        <v>#REF!</v>
      </c>
      <c r="Y34" s="35"/>
      <c r="Z34" s="35"/>
      <c r="AA34" s="35" t="e">
        <f>GETPIVOTDATA("Sum of X",DynamicParametersPivot!$A$5,"PatientId",$A34,"Title",AA$4,"Unit",AA$2,"Side",AA$3,"Shoes",$A$2,"TrialNo",$A$1,"RepeatNo",AA$1)</f>
        <v>#REF!</v>
      </c>
      <c r="AB34" s="35" t="e">
        <f>GETPIVOTDATA("Sum of X",DynamicParametersPivot!$A$5,"PatientId",$A34,"Title",AB$4,"Unit",AB$2,"Side",AB$3,"Shoes",$A$2,"TrialNo",$A$1,"RepeatNo",AB$1)</f>
        <v>#REF!</v>
      </c>
      <c r="AC34" s="35"/>
      <c r="AD34" s="35"/>
      <c r="AE34" s="35" t="e">
        <f>GETPIVOTDATA("Sum of X",DynamicParametersPivot!$A$5,"PatientId",$A34,"Title",AE$4,"Unit",AE$2,"Side",AE$3,"Shoes",$A$2,"TrialNo",$A$1,"RepeatNo",AE$1)</f>
        <v>#REF!</v>
      </c>
      <c r="AF34" s="35"/>
      <c r="AG34" s="35" t="e">
        <f>GETPIVOTDATA("Sum of X",DynamicParametersPivot!$A$5,"PatientId",$A34,"Title",AG$4,"Unit",AG$2,"Side",AG$3,"Shoes",$A$2,"TrialNo",$A$1,"RepeatNo",AG$1)</f>
        <v>#REF!</v>
      </c>
      <c r="AH34" s="35" t="e">
        <f>GETPIVOTDATA("Sum of X",DynamicParametersPivot!$A$5,"PatientId",$A34,"Title",AH$4,"Unit",AH$2,"Side",AH$3,"Shoes",$A$2,"TrialNo",$A$1,"RepeatNo",AH$1)</f>
        <v>#REF!</v>
      </c>
      <c r="AI34" s="35" t="e">
        <f>GETPIVOTDATA("Sum of X",DynamicParametersPivot!$A$5,"PatientId",$A34,"Title",AI$4,"Unit",AI$2,"Side",AI$3,"Shoes",$A$2,"TrialNo",$A$1,"RepeatNo",AI$1)</f>
        <v>#REF!</v>
      </c>
      <c r="AJ34" s="35" t="e">
        <f>GETPIVOTDATA("Sum of X",DynamicParametersPivot!$A$5,"PatientId",$A34,"Title",AJ$4,"Unit",AJ$2,"Side",AJ$3,"Shoes",$A$2,"TrialNo",$A$1,"RepeatNo",AJ$1)</f>
        <v>#REF!</v>
      </c>
      <c r="AK34" s="42"/>
      <c r="BS34" s="43"/>
      <c r="DR34" s="22"/>
    </row>
    <row r="35" spans="1:122" x14ac:dyDescent="0.25">
      <c r="A35" s="7">
        <f>Patients!A32</f>
        <v>0</v>
      </c>
      <c r="B35" s="7" t="str">
        <f>Patients!B32&amp;" "&amp;Patients!C32</f>
        <v xml:space="preserve"> </v>
      </c>
      <c r="D35" s="35" t="e">
        <f>GETPIVOTDATA("Sum of X",DynamicParametersPivot!$A$5,"PatientId",$A35,"Title",D$4,"Unit",D$2,"Side",D$3,"Shoes",$A$2,"TrialNo",$A$1,"RepeatNo",D$1)</f>
        <v>#REF!</v>
      </c>
      <c r="E35" s="35" t="e">
        <f>GETPIVOTDATA("Sum of X",DynamicParametersPivot!$A$5,"PatientId",$A35,"Title",E$4,"Unit",E$2,"Side",E$3,"Shoes",$A$2,"TrialNo",$A$1,"RepeatNo",E$1)</f>
        <v>#REF!</v>
      </c>
      <c r="F35" s="35" t="e">
        <f>GETPIVOTDATA("Sum of X",DynamicParametersPivot!$A$5,"PatientId",$A35,"Title",F$4,"Unit",F$2,"Side",F$3,"Shoes",$A$2,"TrialNo",$A$1,"RepeatNo",F$1)</f>
        <v>#REF!</v>
      </c>
      <c r="G35" s="35" t="e">
        <f>GETPIVOTDATA("Sum of X",DynamicParametersPivot!$A$5,"PatientId",$A35,"Title",G$4,"Unit",G$2,"Side",G$3,"Shoes",$A$2,"TrialNo",$A$1,"RepeatNo",G$1)</f>
        <v>#REF!</v>
      </c>
      <c r="H35" s="35" t="e">
        <f>GETPIVOTDATA("Sum of X",DynamicParametersPivot!$A$5,"PatientId",$A35,"Title",H$4,"Unit",H$2,"Side",H$3,"Shoes",$A$2,"TrialNo",$A$1,"RepeatNo",H$1)</f>
        <v>#REF!</v>
      </c>
      <c r="I35" s="35" t="e">
        <f>GETPIVOTDATA("Sum of X",DynamicParametersPivot!$A$5,"PatientId",$A35,"Title",I$4,"Unit",I$2,"Side",I$3,"Shoes",$A$2,"TrialNo",$A$1,"RepeatNo",I$1)</f>
        <v>#REF!</v>
      </c>
      <c r="J35" s="35" t="e">
        <f>GETPIVOTDATA("Sum of X",DynamicParametersPivot!$A$5,"PatientId",$A35,"Title",J$4,"Unit",J$2,"Side",J$3,"Shoes",$A$2,"TrialNo",$A$1,"RepeatNo",J$1)</f>
        <v>#REF!</v>
      </c>
      <c r="K35" s="35" t="e">
        <f>GETPIVOTDATA("Sum of X",DynamicParametersPivot!$A$5,"PatientId",$A35,"Title",K$4,"Unit",K$2,"Side",K$3,"Shoes",$A$2,"TrialNo",$A$1,"RepeatNo",K$1)</f>
        <v>#REF!</v>
      </c>
      <c r="L35" s="35" t="e">
        <f>GETPIVOTDATA("Sum of X",DynamicParametersPivot!$A$5,"PatientId",$A35,"Title",L$4,"Unit",L$2,"Side",L$3,"Shoes",$A$2,"TrialNo",$A$1,"RepeatNo",L$1)</f>
        <v>#REF!</v>
      </c>
      <c r="M35" s="35"/>
      <c r="N35" s="35" t="e">
        <f>GETPIVOTDATA("Sum of X",DynamicParametersPivot!$A$5,"PatientId",$A35,"Title",N$4,"Unit",N$2,"Side",N$3,"Shoes",$A$2,"TrialNo",$A$1,"RepeatNo",N$1)</f>
        <v>#REF!</v>
      </c>
      <c r="O35" s="35" t="e">
        <f>GETPIVOTDATA("Sum of X",DynamicParametersPivot!$A$5,"PatientId",$A35,"Title",O$4,"Unit",O$2,"Side",O$3,"Shoes",$A$2,"TrialNo",$A$1,"RepeatNo",O$1)</f>
        <v>#REF!</v>
      </c>
      <c r="P35" s="35" t="e">
        <f>GETPIVOTDATA("Sum of X",DynamicParametersPivot!$A$5,"PatientId",$A35,"Title",P$4,"Unit",P$2,"Side",P$3,"Shoes",$A$2,"TrialNo",$A$1,"RepeatNo",P$1)</f>
        <v>#REF!</v>
      </c>
      <c r="Q35" s="35"/>
      <c r="R35" s="35"/>
      <c r="S35" s="35" t="e">
        <f>GETPIVOTDATA("Sum of X",DynamicParametersPivot!$A$5,"PatientId",$A35,"Title",S$4,"Unit",S$2,"Side",S$3,"Shoes",$A$2,"TrialNo",$A$1,"RepeatNo",S$1)</f>
        <v>#REF!</v>
      </c>
      <c r="T35" s="35" t="e">
        <f>GETPIVOTDATA("Sum of X",DynamicParametersPivot!$A$5,"PatientId",$A35,"Title",T$4,"Unit",T$2,"Side",T$3,"Shoes",$A$2,"TrialNo",$A$1,"RepeatNo",T$1)</f>
        <v>#REF!</v>
      </c>
      <c r="U35" s="35"/>
      <c r="V35" s="35"/>
      <c r="W35" s="35" t="e">
        <f>GETPIVOTDATA("Sum of X",DynamicParametersPivot!$A$5,"PatientId",$A35,"Title",W$4,"Unit",W$2,"Side",W$3,"Shoes",$A$2,"TrialNo",$A$1,"RepeatNo",W$1)</f>
        <v>#REF!</v>
      </c>
      <c r="X35" s="35" t="e">
        <f>GETPIVOTDATA("Sum of X",DynamicParametersPivot!$A$5,"PatientId",$A35,"Title",X$4,"Unit",X$2,"Side",X$3,"Shoes",$A$2,"TrialNo",$A$1,"RepeatNo",X$1)</f>
        <v>#REF!</v>
      </c>
      <c r="Y35" s="35"/>
      <c r="Z35" s="35"/>
      <c r="AA35" s="35" t="e">
        <f>GETPIVOTDATA("Sum of X",DynamicParametersPivot!$A$5,"PatientId",$A35,"Title",AA$4,"Unit",AA$2,"Side",AA$3,"Shoes",$A$2,"TrialNo",$A$1,"RepeatNo",AA$1)</f>
        <v>#REF!</v>
      </c>
      <c r="AB35" s="35" t="e">
        <f>GETPIVOTDATA("Sum of X",DynamicParametersPivot!$A$5,"PatientId",$A35,"Title",AB$4,"Unit",AB$2,"Side",AB$3,"Shoes",$A$2,"TrialNo",$A$1,"RepeatNo",AB$1)</f>
        <v>#REF!</v>
      </c>
      <c r="AC35" s="35"/>
      <c r="AD35" s="35"/>
      <c r="AE35" s="35" t="e">
        <f>GETPIVOTDATA("Sum of X",DynamicParametersPivot!$A$5,"PatientId",$A35,"Title",AE$4,"Unit",AE$2,"Side",AE$3,"Shoes",$A$2,"TrialNo",$A$1,"RepeatNo",AE$1)</f>
        <v>#REF!</v>
      </c>
      <c r="AF35" s="35"/>
      <c r="AG35" s="35" t="e">
        <f>GETPIVOTDATA("Sum of X",DynamicParametersPivot!$A$5,"PatientId",$A35,"Title",AG$4,"Unit",AG$2,"Side",AG$3,"Shoes",$A$2,"TrialNo",$A$1,"RepeatNo",AG$1)</f>
        <v>#REF!</v>
      </c>
      <c r="AH35" s="35" t="e">
        <f>GETPIVOTDATA("Sum of X",DynamicParametersPivot!$A$5,"PatientId",$A35,"Title",AH$4,"Unit",AH$2,"Side",AH$3,"Shoes",$A$2,"TrialNo",$A$1,"RepeatNo",AH$1)</f>
        <v>#REF!</v>
      </c>
      <c r="AI35" s="35" t="e">
        <f>GETPIVOTDATA("Sum of X",DynamicParametersPivot!$A$5,"PatientId",$A35,"Title",AI$4,"Unit",AI$2,"Side",AI$3,"Shoes",$A$2,"TrialNo",$A$1,"RepeatNo",AI$1)</f>
        <v>#REF!</v>
      </c>
      <c r="AJ35" s="35" t="e">
        <f>GETPIVOTDATA("Sum of X",DynamicParametersPivot!$A$5,"PatientId",$A35,"Title",AJ$4,"Unit",AJ$2,"Side",AJ$3,"Shoes",$A$2,"TrialNo",$A$1,"RepeatNo",AJ$1)</f>
        <v>#REF!</v>
      </c>
      <c r="AK35" s="42"/>
      <c r="BS35" s="43"/>
    </row>
    <row r="36" spans="1:122" x14ac:dyDescent="0.25">
      <c r="A36" s="7">
        <f>Patients!A33</f>
        <v>0</v>
      </c>
      <c r="B36" s="7" t="str">
        <f>Patients!B33&amp;" "&amp;Patients!C33</f>
        <v xml:space="preserve"> </v>
      </c>
      <c r="D36" s="35" t="e">
        <f>GETPIVOTDATA("Sum of X",DynamicParametersPivot!$A$5,"PatientId",$A36,"Title",D$4,"Unit",D$2,"Side",D$3,"Shoes",$A$2,"TrialNo",$A$1,"RepeatNo",D$1)</f>
        <v>#REF!</v>
      </c>
      <c r="E36" s="35" t="e">
        <f>GETPIVOTDATA("Sum of X",DynamicParametersPivot!$A$5,"PatientId",$A36,"Title",E$4,"Unit",E$2,"Side",E$3,"Shoes",$A$2,"TrialNo",$A$1,"RepeatNo",E$1)</f>
        <v>#REF!</v>
      </c>
      <c r="F36" s="35" t="e">
        <f>GETPIVOTDATA("Sum of X",DynamicParametersPivot!$A$5,"PatientId",$A36,"Title",F$4,"Unit",F$2,"Side",F$3,"Shoes",$A$2,"TrialNo",$A$1,"RepeatNo",F$1)</f>
        <v>#REF!</v>
      </c>
      <c r="G36" s="35" t="e">
        <f>GETPIVOTDATA("Sum of X",DynamicParametersPivot!$A$5,"PatientId",$A36,"Title",G$4,"Unit",G$2,"Side",G$3,"Shoes",$A$2,"TrialNo",$A$1,"RepeatNo",G$1)</f>
        <v>#REF!</v>
      </c>
      <c r="H36" s="35" t="e">
        <f>GETPIVOTDATA("Sum of X",DynamicParametersPivot!$A$5,"PatientId",$A36,"Title",H$4,"Unit",H$2,"Side",H$3,"Shoes",$A$2,"TrialNo",$A$1,"RepeatNo",H$1)</f>
        <v>#REF!</v>
      </c>
      <c r="I36" s="35" t="e">
        <f>GETPIVOTDATA("Sum of X",DynamicParametersPivot!$A$5,"PatientId",$A36,"Title",I$4,"Unit",I$2,"Side",I$3,"Shoes",$A$2,"TrialNo",$A$1,"RepeatNo",I$1)</f>
        <v>#REF!</v>
      </c>
      <c r="J36" s="35" t="e">
        <f>GETPIVOTDATA("Sum of X",DynamicParametersPivot!$A$5,"PatientId",$A36,"Title",J$4,"Unit",J$2,"Side",J$3,"Shoes",$A$2,"TrialNo",$A$1,"RepeatNo",J$1)</f>
        <v>#REF!</v>
      </c>
      <c r="K36" s="35" t="e">
        <f>GETPIVOTDATA("Sum of X",DynamicParametersPivot!$A$5,"PatientId",$A36,"Title",K$4,"Unit",K$2,"Side",K$3,"Shoes",$A$2,"TrialNo",$A$1,"RepeatNo",K$1)</f>
        <v>#REF!</v>
      </c>
      <c r="L36" s="35" t="e">
        <f>GETPIVOTDATA("Sum of X",DynamicParametersPivot!$A$5,"PatientId",$A36,"Title",L$4,"Unit",L$2,"Side",L$3,"Shoes",$A$2,"TrialNo",$A$1,"RepeatNo",L$1)</f>
        <v>#REF!</v>
      </c>
      <c r="M36" s="35"/>
      <c r="N36" s="35" t="e">
        <f>GETPIVOTDATA("Sum of X",DynamicParametersPivot!$A$5,"PatientId",$A36,"Title",N$4,"Unit",N$2,"Side",N$3,"Shoes",$A$2,"TrialNo",$A$1,"RepeatNo",N$1)</f>
        <v>#REF!</v>
      </c>
      <c r="O36" s="35" t="e">
        <f>GETPIVOTDATA("Sum of X",DynamicParametersPivot!$A$5,"PatientId",$A36,"Title",O$4,"Unit",O$2,"Side",O$3,"Shoes",$A$2,"TrialNo",$A$1,"RepeatNo",O$1)</f>
        <v>#REF!</v>
      </c>
      <c r="P36" s="35" t="e">
        <f>GETPIVOTDATA("Sum of X",DynamicParametersPivot!$A$5,"PatientId",$A36,"Title",P$4,"Unit",P$2,"Side",P$3,"Shoes",$A$2,"TrialNo",$A$1,"RepeatNo",P$1)</f>
        <v>#REF!</v>
      </c>
      <c r="Q36" s="35"/>
      <c r="R36" s="35"/>
      <c r="S36" s="35" t="e">
        <f>GETPIVOTDATA("Sum of X",DynamicParametersPivot!$A$5,"PatientId",$A36,"Title",S$4,"Unit",S$2,"Side",S$3,"Shoes",$A$2,"TrialNo",$A$1,"RepeatNo",S$1)</f>
        <v>#REF!</v>
      </c>
      <c r="T36" s="35" t="e">
        <f>GETPIVOTDATA("Sum of X",DynamicParametersPivot!$A$5,"PatientId",$A36,"Title",T$4,"Unit",T$2,"Side",T$3,"Shoes",$A$2,"TrialNo",$A$1,"RepeatNo",T$1)</f>
        <v>#REF!</v>
      </c>
      <c r="U36" s="35"/>
      <c r="V36" s="35"/>
      <c r="W36" s="35" t="e">
        <f>GETPIVOTDATA("Sum of X",DynamicParametersPivot!$A$5,"PatientId",$A36,"Title",W$4,"Unit",W$2,"Side",W$3,"Shoes",$A$2,"TrialNo",$A$1,"RepeatNo",W$1)</f>
        <v>#REF!</v>
      </c>
      <c r="X36" s="35" t="e">
        <f>GETPIVOTDATA("Sum of X",DynamicParametersPivot!$A$5,"PatientId",$A36,"Title",X$4,"Unit",X$2,"Side",X$3,"Shoes",$A$2,"TrialNo",$A$1,"RepeatNo",X$1)</f>
        <v>#REF!</v>
      </c>
      <c r="Y36" s="35"/>
      <c r="Z36" s="35"/>
      <c r="AA36" s="35" t="e">
        <f>GETPIVOTDATA("Sum of X",DynamicParametersPivot!$A$5,"PatientId",$A36,"Title",AA$4,"Unit",AA$2,"Side",AA$3,"Shoes",$A$2,"TrialNo",$A$1,"RepeatNo",AA$1)</f>
        <v>#REF!</v>
      </c>
      <c r="AB36" s="35" t="e">
        <f>GETPIVOTDATA("Sum of X",DynamicParametersPivot!$A$5,"PatientId",$A36,"Title",AB$4,"Unit",AB$2,"Side",AB$3,"Shoes",$A$2,"TrialNo",$A$1,"RepeatNo",AB$1)</f>
        <v>#REF!</v>
      </c>
      <c r="AC36" s="35"/>
      <c r="AD36" s="35"/>
      <c r="AE36" s="35" t="e">
        <f>GETPIVOTDATA("Sum of X",DynamicParametersPivot!$A$5,"PatientId",$A36,"Title",AE$4,"Unit",AE$2,"Side",AE$3,"Shoes",$A$2,"TrialNo",$A$1,"RepeatNo",AE$1)</f>
        <v>#REF!</v>
      </c>
      <c r="AF36" s="35"/>
      <c r="AG36" s="35" t="e">
        <f>GETPIVOTDATA("Sum of X",DynamicParametersPivot!$A$5,"PatientId",$A36,"Title",AG$4,"Unit",AG$2,"Side",AG$3,"Shoes",$A$2,"TrialNo",$A$1,"RepeatNo",AG$1)</f>
        <v>#REF!</v>
      </c>
      <c r="AH36" s="35" t="e">
        <f>GETPIVOTDATA("Sum of X",DynamicParametersPivot!$A$5,"PatientId",$A36,"Title",AH$4,"Unit",AH$2,"Side",AH$3,"Shoes",$A$2,"TrialNo",$A$1,"RepeatNo",AH$1)</f>
        <v>#REF!</v>
      </c>
      <c r="AI36" s="35" t="e">
        <f>GETPIVOTDATA("Sum of X",DynamicParametersPivot!$A$5,"PatientId",$A36,"Title",AI$4,"Unit",AI$2,"Side",AI$3,"Shoes",$A$2,"TrialNo",$A$1,"RepeatNo",AI$1)</f>
        <v>#REF!</v>
      </c>
      <c r="AJ36" s="35" t="e">
        <f>GETPIVOTDATA("Sum of X",DynamicParametersPivot!$A$5,"PatientId",$A36,"Title",AJ$4,"Unit",AJ$2,"Side",AJ$3,"Shoes",$A$2,"TrialNo",$A$1,"RepeatNo",AJ$1)</f>
        <v>#REF!</v>
      </c>
      <c r="AK36" s="42"/>
      <c r="BS36" s="43"/>
    </row>
    <row r="37" spans="1:122" x14ac:dyDescent="0.25">
      <c r="A37" s="7">
        <f>Patients!A34</f>
        <v>0</v>
      </c>
      <c r="B37" s="7" t="str">
        <f>Patients!B34&amp;" "&amp;Patients!C34</f>
        <v xml:space="preserve"> </v>
      </c>
      <c r="D37" s="35" t="e">
        <f>GETPIVOTDATA("Sum of X",DynamicParametersPivot!$A$5,"PatientId",$A37,"Title",D$4,"Unit",D$2,"Side",D$3,"Shoes",$A$2,"TrialNo",$A$1,"RepeatNo",D$1)</f>
        <v>#REF!</v>
      </c>
      <c r="E37" s="35" t="e">
        <f>GETPIVOTDATA("Sum of X",DynamicParametersPivot!$A$5,"PatientId",$A37,"Title",E$4,"Unit",E$2,"Side",E$3,"Shoes",$A$2,"TrialNo",$A$1,"RepeatNo",E$1)</f>
        <v>#REF!</v>
      </c>
      <c r="F37" s="35" t="e">
        <f>GETPIVOTDATA("Sum of X",DynamicParametersPivot!$A$5,"PatientId",$A37,"Title",F$4,"Unit",F$2,"Side",F$3,"Shoes",$A$2,"TrialNo",$A$1,"RepeatNo",F$1)</f>
        <v>#REF!</v>
      </c>
      <c r="G37" s="35" t="e">
        <f>GETPIVOTDATA("Sum of X",DynamicParametersPivot!$A$5,"PatientId",$A37,"Title",G$4,"Unit",G$2,"Side",G$3,"Shoes",$A$2,"TrialNo",$A$1,"RepeatNo",G$1)</f>
        <v>#REF!</v>
      </c>
      <c r="H37" s="35" t="e">
        <f>GETPIVOTDATA("Sum of X",DynamicParametersPivot!$A$5,"PatientId",$A37,"Title",H$4,"Unit",H$2,"Side",H$3,"Shoes",$A$2,"TrialNo",$A$1,"RepeatNo",H$1)</f>
        <v>#REF!</v>
      </c>
      <c r="I37" s="35" t="e">
        <f>GETPIVOTDATA("Sum of X",DynamicParametersPivot!$A$5,"PatientId",$A37,"Title",I$4,"Unit",I$2,"Side",I$3,"Shoes",$A$2,"TrialNo",$A$1,"RepeatNo",I$1)</f>
        <v>#REF!</v>
      </c>
      <c r="J37" s="35" t="e">
        <f>GETPIVOTDATA("Sum of X",DynamicParametersPivot!$A$5,"PatientId",$A37,"Title",J$4,"Unit",J$2,"Side",J$3,"Shoes",$A$2,"TrialNo",$A$1,"RepeatNo",J$1)</f>
        <v>#REF!</v>
      </c>
      <c r="K37" s="35" t="e">
        <f>GETPIVOTDATA("Sum of X",DynamicParametersPivot!$A$5,"PatientId",$A37,"Title",K$4,"Unit",K$2,"Side",K$3,"Shoes",$A$2,"TrialNo",$A$1,"RepeatNo",K$1)</f>
        <v>#REF!</v>
      </c>
      <c r="L37" s="35" t="e">
        <f>GETPIVOTDATA("Sum of X",DynamicParametersPivot!$A$5,"PatientId",$A37,"Title",L$4,"Unit",L$2,"Side",L$3,"Shoes",$A$2,"TrialNo",$A$1,"RepeatNo",L$1)</f>
        <v>#REF!</v>
      </c>
      <c r="M37" s="35"/>
      <c r="N37" s="35" t="e">
        <f>GETPIVOTDATA("Sum of X",DynamicParametersPivot!$A$5,"PatientId",$A37,"Title",N$4,"Unit",N$2,"Side",N$3,"Shoes",$A$2,"TrialNo",$A$1,"RepeatNo",N$1)</f>
        <v>#REF!</v>
      </c>
      <c r="O37" s="35" t="e">
        <f>GETPIVOTDATA("Sum of X",DynamicParametersPivot!$A$5,"PatientId",$A37,"Title",O$4,"Unit",O$2,"Side",O$3,"Shoes",$A$2,"TrialNo",$A$1,"RepeatNo",O$1)</f>
        <v>#REF!</v>
      </c>
      <c r="P37" s="35" t="e">
        <f>GETPIVOTDATA("Sum of X",DynamicParametersPivot!$A$5,"PatientId",$A37,"Title",P$4,"Unit",P$2,"Side",P$3,"Shoes",$A$2,"TrialNo",$A$1,"RepeatNo",P$1)</f>
        <v>#REF!</v>
      </c>
      <c r="Q37" s="35"/>
      <c r="R37" s="35"/>
      <c r="S37" s="35" t="e">
        <f>GETPIVOTDATA("Sum of X",DynamicParametersPivot!$A$5,"PatientId",$A37,"Title",S$4,"Unit",S$2,"Side",S$3,"Shoes",$A$2,"TrialNo",$A$1,"RepeatNo",S$1)</f>
        <v>#REF!</v>
      </c>
      <c r="T37" s="35" t="e">
        <f>GETPIVOTDATA("Sum of X",DynamicParametersPivot!$A$5,"PatientId",$A37,"Title",T$4,"Unit",T$2,"Side",T$3,"Shoes",$A$2,"TrialNo",$A$1,"RepeatNo",T$1)</f>
        <v>#REF!</v>
      </c>
      <c r="U37" s="35"/>
      <c r="V37" s="35"/>
      <c r="W37" s="35" t="e">
        <f>GETPIVOTDATA("Sum of X",DynamicParametersPivot!$A$5,"PatientId",$A37,"Title",W$4,"Unit",W$2,"Side",W$3,"Shoes",$A$2,"TrialNo",$A$1,"RepeatNo",W$1)</f>
        <v>#REF!</v>
      </c>
      <c r="X37" s="35" t="e">
        <f>GETPIVOTDATA("Sum of X",DynamicParametersPivot!$A$5,"PatientId",$A37,"Title",X$4,"Unit",X$2,"Side",X$3,"Shoes",$A$2,"TrialNo",$A$1,"RepeatNo",X$1)</f>
        <v>#REF!</v>
      </c>
      <c r="Y37" s="35"/>
      <c r="Z37" s="35"/>
      <c r="AA37" s="35" t="e">
        <f>GETPIVOTDATA("Sum of X",DynamicParametersPivot!$A$5,"PatientId",$A37,"Title",AA$4,"Unit",AA$2,"Side",AA$3,"Shoes",$A$2,"TrialNo",$A$1,"RepeatNo",AA$1)</f>
        <v>#REF!</v>
      </c>
      <c r="AB37" s="35" t="e">
        <f>GETPIVOTDATA("Sum of X",DynamicParametersPivot!$A$5,"PatientId",$A37,"Title",AB$4,"Unit",AB$2,"Side",AB$3,"Shoes",$A$2,"TrialNo",$A$1,"RepeatNo",AB$1)</f>
        <v>#REF!</v>
      </c>
      <c r="AC37" s="35"/>
      <c r="AD37" s="35"/>
      <c r="AE37" s="35" t="e">
        <f>GETPIVOTDATA("Sum of X",DynamicParametersPivot!$A$5,"PatientId",$A37,"Title",AE$4,"Unit",AE$2,"Side",AE$3,"Shoes",$A$2,"TrialNo",$A$1,"RepeatNo",AE$1)</f>
        <v>#REF!</v>
      </c>
      <c r="AF37" s="35"/>
      <c r="AG37" s="35" t="e">
        <f>GETPIVOTDATA("Sum of X",DynamicParametersPivot!$A$5,"PatientId",$A37,"Title",AG$4,"Unit",AG$2,"Side",AG$3,"Shoes",$A$2,"TrialNo",$A$1,"RepeatNo",AG$1)</f>
        <v>#REF!</v>
      </c>
      <c r="AH37" s="35" t="e">
        <f>GETPIVOTDATA("Sum of X",DynamicParametersPivot!$A$5,"PatientId",$A37,"Title",AH$4,"Unit",AH$2,"Side",AH$3,"Shoes",$A$2,"TrialNo",$A$1,"RepeatNo",AH$1)</f>
        <v>#REF!</v>
      </c>
      <c r="AI37" s="35" t="e">
        <f>GETPIVOTDATA("Sum of X",DynamicParametersPivot!$A$5,"PatientId",$A37,"Title",AI$4,"Unit",AI$2,"Side",AI$3,"Shoes",$A$2,"TrialNo",$A$1,"RepeatNo",AI$1)</f>
        <v>#REF!</v>
      </c>
      <c r="AJ37" s="35" t="e">
        <f>GETPIVOTDATA("Sum of X",DynamicParametersPivot!$A$5,"PatientId",$A37,"Title",AJ$4,"Unit",AJ$2,"Side",AJ$3,"Shoes",$A$2,"TrialNo",$A$1,"RepeatNo",AJ$1)</f>
        <v>#REF!</v>
      </c>
      <c r="AK37" s="42"/>
      <c r="BS37" s="43"/>
    </row>
    <row r="38" spans="1:122" x14ac:dyDescent="0.25">
      <c r="A38" s="7">
        <f>Patients!A35</f>
        <v>0</v>
      </c>
      <c r="B38" s="7" t="str">
        <f>Patients!B35&amp;" "&amp;Patients!C35</f>
        <v xml:space="preserve"> </v>
      </c>
      <c r="D38" s="35" t="e">
        <f>GETPIVOTDATA("Sum of X",DynamicParametersPivot!$A$5,"PatientId",$A38,"Title",D$4,"Unit",D$2,"Side",D$3,"Shoes",$A$2,"TrialNo",$A$1,"RepeatNo",D$1)</f>
        <v>#REF!</v>
      </c>
      <c r="E38" s="35" t="e">
        <f>GETPIVOTDATA("Sum of X",DynamicParametersPivot!$A$5,"PatientId",$A38,"Title",E$4,"Unit",E$2,"Side",E$3,"Shoes",$A$2,"TrialNo",$A$1,"RepeatNo",E$1)</f>
        <v>#REF!</v>
      </c>
      <c r="F38" s="35" t="e">
        <f>GETPIVOTDATA("Sum of X",DynamicParametersPivot!$A$5,"PatientId",$A38,"Title",F$4,"Unit",F$2,"Side",F$3,"Shoes",$A$2,"TrialNo",$A$1,"RepeatNo",F$1)</f>
        <v>#REF!</v>
      </c>
      <c r="G38" s="35" t="e">
        <f>GETPIVOTDATA("Sum of X",DynamicParametersPivot!$A$5,"PatientId",$A38,"Title",G$4,"Unit",G$2,"Side",G$3,"Shoes",$A$2,"TrialNo",$A$1,"RepeatNo",G$1)</f>
        <v>#REF!</v>
      </c>
      <c r="H38" s="35" t="e">
        <f>GETPIVOTDATA("Sum of X",DynamicParametersPivot!$A$5,"PatientId",$A38,"Title",H$4,"Unit",H$2,"Side",H$3,"Shoes",$A$2,"TrialNo",$A$1,"RepeatNo",H$1)</f>
        <v>#REF!</v>
      </c>
      <c r="I38" s="35" t="e">
        <f>GETPIVOTDATA("Sum of X",DynamicParametersPivot!$A$5,"PatientId",$A38,"Title",I$4,"Unit",I$2,"Side",I$3,"Shoes",$A$2,"TrialNo",$A$1,"RepeatNo",I$1)</f>
        <v>#REF!</v>
      </c>
      <c r="J38" s="35" t="e">
        <f>GETPIVOTDATA("Sum of X",DynamicParametersPivot!$A$5,"PatientId",$A38,"Title",J$4,"Unit",J$2,"Side",J$3,"Shoes",$A$2,"TrialNo",$A$1,"RepeatNo",J$1)</f>
        <v>#REF!</v>
      </c>
      <c r="K38" s="35" t="e">
        <f>GETPIVOTDATA("Sum of X",DynamicParametersPivot!$A$5,"PatientId",$A38,"Title",K$4,"Unit",K$2,"Side",K$3,"Shoes",$A$2,"TrialNo",$A$1,"RepeatNo",K$1)</f>
        <v>#REF!</v>
      </c>
      <c r="L38" s="35" t="e">
        <f>GETPIVOTDATA("Sum of X",DynamicParametersPivot!$A$5,"PatientId",$A38,"Title",L$4,"Unit",L$2,"Side",L$3,"Shoes",$A$2,"TrialNo",$A$1,"RepeatNo",L$1)</f>
        <v>#REF!</v>
      </c>
      <c r="M38" s="35"/>
      <c r="N38" s="35" t="e">
        <f>GETPIVOTDATA("Sum of X",DynamicParametersPivot!$A$5,"PatientId",$A38,"Title",N$4,"Unit",N$2,"Side",N$3,"Shoes",$A$2,"TrialNo",$A$1,"RepeatNo",N$1)</f>
        <v>#REF!</v>
      </c>
      <c r="O38" s="35" t="e">
        <f>GETPIVOTDATA("Sum of X",DynamicParametersPivot!$A$5,"PatientId",$A38,"Title",O$4,"Unit",O$2,"Side",O$3,"Shoes",$A$2,"TrialNo",$A$1,"RepeatNo",O$1)</f>
        <v>#REF!</v>
      </c>
      <c r="P38" s="35" t="e">
        <f>GETPIVOTDATA("Sum of X",DynamicParametersPivot!$A$5,"PatientId",$A38,"Title",P$4,"Unit",P$2,"Side",P$3,"Shoes",$A$2,"TrialNo",$A$1,"RepeatNo",P$1)</f>
        <v>#REF!</v>
      </c>
      <c r="Q38" s="35"/>
      <c r="R38" s="35"/>
      <c r="S38" s="35" t="e">
        <f>GETPIVOTDATA("Sum of X",DynamicParametersPivot!$A$5,"PatientId",$A38,"Title",S$4,"Unit",S$2,"Side",S$3,"Shoes",$A$2,"TrialNo",$A$1,"RepeatNo",S$1)</f>
        <v>#REF!</v>
      </c>
      <c r="T38" s="35" t="e">
        <f>GETPIVOTDATA("Sum of X",DynamicParametersPivot!$A$5,"PatientId",$A38,"Title",T$4,"Unit",T$2,"Side",T$3,"Shoes",$A$2,"TrialNo",$A$1,"RepeatNo",T$1)</f>
        <v>#REF!</v>
      </c>
      <c r="U38" s="35"/>
      <c r="V38" s="35"/>
      <c r="W38" s="35" t="e">
        <f>GETPIVOTDATA("Sum of X",DynamicParametersPivot!$A$5,"PatientId",$A38,"Title",W$4,"Unit",W$2,"Side",W$3,"Shoes",$A$2,"TrialNo",$A$1,"RepeatNo",W$1)</f>
        <v>#REF!</v>
      </c>
      <c r="X38" s="35" t="e">
        <f>GETPIVOTDATA("Sum of X",DynamicParametersPivot!$A$5,"PatientId",$A38,"Title",X$4,"Unit",X$2,"Side",X$3,"Shoes",$A$2,"TrialNo",$A$1,"RepeatNo",X$1)</f>
        <v>#REF!</v>
      </c>
      <c r="Y38" s="35"/>
      <c r="Z38" s="35"/>
      <c r="AA38" s="35" t="e">
        <f>GETPIVOTDATA("Sum of X",DynamicParametersPivot!$A$5,"PatientId",$A38,"Title",AA$4,"Unit",AA$2,"Side",AA$3,"Shoes",$A$2,"TrialNo",$A$1,"RepeatNo",AA$1)</f>
        <v>#REF!</v>
      </c>
      <c r="AB38" s="35" t="e">
        <f>GETPIVOTDATA("Sum of X",DynamicParametersPivot!$A$5,"PatientId",$A38,"Title",AB$4,"Unit",AB$2,"Side",AB$3,"Shoes",$A$2,"TrialNo",$A$1,"RepeatNo",AB$1)</f>
        <v>#REF!</v>
      </c>
      <c r="AC38" s="35"/>
      <c r="AD38" s="35"/>
      <c r="AE38" s="35" t="e">
        <f>GETPIVOTDATA("Sum of X",DynamicParametersPivot!$A$5,"PatientId",$A38,"Title",AE$4,"Unit",AE$2,"Side",AE$3,"Shoes",$A$2,"TrialNo",$A$1,"RepeatNo",AE$1)</f>
        <v>#REF!</v>
      </c>
      <c r="AF38" s="35"/>
      <c r="AG38" s="35" t="e">
        <f>GETPIVOTDATA("Sum of X",DynamicParametersPivot!$A$5,"PatientId",$A38,"Title",AG$4,"Unit",AG$2,"Side",AG$3,"Shoes",$A$2,"TrialNo",$A$1,"RepeatNo",AG$1)</f>
        <v>#REF!</v>
      </c>
      <c r="AH38" s="35" t="e">
        <f>GETPIVOTDATA("Sum of X",DynamicParametersPivot!$A$5,"PatientId",$A38,"Title",AH$4,"Unit",AH$2,"Side",AH$3,"Shoes",$A$2,"TrialNo",$A$1,"RepeatNo",AH$1)</f>
        <v>#REF!</v>
      </c>
      <c r="AI38" s="35" t="e">
        <f>GETPIVOTDATA("Sum of X",DynamicParametersPivot!$A$5,"PatientId",$A38,"Title",AI$4,"Unit",AI$2,"Side",AI$3,"Shoes",$A$2,"TrialNo",$A$1,"RepeatNo",AI$1)</f>
        <v>#REF!</v>
      </c>
      <c r="AJ38" s="35" t="e">
        <f>GETPIVOTDATA("Sum of X",DynamicParametersPivot!$A$5,"PatientId",$A38,"Title",AJ$4,"Unit",AJ$2,"Side",AJ$3,"Shoes",$A$2,"TrialNo",$A$1,"RepeatNo",AJ$1)</f>
        <v>#REF!</v>
      </c>
      <c r="AK38" s="42"/>
      <c r="BS38" s="43"/>
    </row>
    <row r="39" spans="1:122" x14ac:dyDescent="0.25">
      <c r="A39" s="7">
        <f>Patients!A36</f>
        <v>0</v>
      </c>
      <c r="B39" s="7" t="str">
        <f>Patients!B36&amp;" "&amp;Patients!C36</f>
        <v xml:space="preserve"> </v>
      </c>
      <c r="D39" s="35" t="e">
        <f>GETPIVOTDATA("Sum of X",DynamicParametersPivot!$A$5,"PatientId",$A39,"Title",D$4,"Unit",D$2,"Side",D$3,"Shoes",$A$2,"TrialNo",$A$1,"RepeatNo",D$1)</f>
        <v>#REF!</v>
      </c>
      <c r="E39" s="35" t="e">
        <f>GETPIVOTDATA("Sum of X",DynamicParametersPivot!$A$5,"PatientId",$A39,"Title",E$4,"Unit",E$2,"Side",E$3,"Shoes",$A$2,"TrialNo",$A$1,"RepeatNo",E$1)</f>
        <v>#REF!</v>
      </c>
      <c r="F39" s="35" t="e">
        <f>GETPIVOTDATA("Sum of X",DynamicParametersPivot!$A$5,"PatientId",$A39,"Title",F$4,"Unit",F$2,"Side",F$3,"Shoes",$A$2,"TrialNo",$A$1,"RepeatNo",F$1)</f>
        <v>#REF!</v>
      </c>
      <c r="G39" s="35" t="e">
        <f>GETPIVOTDATA("Sum of X",DynamicParametersPivot!$A$5,"PatientId",$A39,"Title",G$4,"Unit",G$2,"Side",G$3,"Shoes",$A$2,"TrialNo",$A$1,"RepeatNo",G$1)</f>
        <v>#REF!</v>
      </c>
      <c r="H39" s="35" t="e">
        <f>GETPIVOTDATA("Sum of X",DynamicParametersPivot!$A$5,"PatientId",$A39,"Title",H$4,"Unit",H$2,"Side",H$3,"Shoes",$A$2,"TrialNo",$A$1,"RepeatNo",H$1)</f>
        <v>#REF!</v>
      </c>
      <c r="I39" s="35" t="e">
        <f>GETPIVOTDATA("Sum of X",DynamicParametersPivot!$A$5,"PatientId",$A39,"Title",I$4,"Unit",I$2,"Side",I$3,"Shoes",$A$2,"TrialNo",$A$1,"RepeatNo",I$1)</f>
        <v>#REF!</v>
      </c>
      <c r="J39" s="35" t="e">
        <f>GETPIVOTDATA("Sum of X",DynamicParametersPivot!$A$5,"PatientId",$A39,"Title",J$4,"Unit",J$2,"Side",J$3,"Shoes",$A$2,"TrialNo",$A$1,"RepeatNo",J$1)</f>
        <v>#REF!</v>
      </c>
      <c r="K39" s="35" t="e">
        <f>GETPIVOTDATA("Sum of X",DynamicParametersPivot!$A$5,"PatientId",$A39,"Title",K$4,"Unit",K$2,"Side",K$3,"Shoes",$A$2,"TrialNo",$A$1,"RepeatNo",K$1)</f>
        <v>#REF!</v>
      </c>
      <c r="L39" s="35" t="e">
        <f>GETPIVOTDATA("Sum of X",DynamicParametersPivot!$A$5,"PatientId",$A39,"Title",L$4,"Unit",L$2,"Side",L$3,"Shoes",$A$2,"TrialNo",$A$1,"RepeatNo",L$1)</f>
        <v>#REF!</v>
      </c>
      <c r="M39" s="35"/>
      <c r="N39" s="35" t="e">
        <f>GETPIVOTDATA("Sum of X",DynamicParametersPivot!$A$5,"PatientId",$A39,"Title",N$4,"Unit",N$2,"Side",N$3,"Shoes",$A$2,"TrialNo",$A$1,"RepeatNo",N$1)</f>
        <v>#REF!</v>
      </c>
      <c r="O39" s="35" t="e">
        <f>GETPIVOTDATA("Sum of X",DynamicParametersPivot!$A$5,"PatientId",$A39,"Title",O$4,"Unit",O$2,"Side",O$3,"Shoes",$A$2,"TrialNo",$A$1,"RepeatNo",O$1)</f>
        <v>#REF!</v>
      </c>
      <c r="P39" s="35" t="e">
        <f>GETPIVOTDATA("Sum of X",DynamicParametersPivot!$A$5,"PatientId",$A39,"Title",P$4,"Unit",P$2,"Side",P$3,"Shoes",$A$2,"TrialNo",$A$1,"RepeatNo",P$1)</f>
        <v>#REF!</v>
      </c>
      <c r="Q39" s="35"/>
      <c r="R39" s="35"/>
      <c r="S39" s="35" t="e">
        <f>GETPIVOTDATA("Sum of X",DynamicParametersPivot!$A$5,"PatientId",$A39,"Title",S$4,"Unit",S$2,"Side",S$3,"Shoes",$A$2,"TrialNo",$A$1,"RepeatNo",S$1)</f>
        <v>#REF!</v>
      </c>
      <c r="T39" s="35" t="e">
        <f>GETPIVOTDATA("Sum of X",DynamicParametersPivot!$A$5,"PatientId",$A39,"Title",T$4,"Unit",T$2,"Side",T$3,"Shoes",$A$2,"TrialNo",$A$1,"RepeatNo",T$1)</f>
        <v>#REF!</v>
      </c>
      <c r="U39" s="35"/>
      <c r="V39" s="35"/>
      <c r="W39" s="35" t="e">
        <f>GETPIVOTDATA("Sum of X",DynamicParametersPivot!$A$5,"PatientId",$A39,"Title",W$4,"Unit",W$2,"Side",W$3,"Shoes",$A$2,"TrialNo",$A$1,"RepeatNo",W$1)</f>
        <v>#REF!</v>
      </c>
      <c r="X39" s="35" t="e">
        <f>GETPIVOTDATA("Sum of X",DynamicParametersPivot!$A$5,"PatientId",$A39,"Title",X$4,"Unit",X$2,"Side",X$3,"Shoes",$A$2,"TrialNo",$A$1,"RepeatNo",X$1)</f>
        <v>#REF!</v>
      </c>
      <c r="Y39" s="35"/>
      <c r="Z39" s="35"/>
      <c r="AA39" s="35" t="e">
        <f>GETPIVOTDATA("Sum of X",DynamicParametersPivot!$A$5,"PatientId",$A39,"Title",AA$4,"Unit",AA$2,"Side",AA$3,"Shoes",$A$2,"TrialNo",$A$1,"RepeatNo",AA$1)</f>
        <v>#REF!</v>
      </c>
      <c r="AB39" s="35" t="e">
        <f>GETPIVOTDATA("Sum of X",DynamicParametersPivot!$A$5,"PatientId",$A39,"Title",AB$4,"Unit",AB$2,"Side",AB$3,"Shoes",$A$2,"TrialNo",$A$1,"RepeatNo",AB$1)</f>
        <v>#REF!</v>
      </c>
      <c r="AC39" s="35"/>
      <c r="AD39" s="35"/>
      <c r="AE39" s="35" t="e">
        <f>GETPIVOTDATA("Sum of X",DynamicParametersPivot!$A$5,"PatientId",$A39,"Title",AE$4,"Unit",AE$2,"Side",AE$3,"Shoes",$A$2,"TrialNo",$A$1,"RepeatNo",AE$1)</f>
        <v>#REF!</v>
      </c>
      <c r="AF39" s="35"/>
      <c r="AG39" s="35" t="e">
        <f>GETPIVOTDATA("Sum of X",DynamicParametersPivot!$A$5,"PatientId",$A39,"Title",AG$4,"Unit",AG$2,"Side",AG$3,"Shoes",$A$2,"TrialNo",$A$1,"RepeatNo",AG$1)</f>
        <v>#REF!</v>
      </c>
      <c r="AH39" s="35" t="e">
        <f>GETPIVOTDATA("Sum of X",DynamicParametersPivot!$A$5,"PatientId",$A39,"Title",AH$4,"Unit",AH$2,"Side",AH$3,"Shoes",$A$2,"TrialNo",$A$1,"RepeatNo",AH$1)</f>
        <v>#REF!</v>
      </c>
      <c r="AI39" s="35" t="e">
        <f>GETPIVOTDATA("Sum of X",DynamicParametersPivot!$A$5,"PatientId",$A39,"Title",AI$4,"Unit",AI$2,"Side",AI$3,"Shoes",$A$2,"TrialNo",$A$1,"RepeatNo",AI$1)</f>
        <v>#REF!</v>
      </c>
      <c r="AJ39" s="35" t="e">
        <f>GETPIVOTDATA("Sum of X",DynamicParametersPivot!$A$5,"PatientId",$A39,"Title",AJ$4,"Unit",AJ$2,"Side",AJ$3,"Shoes",$A$2,"TrialNo",$A$1,"RepeatNo",AJ$1)</f>
        <v>#REF!</v>
      </c>
      <c r="AK39" s="42"/>
      <c r="BS39" s="43"/>
    </row>
    <row r="40" spans="1:122" x14ac:dyDescent="0.25">
      <c r="A40" s="7">
        <f>Patients!A37</f>
        <v>0</v>
      </c>
      <c r="B40" s="7" t="str">
        <f>Patients!B37&amp;" "&amp;Patients!C37</f>
        <v xml:space="preserve"> </v>
      </c>
      <c r="D40" s="35" t="e">
        <f>GETPIVOTDATA("Sum of X",DynamicParametersPivot!$A$5,"PatientId",$A40,"Title",D$4,"Unit",D$2,"Side",D$3,"Shoes",$A$2,"TrialNo",$A$1,"RepeatNo",D$1)</f>
        <v>#REF!</v>
      </c>
      <c r="E40" s="35" t="e">
        <f>GETPIVOTDATA("Sum of X",DynamicParametersPivot!$A$5,"PatientId",$A40,"Title",E$4,"Unit",E$2,"Side",E$3,"Shoes",$A$2,"TrialNo",$A$1,"RepeatNo",E$1)</f>
        <v>#REF!</v>
      </c>
      <c r="F40" s="35" t="e">
        <f>GETPIVOTDATA("Sum of X",DynamicParametersPivot!$A$5,"PatientId",$A40,"Title",F$4,"Unit",F$2,"Side",F$3,"Shoes",$A$2,"TrialNo",$A$1,"RepeatNo",F$1)</f>
        <v>#REF!</v>
      </c>
      <c r="G40" s="35" t="e">
        <f>GETPIVOTDATA("Sum of X",DynamicParametersPivot!$A$5,"PatientId",$A40,"Title",G$4,"Unit",G$2,"Side",G$3,"Shoes",$A$2,"TrialNo",$A$1,"RepeatNo",G$1)</f>
        <v>#REF!</v>
      </c>
      <c r="H40" s="35" t="e">
        <f>GETPIVOTDATA("Sum of X",DynamicParametersPivot!$A$5,"PatientId",$A40,"Title",H$4,"Unit",H$2,"Side",H$3,"Shoes",$A$2,"TrialNo",$A$1,"RepeatNo",H$1)</f>
        <v>#REF!</v>
      </c>
      <c r="I40" s="35" t="e">
        <f>GETPIVOTDATA("Sum of X",DynamicParametersPivot!$A$5,"PatientId",$A40,"Title",I$4,"Unit",I$2,"Side",I$3,"Shoes",$A$2,"TrialNo",$A$1,"RepeatNo",I$1)</f>
        <v>#REF!</v>
      </c>
      <c r="J40" s="35" t="e">
        <f>GETPIVOTDATA("Sum of X",DynamicParametersPivot!$A$5,"PatientId",$A40,"Title",J$4,"Unit",J$2,"Side",J$3,"Shoes",$A$2,"TrialNo",$A$1,"RepeatNo",J$1)</f>
        <v>#REF!</v>
      </c>
      <c r="K40" s="35" t="e">
        <f>GETPIVOTDATA("Sum of X",DynamicParametersPivot!$A$5,"PatientId",$A40,"Title",K$4,"Unit",K$2,"Side",K$3,"Shoes",$A$2,"TrialNo",$A$1,"RepeatNo",K$1)</f>
        <v>#REF!</v>
      </c>
      <c r="L40" s="35" t="e">
        <f>GETPIVOTDATA("Sum of X",DynamicParametersPivot!$A$5,"PatientId",$A40,"Title",L$4,"Unit",L$2,"Side",L$3,"Shoes",$A$2,"TrialNo",$A$1,"RepeatNo",L$1)</f>
        <v>#REF!</v>
      </c>
      <c r="M40" s="35"/>
      <c r="N40" s="35" t="e">
        <f>GETPIVOTDATA("Sum of X",DynamicParametersPivot!$A$5,"PatientId",$A40,"Title",N$4,"Unit",N$2,"Side",N$3,"Shoes",$A$2,"TrialNo",$A$1,"RepeatNo",N$1)</f>
        <v>#REF!</v>
      </c>
      <c r="O40" s="35" t="e">
        <f>GETPIVOTDATA("Sum of X",DynamicParametersPivot!$A$5,"PatientId",$A40,"Title",O$4,"Unit",O$2,"Side",O$3,"Shoes",$A$2,"TrialNo",$A$1,"RepeatNo",O$1)</f>
        <v>#REF!</v>
      </c>
      <c r="P40" s="35" t="e">
        <f>GETPIVOTDATA("Sum of X",DynamicParametersPivot!$A$5,"PatientId",$A40,"Title",P$4,"Unit",P$2,"Side",P$3,"Shoes",$A$2,"TrialNo",$A$1,"RepeatNo",P$1)</f>
        <v>#REF!</v>
      </c>
      <c r="Q40" s="35"/>
      <c r="R40" s="35"/>
      <c r="S40" s="35" t="e">
        <f>GETPIVOTDATA("Sum of X",DynamicParametersPivot!$A$5,"PatientId",$A40,"Title",S$4,"Unit",S$2,"Side",S$3,"Shoes",$A$2,"TrialNo",$A$1,"RepeatNo",S$1)</f>
        <v>#REF!</v>
      </c>
      <c r="T40" s="35" t="e">
        <f>GETPIVOTDATA("Sum of X",DynamicParametersPivot!$A$5,"PatientId",$A40,"Title",T$4,"Unit",T$2,"Side",T$3,"Shoes",$A$2,"TrialNo",$A$1,"RepeatNo",T$1)</f>
        <v>#REF!</v>
      </c>
      <c r="U40" s="35"/>
      <c r="V40" s="35"/>
      <c r="W40" s="35" t="e">
        <f>GETPIVOTDATA("Sum of X",DynamicParametersPivot!$A$5,"PatientId",$A40,"Title",W$4,"Unit",W$2,"Side",W$3,"Shoes",$A$2,"TrialNo",$A$1,"RepeatNo",W$1)</f>
        <v>#REF!</v>
      </c>
      <c r="X40" s="35" t="e">
        <f>GETPIVOTDATA("Sum of X",DynamicParametersPivot!$A$5,"PatientId",$A40,"Title",X$4,"Unit",X$2,"Side",X$3,"Shoes",$A$2,"TrialNo",$A$1,"RepeatNo",X$1)</f>
        <v>#REF!</v>
      </c>
      <c r="Y40" s="35"/>
      <c r="Z40" s="35"/>
      <c r="AA40" s="35" t="e">
        <f>GETPIVOTDATA("Sum of X",DynamicParametersPivot!$A$5,"PatientId",$A40,"Title",AA$4,"Unit",AA$2,"Side",AA$3,"Shoes",$A$2,"TrialNo",$A$1,"RepeatNo",AA$1)</f>
        <v>#REF!</v>
      </c>
      <c r="AB40" s="35" t="e">
        <f>GETPIVOTDATA("Sum of X",DynamicParametersPivot!$A$5,"PatientId",$A40,"Title",AB$4,"Unit",AB$2,"Side",AB$3,"Shoes",$A$2,"TrialNo",$A$1,"RepeatNo",AB$1)</f>
        <v>#REF!</v>
      </c>
      <c r="AC40" s="35"/>
      <c r="AD40" s="35"/>
      <c r="AE40" s="35" t="e">
        <f>GETPIVOTDATA("Sum of X",DynamicParametersPivot!$A$5,"PatientId",$A40,"Title",AE$4,"Unit",AE$2,"Side",AE$3,"Shoes",$A$2,"TrialNo",$A$1,"RepeatNo",AE$1)</f>
        <v>#REF!</v>
      </c>
      <c r="AF40" s="35"/>
      <c r="AG40" s="35" t="e">
        <f>GETPIVOTDATA("Sum of X",DynamicParametersPivot!$A$5,"PatientId",$A40,"Title",AG$4,"Unit",AG$2,"Side",AG$3,"Shoes",$A$2,"TrialNo",$A$1,"RepeatNo",AG$1)</f>
        <v>#REF!</v>
      </c>
      <c r="AH40" s="35" t="e">
        <f>GETPIVOTDATA("Sum of X",DynamicParametersPivot!$A$5,"PatientId",$A40,"Title",AH$4,"Unit",AH$2,"Side",AH$3,"Shoes",$A$2,"TrialNo",$A$1,"RepeatNo",AH$1)</f>
        <v>#REF!</v>
      </c>
      <c r="AI40" s="35" t="e">
        <f>GETPIVOTDATA("Sum of X",DynamicParametersPivot!$A$5,"PatientId",$A40,"Title",AI$4,"Unit",AI$2,"Side",AI$3,"Shoes",$A$2,"TrialNo",$A$1,"RepeatNo",AI$1)</f>
        <v>#REF!</v>
      </c>
      <c r="AJ40" s="35" t="e">
        <f>GETPIVOTDATA("Sum of X",DynamicParametersPivot!$A$5,"PatientId",$A40,"Title",AJ$4,"Unit",AJ$2,"Side",AJ$3,"Shoes",$A$2,"TrialNo",$A$1,"RepeatNo",AJ$1)</f>
        <v>#REF!</v>
      </c>
      <c r="AK40" s="42"/>
      <c r="BS40" s="43"/>
    </row>
    <row r="41" spans="1:122" x14ac:dyDescent="0.25">
      <c r="A41" s="7">
        <f>Patients!A38</f>
        <v>0</v>
      </c>
      <c r="B41" s="7" t="str">
        <f>Patients!B38&amp;" "&amp;Patients!C38</f>
        <v xml:space="preserve"> </v>
      </c>
      <c r="D41" s="35" t="e">
        <f>GETPIVOTDATA("Sum of X",DynamicParametersPivot!$A$5,"PatientId",$A41,"Title",D$4,"Unit",D$2,"Side",D$3,"Shoes",$A$2,"TrialNo",$A$1,"RepeatNo",D$1)</f>
        <v>#REF!</v>
      </c>
      <c r="E41" s="35" t="e">
        <f>GETPIVOTDATA("Sum of X",DynamicParametersPivot!$A$5,"PatientId",$A41,"Title",E$4,"Unit",E$2,"Side",E$3,"Shoes",$A$2,"TrialNo",$A$1,"RepeatNo",E$1)</f>
        <v>#REF!</v>
      </c>
      <c r="F41" s="35" t="e">
        <f>GETPIVOTDATA("Sum of X",DynamicParametersPivot!$A$5,"PatientId",$A41,"Title",F$4,"Unit",F$2,"Side",F$3,"Shoes",$A$2,"TrialNo",$A$1,"RepeatNo",F$1)</f>
        <v>#REF!</v>
      </c>
      <c r="G41" s="35" t="e">
        <f>GETPIVOTDATA("Sum of X",DynamicParametersPivot!$A$5,"PatientId",$A41,"Title",G$4,"Unit",G$2,"Side",G$3,"Shoes",$A$2,"TrialNo",$A$1,"RepeatNo",G$1)</f>
        <v>#REF!</v>
      </c>
      <c r="H41" s="35" t="e">
        <f>GETPIVOTDATA("Sum of X",DynamicParametersPivot!$A$5,"PatientId",$A41,"Title",H$4,"Unit",H$2,"Side",H$3,"Shoes",$A$2,"TrialNo",$A$1,"RepeatNo",H$1)</f>
        <v>#REF!</v>
      </c>
      <c r="I41" s="35" t="e">
        <f>GETPIVOTDATA("Sum of X",DynamicParametersPivot!$A$5,"PatientId",$A41,"Title",I$4,"Unit",I$2,"Side",I$3,"Shoes",$A$2,"TrialNo",$A$1,"RepeatNo",I$1)</f>
        <v>#REF!</v>
      </c>
      <c r="J41" s="35" t="e">
        <f>GETPIVOTDATA("Sum of X",DynamicParametersPivot!$A$5,"PatientId",$A41,"Title",J$4,"Unit",J$2,"Side",J$3,"Shoes",$A$2,"TrialNo",$A$1,"RepeatNo",J$1)</f>
        <v>#REF!</v>
      </c>
      <c r="K41" s="35" t="e">
        <f>GETPIVOTDATA("Sum of X",DynamicParametersPivot!$A$5,"PatientId",$A41,"Title",K$4,"Unit",K$2,"Side",K$3,"Shoes",$A$2,"TrialNo",$A$1,"RepeatNo",K$1)</f>
        <v>#REF!</v>
      </c>
      <c r="L41" s="35" t="e">
        <f>GETPIVOTDATA("Sum of X",DynamicParametersPivot!$A$5,"PatientId",$A41,"Title",L$4,"Unit",L$2,"Side",L$3,"Shoes",$A$2,"TrialNo",$A$1,"RepeatNo",L$1)</f>
        <v>#REF!</v>
      </c>
      <c r="M41" s="35"/>
      <c r="N41" s="35" t="e">
        <f>GETPIVOTDATA("Sum of X",DynamicParametersPivot!$A$5,"PatientId",$A41,"Title",N$4,"Unit",N$2,"Side",N$3,"Shoes",$A$2,"TrialNo",$A$1,"RepeatNo",N$1)</f>
        <v>#REF!</v>
      </c>
      <c r="O41" s="35" t="e">
        <f>GETPIVOTDATA("Sum of X",DynamicParametersPivot!$A$5,"PatientId",$A41,"Title",O$4,"Unit",O$2,"Side",O$3,"Shoes",$A$2,"TrialNo",$A$1,"RepeatNo",O$1)</f>
        <v>#REF!</v>
      </c>
      <c r="P41" s="35" t="e">
        <f>GETPIVOTDATA("Sum of X",DynamicParametersPivot!$A$5,"PatientId",$A41,"Title",P$4,"Unit",P$2,"Side",P$3,"Shoes",$A$2,"TrialNo",$A$1,"RepeatNo",P$1)</f>
        <v>#REF!</v>
      </c>
      <c r="Q41" s="35"/>
      <c r="R41" s="35"/>
      <c r="S41" s="35" t="e">
        <f>GETPIVOTDATA("Sum of X",DynamicParametersPivot!$A$5,"PatientId",$A41,"Title",S$4,"Unit",S$2,"Side",S$3,"Shoes",$A$2,"TrialNo",$A$1,"RepeatNo",S$1)</f>
        <v>#REF!</v>
      </c>
      <c r="T41" s="35" t="e">
        <f>GETPIVOTDATA("Sum of X",DynamicParametersPivot!$A$5,"PatientId",$A41,"Title",T$4,"Unit",T$2,"Side",T$3,"Shoes",$A$2,"TrialNo",$A$1,"RepeatNo",T$1)</f>
        <v>#REF!</v>
      </c>
      <c r="U41" s="35"/>
      <c r="V41" s="35"/>
      <c r="W41" s="35" t="e">
        <f>GETPIVOTDATA("Sum of X",DynamicParametersPivot!$A$5,"PatientId",$A41,"Title",W$4,"Unit",W$2,"Side",W$3,"Shoes",$A$2,"TrialNo",$A$1,"RepeatNo",W$1)</f>
        <v>#REF!</v>
      </c>
      <c r="X41" s="35" t="e">
        <f>GETPIVOTDATA("Sum of X",DynamicParametersPivot!$A$5,"PatientId",$A41,"Title",X$4,"Unit",X$2,"Side",X$3,"Shoes",$A$2,"TrialNo",$A$1,"RepeatNo",X$1)</f>
        <v>#REF!</v>
      </c>
      <c r="Y41" s="35"/>
      <c r="Z41" s="35"/>
      <c r="AA41" s="35" t="e">
        <f>GETPIVOTDATA("Sum of X",DynamicParametersPivot!$A$5,"PatientId",$A41,"Title",AA$4,"Unit",AA$2,"Side",AA$3,"Shoes",$A$2,"TrialNo",$A$1,"RepeatNo",AA$1)</f>
        <v>#REF!</v>
      </c>
      <c r="AB41" s="35" t="e">
        <f>GETPIVOTDATA("Sum of X",DynamicParametersPivot!$A$5,"PatientId",$A41,"Title",AB$4,"Unit",AB$2,"Side",AB$3,"Shoes",$A$2,"TrialNo",$A$1,"RepeatNo",AB$1)</f>
        <v>#REF!</v>
      </c>
      <c r="AC41" s="35"/>
      <c r="AD41" s="35"/>
      <c r="AE41" s="35" t="e">
        <f>GETPIVOTDATA("Sum of X",DynamicParametersPivot!$A$5,"PatientId",$A41,"Title",AE$4,"Unit",AE$2,"Side",AE$3,"Shoes",$A$2,"TrialNo",$A$1,"RepeatNo",AE$1)</f>
        <v>#REF!</v>
      </c>
      <c r="AF41" s="35"/>
      <c r="AG41" s="35" t="e">
        <f>GETPIVOTDATA("Sum of X",DynamicParametersPivot!$A$5,"PatientId",$A41,"Title",AG$4,"Unit",AG$2,"Side",AG$3,"Shoes",$A$2,"TrialNo",$A$1,"RepeatNo",AG$1)</f>
        <v>#REF!</v>
      </c>
      <c r="AH41" s="35" t="e">
        <f>GETPIVOTDATA("Sum of X",DynamicParametersPivot!$A$5,"PatientId",$A41,"Title",AH$4,"Unit",AH$2,"Side",AH$3,"Shoes",$A$2,"TrialNo",$A$1,"RepeatNo",AH$1)</f>
        <v>#REF!</v>
      </c>
      <c r="AI41" s="35" t="e">
        <f>GETPIVOTDATA("Sum of X",DynamicParametersPivot!$A$5,"PatientId",$A41,"Title",AI$4,"Unit",AI$2,"Side",AI$3,"Shoes",$A$2,"TrialNo",$A$1,"RepeatNo",AI$1)</f>
        <v>#REF!</v>
      </c>
      <c r="AJ41" s="35" t="e">
        <f>GETPIVOTDATA("Sum of X",DynamicParametersPivot!$A$5,"PatientId",$A41,"Title",AJ$4,"Unit",AJ$2,"Side",AJ$3,"Shoes",$A$2,"TrialNo",$A$1,"RepeatNo",AJ$1)</f>
        <v>#REF!</v>
      </c>
      <c r="AK41" s="42"/>
      <c r="BS41" s="43"/>
    </row>
    <row r="42" spans="1:122" x14ac:dyDescent="0.25">
      <c r="A42" s="7">
        <f>Patients!A39</f>
        <v>0</v>
      </c>
      <c r="B42" s="7" t="str">
        <f>Patients!B39&amp;" "&amp;Patients!C39</f>
        <v xml:space="preserve"> </v>
      </c>
      <c r="D42" s="35" t="e">
        <f>GETPIVOTDATA("Sum of X",DynamicParametersPivot!$A$5,"PatientId",$A42,"Title",D$4,"Unit",D$2,"Side",D$3,"Shoes",$A$2,"TrialNo",$A$1,"RepeatNo",D$1)</f>
        <v>#REF!</v>
      </c>
      <c r="E42" s="35" t="e">
        <f>GETPIVOTDATA("Sum of X",DynamicParametersPivot!$A$5,"PatientId",$A42,"Title",E$4,"Unit",E$2,"Side",E$3,"Shoes",$A$2,"TrialNo",$A$1,"RepeatNo",E$1)</f>
        <v>#REF!</v>
      </c>
      <c r="F42" s="35" t="e">
        <f>GETPIVOTDATA("Sum of X",DynamicParametersPivot!$A$5,"PatientId",$A42,"Title",F$4,"Unit",F$2,"Side",F$3,"Shoes",$A$2,"TrialNo",$A$1,"RepeatNo",F$1)</f>
        <v>#REF!</v>
      </c>
      <c r="G42" s="35" t="e">
        <f>GETPIVOTDATA("Sum of X",DynamicParametersPivot!$A$5,"PatientId",$A42,"Title",G$4,"Unit",G$2,"Side",G$3,"Shoes",$A$2,"TrialNo",$A$1,"RepeatNo",G$1)</f>
        <v>#REF!</v>
      </c>
      <c r="H42" s="35" t="e">
        <f>GETPIVOTDATA("Sum of X",DynamicParametersPivot!$A$5,"PatientId",$A42,"Title",H$4,"Unit",H$2,"Side",H$3,"Shoes",$A$2,"TrialNo",$A$1,"RepeatNo",H$1)</f>
        <v>#REF!</v>
      </c>
      <c r="I42" s="35" t="e">
        <f>GETPIVOTDATA("Sum of X",DynamicParametersPivot!$A$5,"PatientId",$A42,"Title",I$4,"Unit",I$2,"Side",I$3,"Shoes",$A$2,"TrialNo",$A$1,"RepeatNo",I$1)</f>
        <v>#REF!</v>
      </c>
      <c r="J42" s="35" t="e">
        <f>GETPIVOTDATA("Sum of X",DynamicParametersPivot!$A$5,"PatientId",$A42,"Title",J$4,"Unit",J$2,"Side",J$3,"Shoes",$A$2,"TrialNo",$A$1,"RepeatNo",J$1)</f>
        <v>#REF!</v>
      </c>
      <c r="K42" s="35" t="e">
        <f>GETPIVOTDATA("Sum of X",DynamicParametersPivot!$A$5,"PatientId",$A42,"Title",K$4,"Unit",K$2,"Side",K$3,"Shoes",$A$2,"TrialNo",$A$1,"RepeatNo",K$1)</f>
        <v>#REF!</v>
      </c>
      <c r="L42" s="35" t="e">
        <f>GETPIVOTDATA("Sum of X",DynamicParametersPivot!$A$5,"PatientId",$A42,"Title",L$4,"Unit",L$2,"Side",L$3,"Shoes",$A$2,"TrialNo",$A$1,"RepeatNo",L$1)</f>
        <v>#REF!</v>
      </c>
      <c r="M42" s="35"/>
      <c r="N42" s="35" t="e">
        <f>GETPIVOTDATA("Sum of X",DynamicParametersPivot!$A$5,"PatientId",$A42,"Title",N$4,"Unit",N$2,"Side",N$3,"Shoes",$A$2,"TrialNo",$A$1,"RepeatNo",N$1)</f>
        <v>#REF!</v>
      </c>
      <c r="O42" s="35" t="e">
        <f>GETPIVOTDATA("Sum of X",DynamicParametersPivot!$A$5,"PatientId",$A42,"Title",O$4,"Unit",O$2,"Side",O$3,"Shoes",$A$2,"TrialNo",$A$1,"RepeatNo",O$1)</f>
        <v>#REF!</v>
      </c>
      <c r="P42" s="35" t="e">
        <f>GETPIVOTDATA("Sum of X",DynamicParametersPivot!$A$5,"PatientId",$A42,"Title",P$4,"Unit",P$2,"Side",P$3,"Shoes",$A$2,"TrialNo",$A$1,"RepeatNo",P$1)</f>
        <v>#REF!</v>
      </c>
      <c r="Q42" s="35"/>
      <c r="R42" s="35"/>
      <c r="S42" s="35" t="e">
        <f>GETPIVOTDATA("Sum of X",DynamicParametersPivot!$A$5,"PatientId",$A42,"Title",S$4,"Unit",S$2,"Side",S$3,"Shoes",$A$2,"TrialNo",$A$1,"RepeatNo",S$1)</f>
        <v>#REF!</v>
      </c>
      <c r="T42" s="35" t="e">
        <f>GETPIVOTDATA("Sum of X",DynamicParametersPivot!$A$5,"PatientId",$A42,"Title",T$4,"Unit",T$2,"Side",T$3,"Shoes",$A$2,"TrialNo",$A$1,"RepeatNo",T$1)</f>
        <v>#REF!</v>
      </c>
      <c r="U42" s="35"/>
      <c r="V42" s="35"/>
      <c r="W42" s="35" t="e">
        <f>GETPIVOTDATA("Sum of X",DynamicParametersPivot!$A$5,"PatientId",$A42,"Title",W$4,"Unit",W$2,"Side",W$3,"Shoes",$A$2,"TrialNo",$A$1,"RepeatNo",W$1)</f>
        <v>#REF!</v>
      </c>
      <c r="X42" s="35" t="e">
        <f>GETPIVOTDATA("Sum of X",DynamicParametersPivot!$A$5,"PatientId",$A42,"Title",X$4,"Unit",X$2,"Side",X$3,"Shoes",$A$2,"TrialNo",$A$1,"RepeatNo",X$1)</f>
        <v>#REF!</v>
      </c>
      <c r="Y42" s="35"/>
      <c r="Z42" s="35"/>
      <c r="AA42" s="35" t="e">
        <f>GETPIVOTDATA("Sum of X",DynamicParametersPivot!$A$5,"PatientId",$A42,"Title",AA$4,"Unit",AA$2,"Side",AA$3,"Shoes",$A$2,"TrialNo",$A$1,"RepeatNo",AA$1)</f>
        <v>#REF!</v>
      </c>
      <c r="AB42" s="35" t="e">
        <f>GETPIVOTDATA("Sum of X",DynamicParametersPivot!$A$5,"PatientId",$A42,"Title",AB$4,"Unit",AB$2,"Side",AB$3,"Shoes",$A$2,"TrialNo",$A$1,"RepeatNo",AB$1)</f>
        <v>#REF!</v>
      </c>
      <c r="AC42" s="35"/>
      <c r="AD42" s="35"/>
      <c r="AE42" s="35" t="e">
        <f>GETPIVOTDATA("Sum of X",DynamicParametersPivot!$A$5,"PatientId",$A42,"Title",AE$4,"Unit",AE$2,"Side",AE$3,"Shoes",$A$2,"TrialNo",$A$1,"RepeatNo",AE$1)</f>
        <v>#REF!</v>
      </c>
      <c r="AF42" s="35"/>
      <c r="AG42" s="35" t="e">
        <f>GETPIVOTDATA("Sum of X",DynamicParametersPivot!$A$5,"PatientId",$A42,"Title",AG$4,"Unit",AG$2,"Side",AG$3,"Shoes",$A$2,"TrialNo",$A$1,"RepeatNo",AG$1)</f>
        <v>#REF!</v>
      </c>
      <c r="AH42" s="35" t="e">
        <f>GETPIVOTDATA("Sum of X",DynamicParametersPivot!$A$5,"PatientId",$A42,"Title",AH$4,"Unit",AH$2,"Side",AH$3,"Shoes",$A$2,"TrialNo",$A$1,"RepeatNo",AH$1)</f>
        <v>#REF!</v>
      </c>
      <c r="AI42" s="35" t="e">
        <f>GETPIVOTDATA("Sum of X",DynamicParametersPivot!$A$5,"PatientId",$A42,"Title",AI$4,"Unit",AI$2,"Side",AI$3,"Shoes",$A$2,"TrialNo",$A$1,"RepeatNo",AI$1)</f>
        <v>#REF!</v>
      </c>
      <c r="AJ42" s="35" t="e">
        <f>GETPIVOTDATA("Sum of X",DynamicParametersPivot!$A$5,"PatientId",$A42,"Title",AJ$4,"Unit",AJ$2,"Side",AJ$3,"Shoes",$A$2,"TrialNo",$A$1,"RepeatNo",AJ$1)</f>
        <v>#REF!</v>
      </c>
      <c r="AK42" s="42"/>
      <c r="BS42" s="43"/>
    </row>
    <row r="43" spans="1:122" x14ac:dyDescent="0.25">
      <c r="A43" s="7">
        <f>Patients!A40</f>
        <v>0</v>
      </c>
      <c r="B43" s="7" t="str">
        <f>Patients!B40&amp;" "&amp;Patients!C40</f>
        <v xml:space="preserve"> </v>
      </c>
      <c r="D43" s="35" t="e">
        <f>GETPIVOTDATA("Sum of X",DynamicParametersPivot!$A$5,"PatientId",$A43,"Title",D$4,"Unit",D$2,"Side",D$3,"Shoes",$A$2,"TrialNo",$A$1,"RepeatNo",D$1)</f>
        <v>#REF!</v>
      </c>
      <c r="E43" s="35" t="e">
        <f>GETPIVOTDATA("Sum of X",DynamicParametersPivot!$A$5,"PatientId",$A43,"Title",E$4,"Unit",E$2,"Side",E$3,"Shoes",$A$2,"TrialNo",$A$1,"RepeatNo",E$1)</f>
        <v>#REF!</v>
      </c>
      <c r="F43" s="35" t="e">
        <f>GETPIVOTDATA("Sum of X",DynamicParametersPivot!$A$5,"PatientId",$A43,"Title",F$4,"Unit",F$2,"Side",F$3,"Shoes",$A$2,"TrialNo",$A$1,"RepeatNo",F$1)</f>
        <v>#REF!</v>
      </c>
      <c r="G43" s="35" t="e">
        <f>GETPIVOTDATA("Sum of X",DynamicParametersPivot!$A$5,"PatientId",$A43,"Title",G$4,"Unit",G$2,"Side",G$3,"Shoes",$A$2,"TrialNo",$A$1,"RepeatNo",G$1)</f>
        <v>#REF!</v>
      </c>
      <c r="H43" s="35" t="e">
        <f>GETPIVOTDATA("Sum of X",DynamicParametersPivot!$A$5,"PatientId",$A43,"Title",H$4,"Unit",H$2,"Side",H$3,"Shoes",$A$2,"TrialNo",$A$1,"RepeatNo",H$1)</f>
        <v>#REF!</v>
      </c>
      <c r="I43" s="35" t="e">
        <f>GETPIVOTDATA("Sum of X",DynamicParametersPivot!$A$5,"PatientId",$A43,"Title",I$4,"Unit",I$2,"Side",I$3,"Shoes",$A$2,"TrialNo",$A$1,"RepeatNo",I$1)</f>
        <v>#REF!</v>
      </c>
      <c r="J43" s="35" t="e">
        <f>GETPIVOTDATA("Sum of X",DynamicParametersPivot!$A$5,"PatientId",$A43,"Title",J$4,"Unit",J$2,"Side",J$3,"Shoes",$A$2,"TrialNo",$A$1,"RepeatNo",J$1)</f>
        <v>#REF!</v>
      </c>
      <c r="K43" s="35" t="e">
        <f>GETPIVOTDATA("Sum of X",DynamicParametersPivot!$A$5,"PatientId",$A43,"Title",K$4,"Unit",K$2,"Side",K$3,"Shoes",$A$2,"TrialNo",$A$1,"RepeatNo",K$1)</f>
        <v>#REF!</v>
      </c>
      <c r="L43" s="35" t="e">
        <f>GETPIVOTDATA("Sum of X",DynamicParametersPivot!$A$5,"PatientId",$A43,"Title",L$4,"Unit",L$2,"Side",L$3,"Shoes",$A$2,"TrialNo",$A$1,"RepeatNo",L$1)</f>
        <v>#REF!</v>
      </c>
      <c r="M43" s="35"/>
      <c r="N43" s="35" t="e">
        <f>GETPIVOTDATA("Sum of X",DynamicParametersPivot!$A$5,"PatientId",$A43,"Title",N$4,"Unit",N$2,"Side",N$3,"Shoes",$A$2,"TrialNo",$A$1,"RepeatNo",N$1)</f>
        <v>#REF!</v>
      </c>
      <c r="O43" s="35" t="e">
        <f>GETPIVOTDATA("Sum of X",DynamicParametersPivot!$A$5,"PatientId",$A43,"Title",O$4,"Unit",O$2,"Side",O$3,"Shoes",$A$2,"TrialNo",$A$1,"RepeatNo",O$1)</f>
        <v>#REF!</v>
      </c>
      <c r="P43" s="35" t="e">
        <f>GETPIVOTDATA("Sum of X",DynamicParametersPivot!$A$5,"PatientId",$A43,"Title",P$4,"Unit",P$2,"Side",P$3,"Shoes",$A$2,"TrialNo",$A$1,"RepeatNo",P$1)</f>
        <v>#REF!</v>
      </c>
      <c r="Q43" s="35"/>
      <c r="R43" s="35"/>
      <c r="S43" s="35" t="e">
        <f>GETPIVOTDATA("Sum of X",DynamicParametersPivot!$A$5,"PatientId",$A43,"Title",S$4,"Unit",S$2,"Side",S$3,"Shoes",$A$2,"TrialNo",$A$1,"RepeatNo",S$1)</f>
        <v>#REF!</v>
      </c>
      <c r="T43" s="35" t="e">
        <f>GETPIVOTDATA("Sum of X",DynamicParametersPivot!$A$5,"PatientId",$A43,"Title",T$4,"Unit",T$2,"Side",T$3,"Shoes",$A$2,"TrialNo",$A$1,"RepeatNo",T$1)</f>
        <v>#REF!</v>
      </c>
      <c r="U43" s="35"/>
      <c r="V43" s="35"/>
      <c r="W43" s="35" t="e">
        <f>GETPIVOTDATA("Sum of X",DynamicParametersPivot!$A$5,"PatientId",$A43,"Title",W$4,"Unit",W$2,"Side",W$3,"Shoes",$A$2,"TrialNo",$A$1,"RepeatNo",W$1)</f>
        <v>#REF!</v>
      </c>
      <c r="X43" s="35" t="e">
        <f>GETPIVOTDATA("Sum of X",DynamicParametersPivot!$A$5,"PatientId",$A43,"Title",X$4,"Unit",X$2,"Side",X$3,"Shoes",$A$2,"TrialNo",$A$1,"RepeatNo",X$1)</f>
        <v>#REF!</v>
      </c>
      <c r="Y43" s="35"/>
      <c r="Z43" s="35"/>
      <c r="AA43" s="35" t="e">
        <f>GETPIVOTDATA("Sum of X",DynamicParametersPivot!$A$5,"PatientId",$A43,"Title",AA$4,"Unit",AA$2,"Side",AA$3,"Shoes",$A$2,"TrialNo",$A$1,"RepeatNo",AA$1)</f>
        <v>#REF!</v>
      </c>
      <c r="AB43" s="35" t="e">
        <f>GETPIVOTDATA("Sum of X",DynamicParametersPivot!$A$5,"PatientId",$A43,"Title",AB$4,"Unit",AB$2,"Side",AB$3,"Shoes",$A$2,"TrialNo",$A$1,"RepeatNo",AB$1)</f>
        <v>#REF!</v>
      </c>
      <c r="AC43" s="35"/>
      <c r="AD43" s="35"/>
      <c r="AE43" s="35" t="e">
        <f>GETPIVOTDATA("Sum of X",DynamicParametersPivot!$A$5,"PatientId",$A43,"Title",AE$4,"Unit",AE$2,"Side",AE$3,"Shoes",$A$2,"TrialNo",$A$1,"RepeatNo",AE$1)</f>
        <v>#REF!</v>
      </c>
      <c r="AF43" s="35"/>
      <c r="AG43" s="35" t="e">
        <f>GETPIVOTDATA("Sum of X",DynamicParametersPivot!$A$5,"PatientId",$A43,"Title",AG$4,"Unit",AG$2,"Side",AG$3,"Shoes",$A$2,"TrialNo",$A$1,"RepeatNo",AG$1)</f>
        <v>#REF!</v>
      </c>
      <c r="AH43" s="35" t="e">
        <f>GETPIVOTDATA("Sum of X",DynamicParametersPivot!$A$5,"PatientId",$A43,"Title",AH$4,"Unit",AH$2,"Side",AH$3,"Shoes",$A$2,"TrialNo",$A$1,"RepeatNo",AH$1)</f>
        <v>#REF!</v>
      </c>
      <c r="AI43" s="35" t="e">
        <f>GETPIVOTDATA("Sum of X",DynamicParametersPivot!$A$5,"PatientId",$A43,"Title",AI$4,"Unit",AI$2,"Side",AI$3,"Shoes",$A$2,"TrialNo",$A$1,"RepeatNo",AI$1)</f>
        <v>#REF!</v>
      </c>
      <c r="AJ43" s="35" t="e">
        <f>GETPIVOTDATA("Sum of X",DynamicParametersPivot!$A$5,"PatientId",$A43,"Title",AJ$4,"Unit",AJ$2,"Side",AJ$3,"Shoes",$A$2,"TrialNo",$A$1,"RepeatNo",AJ$1)</f>
        <v>#REF!</v>
      </c>
      <c r="AK43" s="42"/>
      <c r="BS43" s="43"/>
    </row>
    <row r="44" spans="1:122" x14ac:dyDescent="0.25">
      <c r="A44" s="7">
        <f>Patients!A41</f>
        <v>0</v>
      </c>
      <c r="B44" s="7" t="str">
        <f>Patients!B41&amp;" "&amp;Patients!C41</f>
        <v xml:space="preserve"> </v>
      </c>
      <c r="D44" s="35" t="e">
        <f>GETPIVOTDATA("Sum of X",DynamicParametersPivot!$A$5,"PatientId",$A44,"Title",D$4,"Unit",D$2,"Side",D$3,"Shoes",$A$2,"TrialNo",$A$1,"RepeatNo",D$1)</f>
        <v>#REF!</v>
      </c>
      <c r="E44" s="35" t="e">
        <f>GETPIVOTDATA("Sum of X",DynamicParametersPivot!$A$5,"PatientId",$A44,"Title",E$4,"Unit",E$2,"Side",E$3,"Shoes",$A$2,"TrialNo",$A$1,"RepeatNo",E$1)</f>
        <v>#REF!</v>
      </c>
      <c r="F44" s="35" t="e">
        <f>GETPIVOTDATA("Sum of X",DynamicParametersPivot!$A$5,"PatientId",$A44,"Title",F$4,"Unit",F$2,"Side",F$3,"Shoes",$A$2,"TrialNo",$A$1,"RepeatNo",F$1)</f>
        <v>#REF!</v>
      </c>
      <c r="G44" s="35" t="e">
        <f>GETPIVOTDATA("Sum of X",DynamicParametersPivot!$A$5,"PatientId",$A44,"Title",G$4,"Unit",G$2,"Side",G$3,"Shoes",$A$2,"TrialNo",$A$1,"RepeatNo",G$1)</f>
        <v>#REF!</v>
      </c>
      <c r="H44" s="35" t="e">
        <f>GETPIVOTDATA("Sum of X",DynamicParametersPivot!$A$5,"PatientId",$A44,"Title",H$4,"Unit",H$2,"Side",H$3,"Shoes",$A$2,"TrialNo",$A$1,"RepeatNo",H$1)</f>
        <v>#REF!</v>
      </c>
      <c r="I44" s="35" t="e">
        <f>GETPIVOTDATA("Sum of X",DynamicParametersPivot!$A$5,"PatientId",$A44,"Title",I$4,"Unit",I$2,"Side",I$3,"Shoes",$A$2,"TrialNo",$A$1,"RepeatNo",I$1)</f>
        <v>#REF!</v>
      </c>
      <c r="J44" s="35" t="e">
        <f>GETPIVOTDATA("Sum of X",DynamicParametersPivot!$A$5,"PatientId",$A44,"Title",J$4,"Unit",J$2,"Side",J$3,"Shoes",$A$2,"TrialNo",$A$1,"RepeatNo",J$1)</f>
        <v>#REF!</v>
      </c>
      <c r="K44" s="35" t="e">
        <f>GETPIVOTDATA("Sum of X",DynamicParametersPivot!$A$5,"PatientId",$A44,"Title",K$4,"Unit",K$2,"Side",K$3,"Shoes",$A$2,"TrialNo",$A$1,"RepeatNo",K$1)</f>
        <v>#REF!</v>
      </c>
      <c r="L44" s="35" t="e">
        <f>GETPIVOTDATA("Sum of X",DynamicParametersPivot!$A$5,"PatientId",$A44,"Title",L$4,"Unit",L$2,"Side",L$3,"Shoes",$A$2,"TrialNo",$A$1,"RepeatNo",L$1)</f>
        <v>#REF!</v>
      </c>
      <c r="M44" s="35"/>
      <c r="N44" s="35" t="e">
        <f>GETPIVOTDATA("Sum of X",DynamicParametersPivot!$A$5,"PatientId",$A44,"Title",N$4,"Unit",N$2,"Side",N$3,"Shoes",$A$2,"TrialNo",$A$1,"RepeatNo",N$1)</f>
        <v>#REF!</v>
      </c>
      <c r="O44" s="35" t="e">
        <f>GETPIVOTDATA("Sum of X",DynamicParametersPivot!$A$5,"PatientId",$A44,"Title",O$4,"Unit",O$2,"Side",O$3,"Shoes",$A$2,"TrialNo",$A$1,"RepeatNo",O$1)</f>
        <v>#REF!</v>
      </c>
      <c r="P44" s="35" t="e">
        <f>GETPIVOTDATA("Sum of X",DynamicParametersPivot!$A$5,"PatientId",$A44,"Title",P$4,"Unit",P$2,"Side",P$3,"Shoes",$A$2,"TrialNo",$A$1,"RepeatNo",P$1)</f>
        <v>#REF!</v>
      </c>
      <c r="Q44" s="35"/>
      <c r="R44" s="35"/>
      <c r="S44" s="35" t="e">
        <f>GETPIVOTDATA("Sum of X",DynamicParametersPivot!$A$5,"PatientId",$A44,"Title",S$4,"Unit",S$2,"Side",S$3,"Shoes",$A$2,"TrialNo",$A$1,"RepeatNo",S$1)</f>
        <v>#REF!</v>
      </c>
      <c r="T44" s="35" t="e">
        <f>GETPIVOTDATA("Sum of X",DynamicParametersPivot!$A$5,"PatientId",$A44,"Title",T$4,"Unit",T$2,"Side",T$3,"Shoes",$A$2,"TrialNo",$A$1,"RepeatNo",T$1)</f>
        <v>#REF!</v>
      </c>
      <c r="U44" s="35"/>
      <c r="V44" s="35"/>
      <c r="W44" s="35" t="e">
        <f>GETPIVOTDATA("Sum of X",DynamicParametersPivot!$A$5,"PatientId",$A44,"Title",W$4,"Unit",W$2,"Side",W$3,"Shoes",$A$2,"TrialNo",$A$1,"RepeatNo",W$1)</f>
        <v>#REF!</v>
      </c>
      <c r="X44" s="35" t="e">
        <f>GETPIVOTDATA("Sum of X",DynamicParametersPivot!$A$5,"PatientId",$A44,"Title",X$4,"Unit",X$2,"Side",X$3,"Shoes",$A$2,"TrialNo",$A$1,"RepeatNo",X$1)</f>
        <v>#REF!</v>
      </c>
      <c r="Y44" s="35"/>
      <c r="Z44" s="35"/>
      <c r="AA44" s="35" t="e">
        <f>GETPIVOTDATA("Sum of X",DynamicParametersPivot!$A$5,"PatientId",$A44,"Title",AA$4,"Unit",AA$2,"Side",AA$3,"Shoes",$A$2,"TrialNo",$A$1,"RepeatNo",AA$1)</f>
        <v>#REF!</v>
      </c>
      <c r="AB44" s="35" t="e">
        <f>GETPIVOTDATA("Sum of X",DynamicParametersPivot!$A$5,"PatientId",$A44,"Title",AB$4,"Unit",AB$2,"Side",AB$3,"Shoes",$A$2,"TrialNo",$A$1,"RepeatNo",AB$1)</f>
        <v>#REF!</v>
      </c>
      <c r="AC44" s="35"/>
      <c r="AD44" s="35"/>
      <c r="AE44" s="35" t="e">
        <f>GETPIVOTDATA("Sum of X",DynamicParametersPivot!$A$5,"PatientId",$A44,"Title",AE$4,"Unit",AE$2,"Side",AE$3,"Shoes",$A$2,"TrialNo",$A$1,"RepeatNo",AE$1)</f>
        <v>#REF!</v>
      </c>
      <c r="AF44" s="35"/>
      <c r="AG44" s="35" t="e">
        <f>GETPIVOTDATA("Sum of X",DynamicParametersPivot!$A$5,"PatientId",$A44,"Title",AG$4,"Unit",AG$2,"Side",AG$3,"Shoes",$A$2,"TrialNo",$A$1,"RepeatNo",AG$1)</f>
        <v>#REF!</v>
      </c>
      <c r="AH44" s="35" t="e">
        <f>GETPIVOTDATA("Sum of X",DynamicParametersPivot!$A$5,"PatientId",$A44,"Title",AH$4,"Unit",AH$2,"Side",AH$3,"Shoes",$A$2,"TrialNo",$A$1,"RepeatNo",AH$1)</f>
        <v>#REF!</v>
      </c>
      <c r="AI44" s="35" t="e">
        <f>GETPIVOTDATA("Sum of X",DynamicParametersPivot!$A$5,"PatientId",$A44,"Title",AI$4,"Unit",AI$2,"Side",AI$3,"Shoes",$A$2,"TrialNo",$A$1,"RepeatNo",AI$1)</f>
        <v>#REF!</v>
      </c>
      <c r="AJ44" s="35" t="e">
        <f>GETPIVOTDATA("Sum of X",DynamicParametersPivot!$A$5,"PatientId",$A44,"Title",AJ$4,"Unit",AJ$2,"Side",AJ$3,"Shoes",$A$2,"TrialNo",$A$1,"RepeatNo",AJ$1)</f>
        <v>#REF!</v>
      </c>
      <c r="AK44" s="42"/>
      <c r="BS44" s="43"/>
    </row>
    <row r="45" spans="1:122" x14ac:dyDescent="0.25">
      <c r="A45" s="7">
        <f>Patients!A42</f>
        <v>0</v>
      </c>
      <c r="B45" s="7" t="str">
        <f>Patients!B42&amp;" "&amp;Patients!C42</f>
        <v xml:space="preserve"> </v>
      </c>
      <c r="AK45" s="42"/>
      <c r="BS45" s="43"/>
    </row>
    <row r="46" spans="1:122" x14ac:dyDescent="0.25">
      <c r="A46" s="7">
        <f>Patients!A43</f>
        <v>0</v>
      </c>
      <c r="B46" s="7" t="str">
        <f>Patients!B43&amp;" "&amp;Patients!C43</f>
        <v xml:space="preserve"> </v>
      </c>
      <c r="AK46" s="42"/>
      <c r="BS46" s="43"/>
    </row>
    <row r="47" spans="1:122" x14ac:dyDescent="0.25">
      <c r="A47" s="7">
        <f>Patients!A44</f>
        <v>0</v>
      </c>
      <c r="B47" s="7" t="str">
        <f>Patients!B44&amp;" "&amp;Patients!C44</f>
        <v xml:space="preserve"> </v>
      </c>
      <c r="AK47" s="42"/>
      <c r="BS47" s="43"/>
    </row>
    <row r="48" spans="1:122" x14ac:dyDescent="0.25">
      <c r="A48" s="7">
        <f>Patients!A45</f>
        <v>0</v>
      </c>
      <c r="B48" s="7" t="str">
        <f>Patients!B45&amp;" "&amp;Patients!C45</f>
        <v xml:space="preserve"> </v>
      </c>
      <c r="AK48" s="42"/>
      <c r="BS48" s="43"/>
    </row>
    <row r="49" spans="1:71" x14ac:dyDescent="0.25">
      <c r="A49" s="7">
        <f>Patients!A46</f>
        <v>0</v>
      </c>
      <c r="B49" s="7" t="str">
        <f>Patients!B46&amp;" "&amp;Patients!C46</f>
        <v xml:space="preserve"> </v>
      </c>
      <c r="AK49" s="42"/>
      <c r="BS49" s="43"/>
    </row>
    <row r="50" spans="1:71" x14ac:dyDescent="0.25">
      <c r="A50" s="7">
        <f>Patients!A47</f>
        <v>0</v>
      </c>
      <c r="B50" s="7" t="str">
        <f>Patients!B47&amp;" "&amp;Patients!C47</f>
        <v xml:space="preserve"> </v>
      </c>
      <c r="AK50" s="42"/>
      <c r="BS50" s="43"/>
    </row>
    <row r="51" spans="1:71" x14ac:dyDescent="0.25">
      <c r="A51" s="7">
        <f>Patients!A48</f>
        <v>0</v>
      </c>
      <c r="B51" s="7" t="str">
        <f>Patients!B48&amp;" "&amp;Patients!C48</f>
        <v xml:space="preserve"> </v>
      </c>
      <c r="AK51" s="42"/>
      <c r="BS51" s="43"/>
    </row>
    <row r="52" spans="1:71" x14ac:dyDescent="0.25">
      <c r="A52" s="7">
        <f>Patients!A49</f>
        <v>0</v>
      </c>
      <c r="B52" s="7" t="str">
        <f>Patients!B49&amp;" "&amp;Patients!C49</f>
        <v xml:space="preserve"> </v>
      </c>
      <c r="AK52" s="42"/>
      <c r="BS52" s="43"/>
    </row>
    <row r="53" spans="1:71" x14ac:dyDescent="0.25">
      <c r="A53" s="7">
        <f>Patients!A50</f>
        <v>0</v>
      </c>
      <c r="B53" s="7" t="str">
        <f>Patients!B50&amp;" "&amp;Patients!C50</f>
        <v xml:space="preserve"> </v>
      </c>
      <c r="AK53" s="42"/>
      <c r="BS53" s="43"/>
    </row>
    <row r="54" spans="1:71" x14ac:dyDescent="0.25">
      <c r="A54" s="7">
        <f>Patients!A51</f>
        <v>0</v>
      </c>
      <c r="B54" s="7" t="str">
        <f>Patients!B51&amp;" "&amp;Patients!C51</f>
        <v xml:space="preserve"> </v>
      </c>
      <c r="AK54" s="42"/>
      <c r="BS54" s="43"/>
    </row>
    <row r="55" spans="1:71" x14ac:dyDescent="0.25">
      <c r="A55" s="7">
        <f>Patients!A52</f>
        <v>0</v>
      </c>
      <c r="B55" s="7" t="str">
        <f>Patients!B52&amp;" "&amp;Patients!C52</f>
        <v xml:space="preserve"> </v>
      </c>
      <c r="AK55" s="42"/>
      <c r="BS55" s="43"/>
    </row>
    <row r="56" spans="1:71" x14ac:dyDescent="0.25">
      <c r="A56" s="7">
        <f>Patients!A53</f>
        <v>0</v>
      </c>
      <c r="B56" s="7" t="str">
        <f>Patients!B53&amp;" "&amp;Patients!C53</f>
        <v xml:space="preserve"> </v>
      </c>
      <c r="AK56" s="42"/>
      <c r="BS56" s="43"/>
    </row>
    <row r="57" spans="1:71" x14ac:dyDescent="0.25">
      <c r="A57" s="7">
        <f>Patients!A54</f>
        <v>0</v>
      </c>
      <c r="B57" s="7" t="str">
        <f>Patients!B54&amp;" "&amp;Patients!C54</f>
        <v xml:space="preserve"> </v>
      </c>
      <c r="AK57" s="42"/>
      <c r="BS57" s="43"/>
    </row>
    <row r="58" spans="1:71" x14ac:dyDescent="0.25">
      <c r="A58" s="7">
        <f>Patients!A55</f>
        <v>0</v>
      </c>
      <c r="B58" s="7" t="str">
        <f>Patients!B55&amp;" "&amp;Patients!C55</f>
        <v xml:space="preserve"> </v>
      </c>
      <c r="AK58" s="42"/>
      <c r="BS58" s="43"/>
    </row>
    <row r="59" spans="1:71" x14ac:dyDescent="0.25">
      <c r="A59" s="7">
        <f>Patients!A56</f>
        <v>0</v>
      </c>
      <c r="B59" s="7" t="str">
        <f>Patients!B56&amp;" "&amp;Patients!C56</f>
        <v xml:space="preserve"> </v>
      </c>
      <c r="AK59" s="42"/>
      <c r="BS59" s="43"/>
    </row>
    <row r="60" spans="1:71" x14ac:dyDescent="0.25">
      <c r="A60" s="7">
        <f>Patients!A57</f>
        <v>0</v>
      </c>
      <c r="B60" s="7" t="str">
        <f>Patients!B57&amp;" "&amp;Patients!C57</f>
        <v xml:space="preserve"> </v>
      </c>
      <c r="AK60" s="42"/>
      <c r="BS60" s="43"/>
    </row>
    <row r="61" spans="1:71" x14ac:dyDescent="0.25">
      <c r="A61" s="7">
        <f>Patients!A58</f>
        <v>0</v>
      </c>
      <c r="B61" s="7" t="str">
        <f>Patients!B58&amp;" "&amp;Patients!C58</f>
        <v xml:space="preserve"> </v>
      </c>
      <c r="AK61" s="42"/>
      <c r="BS61" s="43"/>
    </row>
    <row r="62" spans="1:71" x14ac:dyDescent="0.25">
      <c r="A62" s="7">
        <f>Patients!A59</f>
        <v>0</v>
      </c>
      <c r="B62" s="7" t="str">
        <f>Patients!B59&amp;" "&amp;Patients!C59</f>
        <v xml:space="preserve"> </v>
      </c>
      <c r="AK62" s="42"/>
      <c r="BS62" s="43"/>
    </row>
    <row r="63" spans="1:71" x14ac:dyDescent="0.25">
      <c r="A63" s="7">
        <f>Patients!A60</f>
        <v>0</v>
      </c>
      <c r="B63" s="7" t="str">
        <f>Patients!B60&amp;" "&amp;Patients!C60</f>
        <v xml:space="preserve"> </v>
      </c>
      <c r="AK63" s="42"/>
      <c r="BS63" s="43"/>
    </row>
    <row r="64" spans="1:71" x14ac:dyDescent="0.25">
      <c r="A64" s="7">
        <f>Patients!A61</f>
        <v>0</v>
      </c>
      <c r="B64" s="7" t="str">
        <f>Patients!B61&amp;" "&amp;Patients!C61</f>
        <v xml:space="preserve"> </v>
      </c>
      <c r="AK64" s="42"/>
      <c r="BS64" s="43"/>
    </row>
    <row r="65" spans="1:71" x14ac:dyDescent="0.25">
      <c r="A65" s="7">
        <f>Patients!A62</f>
        <v>0</v>
      </c>
      <c r="B65" s="7" t="str">
        <f>Patients!B62&amp;" "&amp;Patients!C62</f>
        <v xml:space="preserve"> </v>
      </c>
      <c r="AK65" s="42"/>
      <c r="BS65" s="43"/>
    </row>
    <row r="66" spans="1:71" x14ac:dyDescent="0.25">
      <c r="A66" s="7">
        <f>Patients!A63</f>
        <v>0</v>
      </c>
      <c r="B66" s="7" t="str">
        <f>Patients!B63&amp;" "&amp;Patients!C63</f>
        <v xml:space="preserve"> </v>
      </c>
      <c r="AK66" s="42"/>
    </row>
    <row r="67" spans="1:71" x14ac:dyDescent="0.25">
      <c r="A67" s="7">
        <f>Patients!A64</f>
        <v>0</v>
      </c>
      <c r="B67" s="7" t="str">
        <f>Patients!B64&amp;" "&amp;Patients!C64</f>
        <v xml:space="preserve"> </v>
      </c>
      <c r="AK67" s="42"/>
    </row>
    <row r="68" spans="1:71" x14ac:dyDescent="0.25">
      <c r="A68" s="7">
        <f>Patients!A65</f>
        <v>0</v>
      </c>
      <c r="B68" s="7" t="str">
        <f>Patients!B65&amp;" "&amp;Patients!C65</f>
        <v xml:space="preserve"> </v>
      </c>
      <c r="AK68" s="42"/>
    </row>
    <row r="69" spans="1:71" x14ac:dyDescent="0.25">
      <c r="A69" s="7">
        <f>Patients!A66</f>
        <v>0</v>
      </c>
      <c r="B69" s="7" t="str">
        <f>Patients!B66&amp;" "&amp;Patients!C66</f>
        <v xml:space="preserve"> </v>
      </c>
      <c r="AK69" s="42"/>
    </row>
    <row r="70" spans="1:71" x14ac:dyDescent="0.25">
      <c r="A70" s="7">
        <f>Patients!A67</f>
        <v>0</v>
      </c>
      <c r="B70" s="7" t="str">
        <f>Patients!B67&amp;" "&amp;Patients!C67</f>
        <v xml:space="preserve"> </v>
      </c>
      <c r="AK70" s="42"/>
    </row>
    <row r="71" spans="1:71" x14ac:dyDescent="0.25">
      <c r="A71" s="7">
        <f>Patients!A68</f>
        <v>0</v>
      </c>
      <c r="B71" s="7" t="str">
        <f>Patients!B68&amp;" "&amp;Patients!C68</f>
        <v xml:space="preserve"> </v>
      </c>
      <c r="AK71" s="42"/>
    </row>
    <row r="72" spans="1:71" x14ac:dyDescent="0.25">
      <c r="A72" s="7">
        <f>Patients!A69</f>
        <v>0</v>
      </c>
      <c r="B72" s="7" t="str">
        <f>Patients!B69&amp;" "&amp;Patients!C69</f>
        <v xml:space="preserve"> </v>
      </c>
      <c r="AK72" s="42"/>
    </row>
    <row r="73" spans="1:71" x14ac:dyDescent="0.25">
      <c r="A73" s="7">
        <f>Patients!A70</f>
        <v>0</v>
      </c>
      <c r="B73" s="7" t="str">
        <f>Patients!B70&amp;" "&amp;Patients!C70</f>
        <v xml:space="preserve"> </v>
      </c>
      <c r="AK73" s="42"/>
    </row>
    <row r="74" spans="1:71" x14ac:dyDescent="0.25">
      <c r="A74" s="7">
        <f>Patients!A71</f>
        <v>0</v>
      </c>
      <c r="B74" s="7" t="str">
        <f>Patients!B71&amp;" "&amp;Patients!C71</f>
        <v xml:space="preserve"> </v>
      </c>
      <c r="AK74" s="42"/>
    </row>
    <row r="75" spans="1:71" x14ac:dyDescent="0.25">
      <c r="A75" s="7">
        <f>Patients!A72</f>
        <v>0</v>
      </c>
      <c r="B75" s="7" t="str">
        <f>Patients!B72&amp;" "&amp;Patients!C72</f>
        <v xml:space="preserve"> </v>
      </c>
      <c r="AK75" s="42"/>
    </row>
    <row r="76" spans="1:71" x14ac:dyDescent="0.25">
      <c r="A76" s="7">
        <f>Patients!A73</f>
        <v>0</v>
      </c>
      <c r="B76" s="7" t="str">
        <f>Patients!B73&amp;" "&amp;Patients!C73</f>
        <v xml:space="preserve"> </v>
      </c>
      <c r="AK76" s="42"/>
    </row>
    <row r="77" spans="1:71" x14ac:dyDescent="0.25">
      <c r="A77" s="7">
        <f>Patients!A74</f>
        <v>0</v>
      </c>
      <c r="B77" s="7" t="str">
        <f>Patients!B74&amp;" "&amp;Patients!C74</f>
        <v xml:space="preserve"> </v>
      </c>
      <c r="AK77" s="42"/>
    </row>
    <row r="78" spans="1:71" x14ac:dyDescent="0.25">
      <c r="A78" s="7">
        <f>Patients!A75</f>
        <v>0</v>
      </c>
      <c r="B78" s="7" t="str">
        <f>Patients!B75&amp;" "&amp;Patients!C75</f>
        <v xml:space="preserve"> </v>
      </c>
      <c r="AK78" s="42"/>
    </row>
    <row r="79" spans="1:71" x14ac:dyDescent="0.25">
      <c r="A79" s="7">
        <f>Patients!A76</f>
        <v>0</v>
      </c>
      <c r="B79" s="7" t="str">
        <f>Patients!B76&amp;" "&amp;Patients!C76</f>
        <v xml:space="preserve"> </v>
      </c>
      <c r="AK79" s="42"/>
    </row>
    <row r="80" spans="1:71" x14ac:dyDescent="0.25">
      <c r="A80" s="7">
        <f>Patients!A77</f>
        <v>0</v>
      </c>
      <c r="B80" s="7" t="str">
        <f>Patients!B77&amp;" "&amp;Patients!C77</f>
        <v xml:space="preserve"> </v>
      </c>
      <c r="AK80" s="42"/>
    </row>
    <row r="81" spans="1:37" x14ac:dyDescent="0.25">
      <c r="A81" s="7">
        <f>Patients!A78</f>
        <v>0</v>
      </c>
      <c r="B81" s="7" t="str">
        <f>Patients!B78&amp;" "&amp;Patients!C78</f>
        <v xml:space="preserve"> </v>
      </c>
      <c r="AK81" s="42"/>
    </row>
    <row r="82" spans="1:37" x14ac:dyDescent="0.25">
      <c r="A82" s="7">
        <f>Patients!A79</f>
        <v>0</v>
      </c>
      <c r="B82" s="7" t="str">
        <f>Patients!B79&amp;" "&amp;Patients!C79</f>
        <v xml:space="preserve"> </v>
      </c>
    </row>
    <row r="83" spans="1:37" x14ac:dyDescent="0.25">
      <c r="A83" s="7">
        <f>Patients!A80</f>
        <v>0</v>
      </c>
      <c r="B83" s="7" t="str">
        <f>Patients!B80&amp;" "&amp;Patients!C80</f>
        <v xml:space="preserve"> </v>
      </c>
    </row>
    <row r="84" spans="1:37" x14ac:dyDescent="0.25">
      <c r="A84" s="7">
        <f>Patients!A81</f>
        <v>0</v>
      </c>
      <c r="B84" s="7" t="str">
        <f>Patients!B81&amp;" "&amp;Patients!C81</f>
        <v xml:space="preserve"> </v>
      </c>
    </row>
    <row r="85" spans="1:37" x14ac:dyDescent="0.25">
      <c r="A85" s="7">
        <f>Patients!A82</f>
        <v>0</v>
      </c>
      <c r="B85" s="7" t="str">
        <f>Patients!B82&amp;" "&amp;Patients!C82</f>
        <v xml:space="preserve"> </v>
      </c>
    </row>
    <row r="86" spans="1:37" x14ac:dyDescent="0.25">
      <c r="A86" s="7">
        <f>Patients!A83</f>
        <v>0</v>
      </c>
      <c r="B86" s="7" t="str">
        <f>Patients!B83&amp;" "&amp;Patients!C83</f>
        <v xml:space="preserve"> </v>
      </c>
    </row>
    <row r="87" spans="1:37" x14ac:dyDescent="0.25">
      <c r="A87" s="7">
        <f>Patients!A84</f>
        <v>0</v>
      </c>
      <c r="B87" s="7" t="str">
        <f>Patients!B84&amp;" "&amp;Patients!C84</f>
        <v xml:space="preserve"> </v>
      </c>
    </row>
    <row r="88" spans="1:37" x14ac:dyDescent="0.25">
      <c r="A88" s="7">
        <f>Patients!A85</f>
        <v>0</v>
      </c>
      <c r="B88" s="7" t="str">
        <f>Patients!B85&amp;" "&amp;Patients!C85</f>
        <v xml:space="preserve"> </v>
      </c>
    </row>
    <row r="89" spans="1:37" x14ac:dyDescent="0.25">
      <c r="A89" s="7">
        <f>Patients!A86</f>
        <v>0</v>
      </c>
      <c r="B89" s="7" t="str">
        <f>Patients!B86&amp;" "&amp;Patients!C86</f>
        <v xml:space="preserve"> </v>
      </c>
    </row>
    <row r="90" spans="1:37" x14ac:dyDescent="0.25">
      <c r="A90" s="7">
        <f>Patients!A87</f>
        <v>0</v>
      </c>
      <c r="B90" s="7" t="str">
        <f>Patients!B87&amp;" "&amp;Patients!C87</f>
        <v xml:space="preserve"> </v>
      </c>
    </row>
    <row r="91" spans="1:37" x14ac:dyDescent="0.25">
      <c r="A91" s="7">
        <f>Patients!A88</f>
        <v>0</v>
      </c>
      <c r="B91" s="7" t="str">
        <f>Patients!B88&amp;" "&amp;Patients!C88</f>
        <v xml:space="preserve"> </v>
      </c>
    </row>
    <row r="92" spans="1:37" x14ac:dyDescent="0.25">
      <c r="A92" s="7">
        <f>Patients!A89</f>
        <v>0</v>
      </c>
      <c r="B92" s="7" t="str">
        <f>Patients!B89&amp;" "&amp;Patients!C89</f>
        <v xml:space="preserve"> </v>
      </c>
    </row>
    <row r="93" spans="1:37" x14ac:dyDescent="0.25">
      <c r="A93" s="7">
        <f>Patients!A90</f>
        <v>0</v>
      </c>
      <c r="B93" s="7" t="str">
        <f>Patients!B90&amp;" "&amp;Patients!C90</f>
        <v xml:space="preserve"> </v>
      </c>
    </row>
    <row r="94" spans="1:37" x14ac:dyDescent="0.25">
      <c r="A94" s="7">
        <f>Patients!A91</f>
        <v>0</v>
      </c>
      <c r="B94" s="7" t="str">
        <f>Patients!B91&amp;" "&amp;Patients!C91</f>
        <v xml:space="preserve"> </v>
      </c>
    </row>
    <row r="95" spans="1:37" x14ac:dyDescent="0.25">
      <c r="A95" s="7">
        <f>Patients!A92</f>
        <v>0</v>
      </c>
      <c r="B95" s="7" t="str">
        <f>Patients!B92&amp;" "&amp;Patients!C92</f>
        <v xml:space="preserve"> </v>
      </c>
    </row>
    <row r="96" spans="1:37" x14ac:dyDescent="0.25">
      <c r="A96" s="7">
        <f>Patients!A93</f>
        <v>0</v>
      </c>
      <c r="B96" s="7" t="str">
        <f>Patients!B93&amp;" "&amp;Patients!C93</f>
        <v xml:space="preserve"> </v>
      </c>
    </row>
    <row r="97" spans="1:2" x14ac:dyDescent="0.25">
      <c r="A97" s="7">
        <f>Patients!A94</f>
        <v>0</v>
      </c>
      <c r="B97" s="7" t="str">
        <f>Patients!B94&amp;" "&amp;Patients!C94</f>
        <v xml:space="preserve"> </v>
      </c>
    </row>
    <row r="98" spans="1:2" x14ac:dyDescent="0.25">
      <c r="A98" s="7">
        <f>Patients!A95</f>
        <v>0</v>
      </c>
      <c r="B98" s="7" t="str">
        <f>Patients!B95&amp;" "&amp;Patients!C95</f>
        <v xml:space="preserve"> </v>
      </c>
    </row>
    <row r="99" spans="1:2" x14ac:dyDescent="0.25">
      <c r="A99" s="7">
        <f>Patients!A96</f>
        <v>0</v>
      </c>
      <c r="B99" s="7" t="str">
        <f>Patients!B96&amp;" "&amp;Patients!C96</f>
        <v xml:space="preserve"> </v>
      </c>
    </row>
    <row r="100" spans="1:2" x14ac:dyDescent="0.25">
      <c r="A100" s="7">
        <f>Patients!A97</f>
        <v>0</v>
      </c>
      <c r="B100" s="7" t="str">
        <f>Patients!B97&amp;" "&amp;Patients!C97</f>
        <v xml:space="preserve"> </v>
      </c>
    </row>
    <row r="101" spans="1:2" x14ac:dyDescent="0.25">
      <c r="A101" s="7">
        <f>Patients!A98</f>
        <v>0</v>
      </c>
      <c r="B101" s="7" t="str">
        <f>Patients!B98&amp;" "&amp;Patients!C98</f>
        <v xml:space="preserve"> </v>
      </c>
    </row>
    <row r="102" spans="1:2" x14ac:dyDescent="0.25">
      <c r="A102" s="7">
        <f>Patients!A99</f>
        <v>0</v>
      </c>
      <c r="B102" s="7" t="str">
        <f>Patients!B99&amp;" "&amp;Patients!C99</f>
        <v xml:space="preserve"> </v>
      </c>
    </row>
    <row r="103" spans="1:2" x14ac:dyDescent="0.25">
      <c r="A103" s="7">
        <f>Patients!A100</f>
        <v>0</v>
      </c>
      <c r="B103" s="7" t="str">
        <f>Patients!B100&amp;" "&amp;Patients!C100</f>
        <v xml:space="preserve"> </v>
      </c>
    </row>
    <row r="104" spans="1:2" x14ac:dyDescent="0.25">
      <c r="A104" s="7">
        <f>Patients!A101</f>
        <v>0</v>
      </c>
      <c r="B104" s="7" t="str">
        <f>Patients!B101&amp;" "&amp;Patients!C101</f>
        <v xml:space="preserve"> </v>
      </c>
    </row>
    <row r="105" spans="1:2" x14ac:dyDescent="0.25">
      <c r="A105" s="7">
        <f>Patients!A102</f>
        <v>0</v>
      </c>
      <c r="B105" s="7" t="str">
        <f>Patients!B102&amp;" "&amp;Patients!C102</f>
        <v xml:space="preserve"> </v>
      </c>
    </row>
    <row r="106" spans="1:2" x14ac:dyDescent="0.25">
      <c r="A106" s="7">
        <f>Patients!A103</f>
        <v>0</v>
      </c>
      <c r="B106" s="7" t="str">
        <f>Patients!B103&amp;" "&amp;Patients!C103</f>
        <v xml:space="preserve"> </v>
      </c>
    </row>
    <row r="107" spans="1:2" x14ac:dyDescent="0.25">
      <c r="A107" s="7">
        <f>Patients!A104</f>
        <v>0</v>
      </c>
      <c r="B107" s="7" t="str">
        <f>Patients!B104&amp;" "&amp;Patients!C104</f>
        <v xml:space="preserve"> </v>
      </c>
    </row>
    <row r="108" spans="1:2" x14ac:dyDescent="0.25">
      <c r="A108" s="7">
        <f>Patients!A105</f>
        <v>0</v>
      </c>
      <c r="B108" s="7" t="str">
        <f>Patients!B105&amp;" "&amp;Patients!C105</f>
        <v xml:space="preserve"> </v>
      </c>
    </row>
    <row r="109" spans="1:2" x14ac:dyDescent="0.25">
      <c r="A109" s="7">
        <f>Patients!A106</f>
        <v>0</v>
      </c>
      <c r="B109" s="7" t="str">
        <f>Patients!B106&amp;" "&amp;Patients!C106</f>
        <v xml:space="preserve"> </v>
      </c>
    </row>
    <row r="110" spans="1:2" x14ac:dyDescent="0.25">
      <c r="A110" s="7">
        <f>Patients!A107</f>
        <v>0</v>
      </c>
      <c r="B110" s="7" t="str">
        <f>Patients!B107&amp;" "&amp;Patients!C107</f>
        <v xml:space="preserve"> </v>
      </c>
    </row>
    <row r="111" spans="1:2" x14ac:dyDescent="0.25">
      <c r="A111" s="7">
        <f>Patients!A108</f>
        <v>0</v>
      </c>
      <c r="B111" s="7" t="str">
        <f>Patients!B108&amp;" "&amp;Patients!C108</f>
        <v xml:space="preserve"> </v>
      </c>
    </row>
    <row r="112" spans="1:2" x14ac:dyDescent="0.25">
      <c r="A112" s="7">
        <f>Patients!A109</f>
        <v>0</v>
      </c>
      <c r="B112" s="7" t="str">
        <f>Patients!B109&amp;" "&amp;Patients!C109</f>
        <v xml:space="preserve"> </v>
      </c>
    </row>
    <row r="113" spans="1:2" x14ac:dyDescent="0.25">
      <c r="A113" s="7">
        <f>Patients!A110</f>
        <v>0</v>
      </c>
      <c r="B113" s="7" t="str">
        <f>Patients!B110&amp;" "&amp;Patients!C110</f>
        <v xml:space="preserve"> </v>
      </c>
    </row>
    <row r="114" spans="1:2" x14ac:dyDescent="0.25">
      <c r="A114" s="7">
        <f>Patients!A111</f>
        <v>0</v>
      </c>
      <c r="B114" s="7" t="str">
        <f>Patients!B111&amp;" "&amp;Patients!C111</f>
        <v xml:space="preserve"> </v>
      </c>
    </row>
    <row r="115" spans="1:2" x14ac:dyDescent="0.25">
      <c r="A115" s="7">
        <f>Patients!A112</f>
        <v>0</v>
      </c>
      <c r="B115" s="7" t="str">
        <f>Patients!B112&amp;" "&amp;Patients!C112</f>
        <v xml:space="preserve"> </v>
      </c>
    </row>
    <row r="116" spans="1:2" x14ac:dyDescent="0.25">
      <c r="A116" s="7">
        <f>Patients!A113</f>
        <v>0</v>
      </c>
      <c r="B116" s="7" t="str">
        <f>Patients!B113&amp;" "&amp;Patients!C113</f>
        <v xml:space="preserve"> </v>
      </c>
    </row>
    <row r="117" spans="1:2" x14ac:dyDescent="0.25">
      <c r="A117" s="7">
        <f>Patients!A114</f>
        <v>0</v>
      </c>
      <c r="B117" s="7" t="str">
        <f>Patients!B114&amp;" "&amp;Patients!C114</f>
        <v xml:space="preserve"> </v>
      </c>
    </row>
    <row r="118" spans="1:2" x14ac:dyDescent="0.25">
      <c r="A118" s="7">
        <f>Patients!A115</f>
        <v>0</v>
      </c>
      <c r="B118" s="7" t="str">
        <f>Patients!B115&amp;" "&amp;Patients!C115</f>
        <v xml:space="preserve"> </v>
      </c>
    </row>
    <row r="119" spans="1:2" x14ac:dyDescent="0.25">
      <c r="A119" s="7">
        <f>Patients!A116</f>
        <v>0</v>
      </c>
      <c r="B119" s="7" t="str">
        <f>Patients!B116&amp;" "&amp;Patients!C116</f>
        <v xml:space="preserve"> </v>
      </c>
    </row>
    <row r="120" spans="1:2" x14ac:dyDescent="0.25">
      <c r="A120" s="7">
        <f>Patients!A117</f>
        <v>0</v>
      </c>
      <c r="B120" s="7" t="str">
        <f>Patients!B117&amp;" "&amp;Patients!C117</f>
        <v xml:space="preserve"> </v>
      </c>
    </row>
    <row r="121" spans="1:2" x14ac:dyDescent="0.25">
      <c r="A121" s="7">
        <f>Patients!A118</f>
        <v>0</v>
      </c>
      <c r="B121" s="7" t="str">
        <f>Patients!B118&amp;" "&amp;Patients!C118</f>
        <v xml:space="preserve"> </v>
      </c>
    </row>
    <row r="122" spans="1:2" x14ac:dyDescent="0.25">
      <c r="A122" s="7">
        <f>Patients!A119</f>
        <v>0</v>
      </c>
      <c r="B122" s="7" t="str">
        <f>Patients!B119&amp;" "&amp;Patients!C119</f>
        <v xml:space="preserve"> </v>
      </c>
    </row>
    <row r="123" spans="1:2" x14ac:dyDescent="0.25">
      <c r="A123" s="7">
        <f>Patients!A120</f>
        <v>0</v>
      </c>
      <c r="B123" s="7" t="str">
        <f>Patients!B120&amp;" "&amp;Patients!C120</f>
        <v xml:space="preserve"> </v>
      </c>
    </row>
    <row r="124" spans="1:2" x14ac:dyDescent="0.25">
      <c r="A124" s="7">
        <f>Patients!A121</f>
        <v>0</v>
      </c>
      <c r="B124" s="7" t="str">
        <f>Patients!B121&amp;" "&amp;Patients!C121</f>
        <v xml:space="preserve"> </v>
      </c>
    </row>
    <row r="125" spans="1:2" x14ac:dyDescent="0.25">
      <c r="A125" s="7">
        <f>Patients!A122</f>
        <v>0</v>
      </c>
      <c r="B125" s="7" t="str">
        <f>Patients!B122&amp;" "&amp;Patients!C122</f>
        <v xml:space="preserve"> </v>
      </c>
    </row>
    <row r="126" spans="1:2" x14ac:dyDescent="0.25">
      <c r="A126" s="7">
        <f>Patients!A123</f>
        <v>0</v>
      </c>
      <c r="B126" s="7" t="str">
        <f>Patients!B123&amp;" "&amp;Patients!C123</f>
        <v xml:space="preserve"> </v>
      </c>
    </row>
    <row r="127" spans="1:2" x14ac:dyDescent="0.25">
      <c r="A127" s="7">
        <f>Patients!A124</f>
        <v>0</v>
      </c>
      <c r="B127" s="7" t="str">
        <f>Patients!B124&amp;" "&amp;Patients!C124</f>
        <v xml:space="preserve"> </v>
      </c>
    </row>
    <row r="128" spans="1:2" x14ac:dyDescent="0.25">
      <c r="A128" s="7">
        <f>Patients!A125</f>
        <v>0</v>
      </c>
      <c r="B128" s="7" t="str">
        <f>Patients!B125&amp;" "&amp;Patients!C125</f>
        <v xml:space="preserve"> </v>
      </c>
    </row>
    <row r="129" spans="1:2" x14ac:dyDescent="0.25">
      <c r="A129" s="7">
        <f>Patients!A126</f>
        <v>0</v>
      </c>
      <c r="B129" s="7" t="str">
        <f>Patients!B126&amp;" "&amp;Patients!C126</f>
        <v xml:space="preserve"> </v>
      </c>
    </row>
    <row r="130" spans="1:2" x14ac:dyDescent="0.25">
      <c r="A130" s="7">
        <f>Patients!A127</f>
        <v>0</v>
      </c>
      <c r="B130" s="7" t="str">
        <f>Patients!B127&amp;" "&amp;Patients!C127</f>
        <v xml:space="preserve"> </v>
      </c>
    </row>
    <row r="131" spans="1:2" x14ac:dyDescent="0.25">
      <c r="A131" s="7">
        <f>Patients!A128</f>
        <v>0</v>
      </c>
      <c r="B131" s="7" t="str">
        <f>Patients!B128&amp;" "&amp;Patients!C128</f>
        <v xml:space="preserve"> </v>
      </c>
    </row>
    <row r="132" spans="1:2" x14ac:dyDescent="0.25">
      <c r="A132" s="7">
        <f>Patients!A129</f>
        <v>0</v>
      </c>
      <c r="B132" s="7" t="str">
        <f>Patients!B129&amp;" "&amp;Patients!C129</f>
        <v xml:space="preserve"> </v>
      </c>
    </row>
    <row r="133" spans="1:2" x14ac:dyDescent="0.25">
      <c r="A133" s="7">
        <f>Patients!A130</f>
        <v>0</v>
      </c>
      <c r="B133" s="7" t="str">
        <f>Patients!B130&amp;" "&amp;Patients!C130</f>
        <v xml:space="preserve"> </v>
      </c>
    </row>
    <row r="134" spans="1:2" x14ac:dyDescent="0.25">
      <c r="A134" s="7">
        <f>Patients!A131</f>
        <v>0</v>
      </c>
      <c r="B134" s="7" t="str">
        <f>Patients!B131&amp;" "&amp;Patients!C131</f>
        <v xml:space="preserve"> </v>
      </c>
    </row>
    <row r="135" spans="1:2" x14ac:dyDescent="0.25">
      <c r="A135" s="7">
        <f>Patients!A132</f>
        <v>0</v>
      </c>
      <c r="B135" s="7" t="str">
        <f>Patients!B132&amp;" "&amp;Patients!C132</f>
        <v xml:space="preserve"> </v>
      </c>
    </row>
    <row r="136" spans="1:2" x14ac:dyDescent="0.25">
      <c r="A136" s="7">
        <f>Patients!A133</f>
        <v>0</v>
      </c>
      <c r="B136" s="7" t="str">
        <f>Patients!B133&amp;" "&amp;Patients!C133</f>
        <v xml:space="preserve"> </v>
      </c>
    </row>
    <row r="137" spans="1:2" x14ac:dyDescent="0.25">
      <c r="A137" s="7">
        <f>Patients!A134</f>
        <v>0</v>
      </c>
      <c r="B137" s="7" t="str">
        <f>Patients!B134&amp;" "&amp;Patients!C134</f>
        <v xml:space="preserve"> </v>
      </c>
    </row>
    <row r="138" spans="1:2" x14ac:dyDescent="0.25">
      <c r="A138" s="7">
        <f>Patients!A135</f>
        <v>0</v>
      </c>
      <c r="B138" s="7" t="str">
        <f>Patients!B135&amp;" "&amp;Patients!C135</f>
        <v xml:space="preserve"> </v>
      </c>
    </row>
    <row r="139" spans="1:2" x14ac:dyDescent="0.25">
      <c r="A139" s="7">
        <f>Patients!A136</f>
        <v>0</v>
      </c>
      <c r="B139" s="7" t="str">
        <f>Patients!B136&amp;" "&amp;Patients!C136</f>
        <v xml:space="preserve"> </v>
      </c>
    </row>
    <row r="140" spans="1:2" x14ac:dyDescent="0.25">
      <c r="A140" s="7">
        <f>Patients!A137</f>
        <v>0</v>
      </c>
      <c r="B140" s="7" t="str">
        <f>Patients!B137&amp;" "&amp;Patients!C137</f>
        <v xml:space="preserve"> </v>
      </c>
    </row>
    <row r="141" spans="1:2" x14ac:dyDescent="0.25">
      <c r="A141" s="7">
        <f>Patients!A138</f>
        <v>0</v>
      </c>
      <c r="B141" s="7" t="str">
        <f>Patients!B138&amp;" "&amp;Patients!C138</f>
        <v xml:space="preserve"> </v>
      </c>
    </row>
    <row r="142" spans="1:2" x14ac:dyDescent="0.25">
      <c r="A142" s="7">
        <f>Patients!A139</f>
        <v>0</v>
      </c>
      <c r="B142" s="7" t="str">
        <f>Patients!B139&amp;" "&amp;Patients!C139</f>
        <v xml:space="preserve"> </v>
      </c>
    </row>
    <row r="143" spans="1:2" x14ac:dyDescent="0.25">
      <c r="A143" s="7">
        <f>Patients!A140</f>
        <v>0</v>
      </c>
      <c r="B143" s="7" t="str">
        <f>Patients!B140&amp;" "&amp;Patients!C140</f>
        <v xml:space="preserve"> </v>
      </c>
    </row>
    <row r="144" spans="1:2" x14ac:dyDescent="0.25">
      <c r="A144" s="7">
        <f>Patients!A141</f>
        <v>0</v>
      </c>
      <c r="B144" s="7" t="str">
        <f>Patients!B141&amp;" "&amp;Patients!C141</f>
        <v xml:space="preserve"> </v>
      </c>
    </row>
    <row r="145" spans="1:2" x14ac:dyDescent="0.25">
      <c r="A145" s="7">
        <f>Patients!A142</f>
        <v>0</v>
      </c>
      <c r="B145" s="7" t="str">
        <f>Patients!B142&amp;" "&amp;Patients!C142</f>
        <v xml:space="preserve"> </v>
      </c>
    </row>
    <row r="146" spans="1:2" x14ac:dyDescent="0.25">
      <c r="A146" s="7">
        <f>Patients!A143</f>
        <v>0</v>
      </c>
      <c r="B146" s="7" t="str">
        <f>Patients!B143&amp;" "&amp;Patients!C143</f>
        <v xml:space="preserve"> </v>
      </c>
    </row>
    <row r="147" spans="1:2" x14ac:dyDescent="0.25">
      <c r="A147" s="7">
        <f>Patients!A144</f>
        <v>0</v>
      </c>
      <c r="B147" s="7" t="str">
        <f>Patients!B144&amp;" "&amp;Patients!C144</f>
        <v xml:space="preserve"> </v>
      </c>
    </row>
    <row r="148" spans="1:2" x14ac:dyDescent="0.25">
      <c r="A148" s="7">
        <f>Patients!A145</f>
        <v>0</v>
      </c>
      <c r="B148" s="7" t="str">
        <f>Patients!B145&amp;" "&amp;Patients!C145</f>
        <v xml:space="preserve"> </v>
      </c>
    </row>
    <row r="149" spans="1:2" x14ac:dyDescent="0.25">
      <c r="A149" s="7">
        <f>Patients!A146</f>
        <v>0</v>
      </c>
      <c r="B149" s="7" t="str">
        <f>Patients!B146&amp;" "&amp;Patients!C146</f>
        <v xml:space="preserve"> </v>
      </c>
    </row>
    <row r="150" spans="1:2" x14ac:dyDescent="0.25">
      <c r="A150" s="7">
        <f>Patients!A147</f>
        <v>0</v>
      </c>
      <c r="B150" s="7" t="str">
        <f>Patients!B147&amp;" "&amp;Patients!C147</f>
        <v xml:space="preserve"> </v>
      </c>
    </row>
    <row r="151" spans="1:2" x14ac:dyDescent="0.25">
      <c r="A151" s="7">
        <f>Patients!A148</f>
        <v>0</v>
      </c>
      <c r="B151" s="7" t="str">
        <f>Patients!B148&amp;" "&amp;Patients!C148</f>
        <v xml:space="preserve"> </v>
      </c>
    </row>
    <row r="152" spans="1:2" x14ac:dyDescent="0.25">
      <c r="A152" s="7">
        <f>Patients!A149</f>
        <v>0</v>
      </c>
      <c r="B152" s="7" t="str">
        <f>Patients!B149&amp;" "&amp;Patients!C149</f>
        <v xml:space="preserve"> </v>
      </c>
    </row>
    <row r="153" spans="1:2" x14ac:dyDescent="0.25">
      <c r="A153" s="7">
        <f>Patients!A150</f>
        <v>0</v>
      </c>
      <c r="B153" s="7" t="str">
        <f>Patients!B150&amp;" "&amp;Patients!C150</f>
        <v xml:space="preserve"> </v>
      </c>
    </row>
    <row r="154" spans="1:2" x14ac:dyDescent="0.25">
      <c r="A154" s="7">
        <f>Patients!A151</f>
        <v>0</v>
      </c>
      <c r="B154" s="7" t="str">
        <f>Patients!B151&amp;" "&amp;Patients!C151</f>
        <v xml:space="preserve"> </v>
      </c>
    </row>
    <row r="155" spans="1:2" x14ac:dyDescent="0.25">
      <c r="A155" s="7">
        <f>Patients!A152</f>
        <v>0</v>
      </c>
      <c r="B155" s="7" t="str">
        <f>Patients!B152&amp;" "&amp;Patients!C152</f>
        <v xml:space="preserve"> </v>
      </c>
    </row>
    <row r="156" spans="1:2" x14ac:dyDescent="0.25">
      <c r="A156" s="7">
        <f>Patients!A153</f>
        <v>0</v>
      </c>
      <c r="B156" s="7" t="str">
        <f>Patients!B153&amp;" "&amp;Patients!C153</f>
        <v xml:space="preserve"> </v>
      </c>
    </row>
    <row r="157" spans="1:2" x14ac:dyDescent="0.25">
      <c r="A157" s="7">
        <f>Patients!A154</f>
        <v>0</v>
      </c>
      <c r="B157" s="7" t="str">
        <f>Patients!B154&amp;" "&amp;Patients!C154</f>
        <v xml:space="preserve"> </v>
      </c>
    </row>
    <row r="158" spans="1:2" x14ac:dyDescent="0.25">
      <c r="A158" s="7">
        <f>Patients!A155</f>
        <v>0</v>
      </c>
      <c r="B158" s="7" t="str">
        <f>Patients!B155&amp;" "&amp;Patients!C155</f>
        <v xml:space="preserve"> </v>
      </c>
    </row>
    <row r="159" spans="1:2" x14ac:dyDescent="0.25">
      <c r="A159" s="7">
        <f>Patients!A156</f>
        <v>0</v>
      </c>
      <c r="B159" s="7" t="str">
        <f>Patients!B156&amp;" "&amp;Patients!C156</f>
        <v xml:space="preserve"> </v>
      </c>
    </row>
    <row r="160" spans="1:2" x14ac:dyDescent="0.25">
      <c r="A160" s="7">
        <f>Patients!A157</f>
        <v>0</v>
      </c>
      <c r="B160" s="7" t="str">
        <f>Patients!B157&amp;" "&amp;Patients!C157</f>
        <v xml:space="preserve"> </v>
      </c>
    </row>
    <row r="161" spans="1:2" x14ac:dyDescent="0.25">
      <c r="A161" s="7">
        <f>Patients!A158</f>
        <v>0</v>
      </c>
      <c r="B161" s="7" t="str">
        <f>Patients!B158&amp;" "&amp;Patients!C158</f>
        <v xml:space="preserve"> </v>
      </c>
    </row>
    <row r="162" spans="1:2" x14ac:dyDescent="0.25">
      <c r="A162" s="7">
        <f>Patients!A159</f>
        <v>0</v>
      </c>
      <c r="B162" s="7" t="str">
        <f>Patients!B159&amp;" "&amp;Patients!C159</f>
        <v xml:space="preserve"> </v>
      </c>
    </row>
    <row r="163" spans="1:2" x14ac:dyDescent="0.25">
      <c r="A163" s="7">
        <f>Patients!A160</f>
        <v>0</v>
      </c>
      <c r="B163" s="7" t="str">
        <f>Patients!B160&amp;" "&amp;Patients!C160</f>
        <v xml:space="preserve"> </v>
      </c>
    </row>
    <row r="164" spans="1:2" x14ac:dyDescent="0.25">
      <c r="A164" s="7">
        <f>Patients!A161</f>
        <v>0</v>
      </c>
      <c r="B164" s="7" t="str">
        <f>Patients!B161&amp;" "&amp;Patients!C161</f>
        <v xml:space="preserve"> </v>
      </c>
    </row>
    <row r="165" spans="1:2" x14ac:dyDescent="0.25">
      <c r="A165" s="7">
        <f>Patients!A162</f>
        <v>0</v>
      </c>
      <c r="B165" s="7" t="str">
        <f>Patients!B162&amp;" "&amp;Patients!C162</f>
        <v xml:space="preserve"> </v>
      </c>
    </row>
    <row r="166" spans="1:2" x14ac:dyDescent="0.25">
      <c r="A166" s="7">
        <f>Patients!A163</f>
        <v>0</v>
      </c>
      <c r="B166" s="7" t="str">
        <f>Patients!B163&amp;" "&amp;Patients!C163</f>
        <v xml:space="preserve"> </v>
      </c>
    </row>
    <row r="167" spans="1:2" x14ac:dyDescent="0.25">
      <c r="A167" s="7">
        <f>Patients!A164</f>
        <v>0</v>
      </c>
      <c r="B167" s="7" t="str">
        <f>Patients!B164&amp;" "&amp;Patients!C164</f>
        <v xml:space="preserve"> </v>
      </c>
    </row>
    <row r="168" spans="1:2" x14ac:dyDescent="0.25">
      <c r="A168" s="7">
        <f>Patients!A165</f>
        <v>0</v>
      </c>
      <c r="B168" s="7" t="str">
        <f>Patients!B165&amp;" "&amp;Patients!C165</f>
        <v xml:space="preserve"> </v>
      </c>
    </row>
    <row r="169" spans="1:2" x14ac:dyDescent="0.25">
      <c r="A169" s="7">
        <f>Patients!A166</f>
        <v>0</v>
      </c>
      <c r="B169" s="7" t="str">
        <f>Patients!B166&amp;" "&amp;Patients!C166</f>
        <v xml:space="preserve"> </v>
      </c>
    </row>
    <row r="170" spans="1:2" x14ac:dyDescent="0.25">
      <c r="A170" s="7">
        <f>Patients!A167</f>
        <v>0</v>
      </c>
      <c r="B170" s="7" t="str">
        <f>Patients!B167&amp;" "&amp;Patients!C167</f>
        <v xml:space="preserve"> </v>
      </c>
    </row>
    <row r="171" spans="1:2" x14ac:dyDescent="0.25">
      <c r="A171" s="7">
        <f>Patients!A168</f>
        <v>0</v>
      </c>
      <c r="B171" s="7" t="str">
        <f>Patients!B168&amp;" "&amp;Patients!C168</f>
        <v xml:space="preserve"> </v>
      </c>
    </row>
    <row r="172" spans="1:2" x14ac:dyDescent="0.25">
      <c r="A172" s="7">
        <f>Patients!A169</f>
        <v>0</v>
      </c>
      <c r="B172" s="7" t="str">
        <f>Patients!B169&amp;" "&amp;Patients!C169</f>
        <v xml:space="preserve"> </v>
      </c>
    </row>
    <row r="173" spans="1:2" x14ac:dyDescent="0.25">
      <c r="A173" s="7">
        <f>Patients!A170</f>
        <v>0</v>
      </c>
      <c r="B173" s="7" t="str">
        <f>Patients!B170&amp;" "&amp;Patients!C170</f>
        <v xml:space="preserve"> </v>
      </c>
    </row>
    <row r="174" spans="1:2" x14ac:dyDescent="0.25">
      <c r="A174" s="7">
        <f>Patients!A171</f>
        <v>0</v>
      </c>
      <c r="B174" s="7" t="str">
        <f>Patients!B171&amp;" "&amp;Patients!C171</f>
        <v xml:space="preserve"> </v>
      </c>
    </row>
    <row r="175" spans="1:2" x14ac:dyDescent="0.25">
      <c r="A175" s="7">
        <f>Patients!A172</f>
        <v>0</v>
      </c>
      <c r="B175" s="7" t="str">
        <f>Patients!B172&amp;" "&amp;Patients!C172</f>
        <v xml:space="preserve"> </v>
      </c>
    </row>
    <row r="176" spans="1:2" x14ac:dyDescent="0.25">
      <c r="A176" s="7">
        <f>Patients!A173</f>
        <v>0</v>
      </c>
      <c r="B176" s="7" t="str">
        <f>Patients!B173&amp;" "&amp;Patients!C173</f>
        <v xml:space="preserve"> </v>
      </c>
    </row>
    <row r="177" spans="1:2" x14ac:dyDescent="0.25">
      <c r="A177" s="7">
        <f>Patients!A174</f>
        <v>0</v>
      </c>
      <c r="B177" s="7" t="str">
        <f>Patients!B174&amp;" "&amp;Patients!C174</f>
        <v xml:space="preserve"> </v>
      </c>
    </row>
    <row r="178" spans="1:2" x14ac:dyDescent="0.25">
      <c r="A178" s="7">
        <f>Patients!A175</f>
        <v>0</v>
      </c>
      <c r="B178" s="7" t="str">
        <f>Patients!B175&amp;" "&amp;Patients!C175</f>
        <v xml:space="preserve"> </v>
      </c>
    </row>
    <row r="179" spans="1:2" x14ac:dyDescent="0.25">
      <c r="A179" s="7">
        <f>Patients!A176</f>
        <v>0</v>
      </c>
      <c r="B179" s="7" t="str">
        <f>Patients!B176&amp;" "&amp;Patients!C176</f>
        <v xml:space="preserve"> </v>
      </c>
    </row>
    <row r="180" spans="1:2" x14ac:dyDescent="0.25">
      <c r="A180" s="7">
        <f>Patients!A177</f>
        <v>0</v>
      </c>
      <c r="B180" s="7" t="str">
        <f>Patients!B177&amp;" "&amp;Patients!C177</f>
        <v xml:space="preserve"> </v>
      </c>
    </row>
    <row r="181" spans="1:2" x14ac:dyDescent="0.25">
      <c r="A181" s="7">
        <f>Patients!A178</f>
        <v>0</v>
      </c>
      <c r="B181" s="7" t="str">
        <f>Patients!B178&amp;" "&amp;Patients!C178</f>
        <v xml:space="preserve"> </v>
      </c>
    </row>
    <row r="182" spans="1:2" x14ac:dyDescent="0.25">
      <c r="A182" s="7">
        <f>Patients!A179</f>
        <v>0</v>
      </c>
      <c r="B182" s="7" t="str">
        <f>Patients!B179&amp;" "&amp;Patients!C179</f>
        <v xml:space="preserve"> </v>
      </c>
    </row>
    <row r="183" spans="1:2" x14ac:dyDescent="0.25">
      <c r="A183" s="7">
        <f>Patients!A180</f>
        <v>0</v>
      </c>
      <c r="B183" s="7" t="str">
        <f>Patients!B180&amp;" "&amp;Patients!C180</f>
        <v xml:space="preserve"> </v>
      </c>
    </row>
    <row r="184" spans="1:2" x14ac:dyDescent="0.25">
      <c r="A184" s="7">
        <f>Patients!A181</f>
        <v>0</v>
      </c>
      <c r="B184" s="7" t="str">
        <f>Patients!B181&amp;" "&amp;Patients!C181</f>
        <v xml:space="preserve"> </v>
      </c>
    </row>
    <row r="185" spans="1:2" x14ac:dyDescent="0.25">
      <c r="A185" s="7">
        <f>Patients!A182</f>
        <v>0</v>
      </c>
      <c r="B185" s="7" t="str">
        <f>Patients!B182&amp;" "&amp;Patients!C182</f>
        <v xml:space="preserve"> </v>
      </c>
    </row>
    <row r="186" spans="1:2" x14ac:dyDescent="0.25">
      <c r="A186" s="7">
        <f>Patients!A183</f>
        <v>0</v>
      </c>
      <c r="B186" s="7" t="str">
        <f>Patients!B183&amp;" "&amp;Patients!C183</f>
        <v xml:space="preserve"> </v>
      </c>
    </row>
    <row r="187" spans="1:2" x14ac:dyDescent="0.25">
      <c r="A187" s="7">
        <f>Patients!A184</f>
        <v>0</v>
      </c>
      <c r="B187" s="7" t="str">
        <f>Patients!B184&amp;" "&amp;Patients!C184</f>
        <v xml:space="preserve"> </v>
      </c>
    </row>
    <row r="188" spans="1:2" x14ac:dyDescent="0.25">
      <c r="A188" s="7">
        <f>Patients!A185</f>
        <v>0</v>
      </c>
      <c r="B188" s="7" t="str">
        <f>Patients!B185&amp;" "&amp;Patients!C185</f>
        <v xml:space="preserve"> </v>
      </c>
    </row>
    <row r="189" spans="1:2" x14ac:dyDescent="0.25">
      <c r="A189" s="7">
        <f>Patients!A186</f>
        <v>0</v>
      </c>
      <c r="B189" s="7" t="str">
        <f>Patients!B186&amp;" "&amp;Patients!C186</f>
        <v xml:space="preserve"> </v>
      </c>
    </row>
    <row r="190" spans="1:2" x14ac:dyDescent="0.25">
      <c r="A190" s="7">
        <f>Patients!A187</f>
        <v>0</v>
      </c>
      <c r="B190" s="7" t="str">
        <f>Patients!B187&amp;" "&amp;Patients!C187</f>
        <v xml:space="preserve"> </v>
      </c>
    </row>
    <row r="191" spans="1:2" x14ac:dyDescent="0.25">
      <c r="A191" s="7">
        <f>Patients!A188</f>
        <v>0</v>
      </c>
      <c r="B191" s="7" t="str">
        <f>Patients!B188&amp;" "&amp;Patients!C188</f>
        <v xml:space="preserve"> </v>
      </c>
    </row>
    <row r="192" spans="1:2" x14ac:dyDescent="0.25">
      <c r="A192" s="7">
        <f>Patients!A189</f>
        <v>0</v>
      </c>
      <c r="B192" s="7" t="str">
        <f>Patients!B189&amp;" "&amp;Patients!C189</f>
        <v xml:space="preserve"> </v>
      </c>
    </row>
    <row r="193" spans="1:2" x14ac:dyDescent="0.25">
      <c r="A193" s="7">
        <f>Patients!A190</f>
        <v>0</v>
      </c>
      <c r="B193" s="7" t="str">
        <f>Patients!B190&amp;" "&amp;Patients!C190</f>
        <v xml:space="preserve"> </v>
      </c>
    </row>
    <row r="194" spans="1:2" x14ac:dyDescent="0.25">
      <c r="A194" s="7">
        <f>Patients!A191</f>
        <v>0</v>
      </c>
      <c r="B194" s="7" t="str">
        <f>Patients!B191&amp;" "&amp;Patients!C191</f>
        <v xml:space="preserve"> </v>
      </c>
    </row>
    <row r="195" spans="1:2" x14ac:dyDescent="0.25">
      <c r="A195" s="7">
        <f>Patients!A192</f>
        <v>0</v>
      </c>
      <c r="B195" s="7" t="str">
        <f>Patients!B192&amp;" "&amp;Patients!C192</f>
        <v xml:space="preserve"> </v>
      </c>
    </row>
    <row r="196" spans="1:2" x14ac:dyDescent="0.25">
      <c r="A196" s="7">
        <f>Patients!A193</f>
        <v>0</v>
      </c>
      <c r="B196" s="7" t="str">
        <f>Patients!B193&amp;" "&amp;Patients!C193</f>
        <v xml:space="preserve"> </v>
      </c>
    </row>
    <row r="197" spans="1:2" x14ac:dyDescent="0.25">
      <c r="A197" s="7">
        <f>Patients!A194</f>
        <v>0</v>
      </c>
      <c r="B197" s="7" t="str">
        <f>Patients!B194&amp;" "&amp;Patients!C194</f>
        <v xml:space="preserve"> </v>
      </c>
    </row>
    <row r="198" spans="1:2" x14ac:dyDescent="0.25">
      <c r="A198" s="7">
        <f>Patients!A195</f>
        <v>0</v>
      </c>
      <c r="B198" s="7" t="str">
        <f>Patients!B195&amp;" "&amp;Patients!C195</f>
        <v xml:space="preserve"> </v>
      </c>
    </row>
    <row r="199" spans="1:2" x14ac:dyDescent="0.25">
      <c r="A199" s="7">
        <f>Patients!A196</f>
        <v>0</v>
      </c>
      <c r="B199" s="7" t="str">
        <f>Patients!B196&amp;" "&amp;Patients!C196</f>
        <v xml:space="preserve"> </v>
      </c>
    </row>
    <row r="200" spans="1:2" x14ac:dyDescent="0.25">
      <c r="A200" s="7">
        <f>Patients!A197</f>
        <v>0</v>
      </c>
      <c r="B200" s="7" t="str">
        <f>Patients!B197&amp;" "&amp;Patients!C197</f>
        <v xml:space="preserve"> </v>
      </c>
    </row>
    <row r="201" spans="1:2" x14ac:dyDescent="0.25">
      <c r="A201" s="7">
        <f>Patients!A198</f>
        <v>0</v>
      </c>
      <c r="B201" s="7" t="str">
        <f>Patients!B198&amp;" "&amp;Patients!C198</f>
        <v xml:space="preserve"> </v>
      </c>
    </row>
    <row r="202" spans="1:2" x14ac:dyDescent="0.25">
      <c r="A202" s="7">
        <f>Patients!A199</f>
        <v>0</v>
      </c>
      <c r="B202" s="7" t="str">
        <f>Patients!B199&amp;" "&amp;Patients!C199</f>
        <v xml:space="preserve"> </v>
      </c>
    </row>
    <row r="203" spans="1:2" x14ac:dyDescent="0.25">
      <c r="A203" s="7">
        <f>Patients!A200</f>
        <v>0</v>
      </c>
      <c r="B203" s="7" t="str">
        <f>Patients!B200&amp;" "&amp;Patients!C200</f>
        <v xml:space="preserve"> </v>
      </c>
    </row>
    <row r="204" spans="1:2" x14ac:dyDescent="0.25">
      <c r="A204" s="7">
        <f>Patients!A201</f>
        <v>0</v>
      </c>
      <c r="B204" s="7" t="str">
        <f>Patients!B201&amp;" "&amp;Patients!C201</f>
        <v xml:space="preserve"> </v>
      </c>
    </row>
    <row r="205" spans="1:2" x14ac:dyDescent="0.25">
      <c r="A205" s="7">
        <f>Patients!A202</f>
        <v>0</v>
      </c>
      <c r="B205" s="7" t="str">
        <f>Patients!B202&amp;" "&amp;Patients!C202</f>
        <v xml:space="preserve"> </v>
      </c>
    </row>
    <row r="206" spans="1:2" x14ac:dyDescent="0.25">
      <c r="A206" s="7">
        <f>Patients!A203</f>
        <v>0</v>
      </c>
      <c r="B206" s="7" t="str">
        <f>Patients!B203&amp;" "&amp;Patients!C203</f>
        <v xml:space="preserve"> </v>
      </c>
    </row>
    <row r="207" spans="1:2" x14ac:dyDescent="0.25">
      <c r="A207" s="7">
        <f>Patients!A204</f>
        <v>0</v>
      </c>
      <c r="B207" s="7" t="str">
        <f>Patients!B204&amp;" "&amp;Patients!C204</f>
        <v xml:space="preserve"> </v>
      </c>
    </row>
    <row r="208" spans="1:2" x14ac:dyDescent="0.25">
      <c r="A208" s="7">
        <f>Patients!A205</f>
        <v>0</v>
      </c>
      <c r="B208" s="7" t="str">
        <f>Patients!B205&amp;" "&amp;Patients!C205</f>
        <v xml:space="preserve"> </v>
      </c>
    </row>
    <row r="209" spans="1:2" x14ac:dyDescent="0.25">
      <c r="A209" s="7">
        <f>Patients!A206</f>
        <v>0</v>
      </c>
      <c r="B209" s="7" t="str">
        <f>Patients!B206&amp;" "&amp;Patients!C206</f>
        <v xml:space="preserve"> </v>
      </c>
    </row>
    <row r="210" spans="1:2" x14ac:dyDescent="0.25">
      <c r="A210" s="7">
        <f>Patients!A207</f>
        <v>0</v>
      </c>
      <c r="B210" s="7" t="str">
        <f>Patients!B207&amp;" "&amp;Patients!C207</f>
        <v xml:space="preserve"> </v>
      </c>
    </row>
    <row r="211" spans="1:2" x14ac:dyDescent="0.25">
      <c r="A211" s="7">
        <f>Patients!A208</f>
        <v>0</v>
      </c>
      <c r="B211" s="7" t="str">
        <f>Patients!B208&amp;" "&amp;Patients!C208</f>
        <v xml:space="preserve"> </v>
      </c>
    </row>
    <row r="212" spans="1:2" x14ac:dyDescent="0.25">
      <c r="A212" s="7">
        <f>Patients!A209</f>
        <v>0</v>
      </c>
      <c r="B212" s="7" t="str">
        <f>Patients!B209&amp;" "&amp;Patients!C209</f>
        <v xml:space="preserve"> </v>
      </c>
    </row>
    <row r="213" spans="1:2" x14ac:dyDescent="0.25">
      <c r="A213" s="7">
        <f>Patients!A210</f>
        <v>0</v>
      </c>
      <c r="B213" s="7" t="str">
        <f>Patients!B210&amp;" "&amp;Patients!C210</f>
        <v xml:space="preserve"> </v>
      </c>
    </row>
    <row r="214" spans="1:2" x14ac:dyDescent="0.25">
      <c r="A214" s="7">
        <f>Patients!A211</f>
        <v>0</v>
      </c>
      <c r="B214" s="7" t="str">
        <f>Patients!B211&amp;" "&amp;Patients!C211</f>
        <v xml:space="preserve"> </v>
      </c>
    </row>
    <row r="215" spans="1:2" x14ac:dyDescent="0.25">
      <c r="A215" s="7">
        <f>Patients!A212</f>
        <v>0</v>
      </c>
      <c r="B215" s="7" t="str">
        <f>Patients!B212&amp;" "&amp;Patients!C212</f>
        <v xml:space="preserve"> </v>
      </c>
    </row>
    <row r="216" spans="1:2" x14ac:dyDescent="0.25">
      <c r="A216" s="7">
        <f>Patients!A213</f>
        <v>0</v>
      </c>
      <c r="B216" s="7" t="str">
        <f>Patients!B213&amp;" "&amp;Patients!C213</f>
        <v xml:space="preserve"> </v>
      </c>
    </row>
    <row r="217" spans="1:2" x14ac:dyDescent="0.25">
      <c r="A217" s="7">
        <f>Patients!A214</f>
        <v>0</v>
      </c>
      <c r="B217" s="7" t="str">
        <f>Patients!B214&amp;" "&amp;Patients!C214</f>
        <v xml:space="preserve"> </v>
      </c>
    </row>
    <row r="218" spans="1:2" x14ac:dyDescent="0.25">
      <c r="A218" s="7">
        <f>Patients!A215</f>
        <v>0</v>
      </c>
      <c r="B218" s="7" t="str">
        <f>Patients!B215&amp;" "&amp;Patients!C215</f>
        <v xml:space="preserve"> </v>
      </c>
    </row>
    <row r="219" spans="1:2" x14ac:dyDescent="0.25">
      <c r="A219" s="7">
        <f>Patients!A216</f>
        <v>0</v>
      </c>
      <c r="B219" s="7" t="str">
        <f>Patients!B216&amp;" "&amp;Patients!C216</f>
        <v xml:space="preserve"> </v>
      </c>
    </row>
    <row r="220" spans="1:2" x14ac:dyDescent="0.25">
      <c r="A220" s="7">
        <f>Patients!A217</f>
        <v>0</v>
      </c>
      <c r="B220" s="7" t="str">
        <f>Patients!B217&amp;" "&amp;Patients!C217</f>
        <v xml:space="preserve"> </v>
      </c>
    </row>
    <row r="221" spans="1:2" x14ac:dyDescent="0.25">
      <c r="A221" s="7">
        <f>Patients!A218</f>
        <v>0</v>
      </c>
      <c r="B221" s="7" t="str">
        <f>Patients!B218&amp;" "&amp;Patients!C218</f>
        <v xml:space="preserve"> </v>
      </c>
    </row>
    <row r="222" spans="1:2" x14ac:dyDescent="0.25">
      <c r="A222" s="7">
        <f>Patients!A219</f>
        <v>0</v>
      </c>
      <c r="B222" s="7" t="str">
        <f>Patients!B219&amp;" "&amp;Patients!C219</f>
        <v xml:space="preserve"> </v>
      </c>
    </row>
    <row r="223" spans="1:2" x14ac:dyDescent="0.25">
      <c r="A223" s="7">
        <f>Patients!A220</f>
        <v>0</v>
      </c>
      <c r="B223" s="7" t="str">
        <f>Patients!B220&amp;" "&amp;Patients!C220</f>
        <v xml:space="preserve"> </v>
      </c>
    </row>
    <row r="224" spans="1:2" x14ac:dyDescent="0.25">
      <c r="A224" s="7">
        <f>Patients!A221</f>
        <v>0</v>
      </c>
      <c r="B224" s="7" t="str">
        <f>Patients!B221&amp;" "&amp;Patients!C221</f>
        <v xml:space="preserve"> </v>
      </c>
    </row>
    <row r="225" spans="1:2" x14ac:dyDescent="0.25">
      <c r="A225" s="7">
        <f>Patients!A222</f>
        <v>0</v>
      </c>
      <c r="B225" s="7" t="str">
        <f>Patients!B222&amp;" "&amp;Patients!C222</f>
        <v xml:space="preserve"> </v>
      </c>
    </row>
    <row r="226" spans="1:2" x14ac:dyDescent="0.25">
      <c r="A226" s="7">
        <f>Patients!A223</f>
        <v>0</v>
      </c>
      <c r="B226" s="7" t="str">
        <f>Patients!B223&amp;" "&amp;Patients!C223</f>
        <v xml:space="preserve"> </v>
      </c>
    </row>
    <row r="227" spans="1:2" x14ac:dyDescent="0.25">
      <c r="A227" s="7">
        <f>Patients!A224</f>
        <v>0</v>
      </c>
      <c r="B227" s="7" t="str">
        <f>Patients!B224&amp;" "&amp;Patients!C224</f>
        <v xml:space="preserve"> </v>
      </c>
    </row>
    <row r="228" spans="1:2" x14ac:dyDescent="0.25">
      <c r="A228" s="7">
        <f>Patients!A225</f>
        <v>0</v>
      </c>
      <c r="B228" s="7" t="str">
        <f>Patients!B225&amp;" "&amp;Patients!C225</f>
        <v xml:space="preserve"> </v>
      </c>
    </row>
    <row r="229" spans="1:2" x14ac:dyDescent="0.25">
      <c r="A229" s="7">
        <f>Patients!A226</f>
        <v>0</v>
      </c>
      <c r="B229" s="7" t="str">
        <f>Patients!B226&amp;" "&amp;Patients!C226</f>
        <v xml:space="preserve"> </v>
      </c>
    </row>
    <row r="230" spans="1:2" x14ac:dyDescent="0.25">
      <c r="A230" s="7">
        <f>Patients!A227</f>
        <v>0</v>
      </c>
      <c r="B230" s="7" t="str">
        <f>Patients!B227&amp;" "&amp;Patients!C227</f>
        <v xml:space="preserve"> </v>
      </c>
    </row>
    <row r="231" spans="1:2" x14ac:dyDescent="0.25">
      <c r="A231" s="7">
        <f>Patients!A228</f>
        <v>0</v>
      </c>
      <c r="B231" s="7" t="str">
        <f>Patients!B228&amp;" "&amp;Patients!C228</f>
        <v xml:space="preserve"> </v>
      </c>
    </row>
    <row r="232" spans="1:2" x14ac:dyDescent="0.25">
      <c r="A232" s="7">
        <f>Patients!A229</f>
        <v>0</v>
      </c>
      <c r="B232" s="7" t="str">
        <f>Patients!B229&amp;" "&amp;Patients!C229</f>
        <v xml:space="preserve"> </v>
      </c>
    </row>
    <row r="233" spans="1:2" x14ac:dyDescent="0.25">
      <c r="A233" s="7">
        <f>Patients!A230</f>
        <v>0</v>
      </c>
      <c r="B233" s="7" t="str">
        <f>Patients!B230&amp;" "&amp;Patients!C230</f>
        <v xml:space="preserve"> </v>
      </c>
    </row>
    <row r="234" spans="1:2" x14ac:dyDescent="0.25">
      <c r="A234" s="7">
        <f>Patients!A231</f>
        <v>0</v>
      </c>
      <c r="B234" s="7" t="str">
        <f>Patients!B231&amp;" "&amp;Patients!C231</f>
        <v xml:space="preserve"> </v>
      </c>
    </row>
    <row r="235" spans="1:2" x14ac:dyDescent="0.25">
      <c r="A235" s="7">
        <f>Patients!A232</f>
        <v>0</v>
      </c>
      <c r="B235" s="7" t="str">
        <f>Patients!B232&amp;" "&amp;Patients!C232</f>
        <v xml:space="preserve"> </v>
      </c>
    </row>
    <row r="236" spans="1:2" x14ac:dyDescent="0.25">
      <c r="A236" s="7">
        <f>Patients!A233</f>
        <v>0</v>
      </c>
      <c r="B236" s="7" t="str">
        <f>Patients!B233&amp;" "&amp;Patients!C233</f>
        <v xml:space="preserve"> </v>
      </c>
    </row>
    <row r="237" spans="1:2" x14ac:dyDescent="0.25">
      <c r="A237" s="7">
        <f>Patients!A234</f>
        <v>0</v>
      </c>
      <c r="B237" s="7" t="str">
        <f>Patients!B234&amp;" "&amp;Patients!C234</f>
        <v xml:space="preserve"> </v>
      </c>
    </row>
    <row r="238" spans="1:2" x14ac:dyDescent="0.25">
      <c r="A238" s="7">
        <f>Patients!A235</f>
        <v>0</v>
      </c>
      <c r="B238" s="7" t="str">
        <f>Patients!B235&amp;" "&amp;Patients!C235</f>
        <v xml:space="preserve"> </v>
      </c>
    </row>
    <row r="239" spans="1:2" x14ac:dyDescent="0.25">
      <c r="A239" s="7">
        <f>Patients!A236</f>
        <v>0</v>
      </c>
      <c r="B239" s="7" t="str">
        <f>Patients!B236&amp;" "&amp;Patients!C236</f>
        <v xml:space="preserve"> </v>
      </c>
    </row>
    <row r="240" spans="1:2" x14ac:dyDescent="0.25">
      <c r="A240" s="7">
        <f>Patients!A237</f>
        <v>0</v>
      </c>
      <c r="B240" s="7" t="str">
        <f>Patients!B237&amp;" "&amp;Patients!C237</f>
        <v xml:space="preserve"> </v>
      </c>
    </row>
    <row r="241" spans="1:2" x14ac:dyDescent="0.25">
      <c r="A241" s="7">
        <f>Patients!A238</f>
        <v>0</v>
      </c>
      <c r="B241" s="7" t="str">
        <f>Patients!B238&amp;" "&amp;Patients!C238</f>
        <v xml:space="preserve"> </v>
      </c>
    </row>
    <row r="242" spans="1:2" x14ac:dyDescent="0.25">
      <c r="A242" s="7">
        <f>Patients!A239</f>
        <v>0</v>
      </c>
      <c r="B242" s="7" t="str">
        <f>Patients!B239&amp;" "&amp;Patients!C239</f>
        <v xml:space="preserve"> </v>
      </c>
    </row>
    <row r="243" spans="1:2" x14ac:dyDescent="0.25">
      <c r="A243" s="7">
        <f>Patients!A240</f>
        <v>0</v>
      </c>
      <c r="B243" s="7" t="str">
        <f>Patients!B240&amp;" "&amp;Patients!C240</f>
        <v xml:space="preserve"> </v>
      </c>
    </row>
    <row r="244" spans="1:2" x14ac:dyDescent="0.25">
      <c r="A244" s="7">
        <f>Patients!A241</f>
        <v>0</v>
      </c>
      <c r="B244" s="7" t="str">
        <f>Patients!B241&amp;" "&amp;Patients!C241</f>
        <v xml:space="preserve"> </v>
      </c>
    </row>
    <row r="245" spans="1:2" x14ac:dyDescent="0.25">
      <c r="A245" s="7">
        <f>Patients!A242</f>
        <v>0</v>
      </c>
      <c r="B245" s="7" t="str">
        <f>Patients!B242&amp;" "&amp;Patients!C242</f>
        <v xml:space="preserve"> </v>
      </c>
    </row>
    <row r="246" spans="1:2" x14ac:dyDescent="0.25">
      <c r="A246" s="7">
        <f>Patients!A243</f>
        <v>0</v>
      </c>
      <c r="B246" s="7" t="str">
        <f>Patients!B243&amp;" "&amp;Patients!C243</f>
        <v xml:space="preserve"> </v>
      </c>
    </row>
    <row r="247" spans="1:2" x14ac:dyDescent="0.25">
      <c r="A247" s="7">
        <f>Patients!A244</f>
        <v>0</v>
      </c>
      <c r="B247" s="7" t="str">
        <f>Patients!B244&amp;" "&amp;Patients!C244</f>
        <v xml:space="preserve"> </v>
      </c>
    </row>
    <row r="248" spans="1:2" x14ac:dyDescent="0.25">
      <c r="A248" s="7">
        <f>Patients!A245</f>
        <v>0</v>
      </c>
      <c r="B248" s="7" t="str">
        <f>Patients!B245&amp;" "&amp;Patients!C245</f>
        <v xml:space="preserve"> </v>
      </c>
    </row>
    <row r="249" spans="1:2" x14ac:dyDescent="0.25">
      <c r="A249" s="7">
        <f>Patients!A246</f>
        <v>0</v>
      </c>
      <c r="B249" s="7" t="str">
        <f>Patients!B246&amp;" "&amp;Patients!C246</f>
        <v xml:space="preserve"> </v>
      </c>
    </row>
    <row r="250" spans="1:2" x14ac:dyDescent="0.25">
      <c r="A250" s="7">
        <f>Patients!A247</f>
        <v>0</v>
      </c>
      <c r="B250" s="7" t="str">
        <f>Patients!B247&amp;" "&amp;Patients!C247</f>
        <v xml:space="preserve"> </v>
      </c>
    </row>
    <row r="251" spans="1:2" x14ac:dyDescent="0.25">
      <c r="A251" s="7">
        <f>Patients!A248</f>
        <v>0</v>
      </c>
      <c r="B251" s="7" t="str">
        <f>Patients!B248&amp;" "&amp;Patients!C248</f>
        <v xml:space="preserve"> </v>
      </c>
    </row>
    <row r="252" spans="1:2" x14ac:dyDescent="0.25">
      <c r="A252" s="7">
        <f>Patients!A249</f>
        <v>0</v>
      </c>
      <c r="B252" s="7" t="str">
        <f>Patients!B249&amp;" "&amp;Patients!C249</f>
        <v xml:space="preserve"> </v>
      </c>
    </row>
    <row r="253" spans="1:2" x14ac:dyDescent="0.25">
      <c r="A253" s="7">
        <f>Patients!A250</f>
        <v>0</v>
      </c>
      <c r="B253" s="7" t="str">
        <f>Patients!B250&amp;" "&amp;Patients!C250</f>
        <v xml:space="preserve"> </v>
      </c>
    </row>
    <row r="254" spans="1:2" x14ac:dyDescent="0.25">
      <c r="A254" s="7">
        <f>Patients!A251</f>
        <v>0</v>
      </c>
      <c r="B254" s="7" t="str">
        <f>Patients!B251&amp;" "&amp;Patients!C251</f>
        <v xml:space="preserve"> </v>
      </c>
    </row>
    <row r="255" spans="1:2" x14ac:dyDescent="0.25">
      <c r="A255" s="7">
        <f>Patients!A252</f>
        <v>0</v>
      </c>
      <c r="B255" s="7" t="str">
        <f>Patients!B252&amp;" "&amp;Patients!C252</f>
        <v xml:space="preserve"> </v>
      </c>
    </row>
    <row r="256" spans="1:2" x14ac:dyDescent="0.25">
      <c r="A256" s="7">
        <f>Patients!A253</f>
        <v>0</v>
      </c>
      <c r="B256" s="7" t="str">
        <f>Patients!B253&amp;" "&amp;Patients!C253</f>
        <v xml:space="preserve"> </v>
      </c>
    </row>
    <row r="257" spans="1:2" x14ac:dyDescent="0.25">
      <c r="A257" s="7">
        <f>Patients!A254</f>
        <v>0</v>
      </c>
      <c r="B257" s="7" t="str">
        <f>Patients!B254&amp;" "&amp;Patients!C254</f>
        <v xml:space="preserve"> </v>
      </c>
    </row>
    <row r="258" spans="1:2" x14ac:dyDescent="0.25">
      <c r="A258" s="7">
        <f>Patients!A255</f>
        <v>0</v>
      </c>
      <c r="B258" s="7" t="str">
        <f>Patients!B255&amp;" "&amp;Patients!C255</f>
        <v xml:space="preserve"> </v>
      </c>
    </row>
    <row r="259" spans="1:2" x14ac:dyDescent="0.25">
      <c r="A259" s="7">
        <f>Patients!A256</f>
        <v>0</v>
      </c>
      <c r="B259" s="7" t="str">
        <f>Patients!B256&amp;" "&amp;Patients!C256</f>
        <v xml:space="preserve"> </v>
      </c>
    </row>
    <row r="260" spans="1:2" x14ac:dyDescent="0.25">
      <c r="A260" s="7">
        <f>Patients!A257</f>
        <v>0</v>
      </c>
      <c r="B260" s="7" t="str">
        <f>Patients!B257&amp;" "&amp;Patients!C257</f>
        <v xml:space="preserve"> </v>
      </c>
    </row>
    <row r="261" spans="1:2" x14ac:dyDescent="0.25">
      <c r="A261" s="7">
        <f>Patients!A258</f>
        <v>0</v>
      </c>
      <c r="B261" s="7" t="str">
        <f>Patients!B258&amp;" "&amp;Patients!C258</f>
        <v xml:space="preserve"> </v>
      </c>
    </row>
    <row r="262" spans="1:2" x14ac:dyDescent="0.25">
      <c r="A262" s="7">
        <f>Patients!A259</f>
        <v>0</v>
      </c>
      <c r="B262" s="7" t="str">
        <f>Patients!B259&amp;" "&amp;Patients!C259</f>
        <v xml:space="preserve"> </v>
      </c>
    </row>
    <row r="263" spans="1:2" x14ac:dyDescent="0.25">
      <c r="A263" s="7">
        <f>Patients!A260</f>
        <v>0</v>
      </c>
      <c r="B263" s="7" t="str">
        <f>Patients!B260&amp;" "&amp;Patients!C260</f>
        <v xml:space="preserve"> </v>
      </c>
    </row>
    <row r="264" spans="1:2" x14ac:dyDescent="0.25">
      <c r="A264" s="7">
        <f>Patients!A261</f>
        <v>0</v>
      </c>
      <c r="B264" s="7" t="str">
        <f>Patients!B261&amp;" "&amp;Patients!C261</f>
        <v xml:space="preserve"> </v>
      </c>
    </row>
    <row r="265" spans="1:2" x14ac:dyDescent="0.25">
      <c r="A265" s="7">
        <f>Patients!A262</f>
        <v>0</v>
      </c>
      <c r="B265" s="7" t="str">
        <f>Patients!B262&amp;" "&amp;Patients!C262</f>
        <v xml:space="preserve"> </v>
      </c>
    </row>
    <row r="266" spans="1:2" x14ac:dyDescent="0.25">
      <c r="A266" s="7">
        <f>Patients!A263</f>
        <v>0</v>
      </c>
      <c r="B266" s="7" t="str">
        <f>Patients!B263&amp;" "&amp;Patients!C263</f>
        <v xml:space="preserve"> </v>
      </c>
    </row>
    <row r="267" spans="1:2" x14ac:dyDescent="0.25">
      <c r="A267" s="7">
        <f>Patients!A264</f>
        <v>0</v>
      </c>
      <c r="B267" s="7" t="str">
        <f>Patients!B264&amp;" "&amp;Patients!C264</f>
        <v xml:space="preserve"> </v>
      </c>
    </row>
    <row r="268" spans="1:2" x14ac:dyDescent="0.25">
      <c r="A268" s="7">
        <f>Patients!A265</f>
        <v>0</v>
      </c>
      <c r="B268" s="7" t="str">
        <f>Patients!B265&amp;" "&amp;Patients!C265</f>
        <v xml:space="preserve"> </v>
      </c>
    </row>
    <row r="269" spans="1:2" x14ac:dyDescent="0.25">
      <c r="A269" s="7">
        <f>Patients!A266</f>
        <v>0</v>
      </c>
      <c r="B269" s="7" t="str">
        <f>Patients!B266&amp;" "&amp;Patients!C266</f>
        <v xml:space="preserve"> </v>
      </c>
    </row>
    <row r="270" spans="1:2" x14ac:dyDescent="0.25">
      <c r="A270" s="7">
        <f>Patients!A267</f>
        <v>0</v>
      </c>
      <c r="B270" s="7" t="str">
        <f>Patients!B267&amp;" "&amp;Patients!C267</f>
        <v xml:space="preserve"> </v>
      </c>
    </row>
    <row r="271" spans="1:2" x14ac:dyDescent="0.25">
      <c r="A271" s="7">
        <f>Patients!A268</f>
        <v>0</v>
      </c>
      <c r="B271" s="7" t="str">
        <f>Patients!B268&amp;" "&amp;Patients!C268</f>
        <v xml:space="preserve"> </v>
      </c>
    </row>
    <row r="272" spans="1:2" x14ac:dyDescent="0.25">
      <c r="A272" s="7">
        <f>Patients!A269</f>
        <v>0</v>
      </c>
      <c r="B272" s="7" t="str">
        <f>Patients!B269&amp;" "&amp;Patients!C269</f>
        <v xml:space="preserve"> </v>
      </c>
    </row>
    <row r="273" spans="1:2" x14ac:dyDescent="0.25">
      <c r="A273" s="7">
        <f>Patients!A270</f>
        <v>0</v>
      </c>
      <c r="B273" s="7" t="str">
        <f>Patients!B270&amp;" "&amp;Patients!C270</f>
        <v xml:space="preserve"> </v>
      </c>
    </row>
    <row r="274" spans="1:2" x14ac:dyDescent="0.25">
      <c r="A274" s="7">
        <f>Patients!A271</f>
        <v>0</v>
      </c>
      <c r="B274" s="7" t="str">
        <f>Patients!B271&amp;" "&amp;Patients!C271</f>
        <v xml:space="preserve"> </v>
      </c>
    </row>
    <row r="275" spans="1:2" x14ac:dyDescent="0.25">
      <c r="A275" s="7">
        <f>Patients!A272</f>
        <v>0</v>
      </c>
      <c r="B275" s="7" t="str">
        <f>Patients!B272&amp;" "&amp;Patients!C272</f>
        <v xml:space="preserve"> </v>
      </c>
    </row>
    <row r="276" spans="1:2" x14ac:dyDescent="0.25">
      <c r="A276" s="7">
        <f>Patients!A273</f>
        <v>0</v>
      </c>
      <c r="B276" s="7" t="str">
        <f>Patients!B273&amp;" "&amp;Patients!C273</f>
        <v xml:space="preserve"> </v>
      </c>
    </row>
    <row r="277" spans="1:2" x14ac:dyDescent="0.25">
      <c r="A277" s="7">
        <f>Patients!A274</f>
        <v>0</v>
      </c>
      <c r="B277" s="7" t="str">
        <f>Patients!B274&amp;" "&amp;Patients!C274</f>
        <v xml:space="preserve"> </v>
      </c>
    </row>
    <row r="278" spans="1:2" x14ac:dyDescent="0.25">
      <c r="A278" s="7">
        <f>Patients!A275</f>
        <v>0</v>
      </c>
      <c r="B278" s="7" t="str">
        <f>Patients!B275&amp;" "&amp;Patients!C275</f>
        <v xml:space="preserve"> </v>
      </c>
    </row>
    <row r="279" spans="1:2" x14ac:dyDescent="0.25">
      <c r="A279" s="7">
        <f>Patients!A276</f>
        <v>0</v>
      </c>
      <c r="B279" s="7" t="str">
        <f>Patients!B276&amp;" "&amp;Patients!C276</f>
        <v xml:space="preserve"> </v>
      </c>
    </row>
    <row r="280" spans="1:2" x14ac:dyDescent="0.25">
      <c r="A280" s="7">
        <f>Patients!A277</f>
        <v>0</v>
      </c>
      <c r="B280" s="7" t="str">
        <f>Patients!B277&amp;" "&amp;Patients!C277</f>
        <v xml:space="preserve"> </v>
      </c>
    </row>
    <row r="281" spans="1:2" x14ac:dyDescent="0.25">
      <c r="A281" s="7">
        <f>Patients!A278</f>
        <v>0</v>
      </c>
      <c r="B281" s="7" t="str">
        <f>Patients!B278&amp;" "&amp;Patients!C278</f>
        <v xml:space="preserve"> </v>
      </c>
    </row>
    <row r="282" spans="1:2" x14ac:dyDescent="0.25">
      <c r="A282" s="7">
        <f>Patients!A279</f>
        <v>0</v>
      </c>
      <c r="B282" s="7" t="str">
        <f>Patients!B279&amp;" "&amp;Patients!C279</f>
        <v xml:space="preserve"> </v>
      </c>
    </row>
    <row r="283" spans="1:2" x14ac:dyDescent="0.25">
      <c r="A283" s="7">
        <f>Patients!A280</f>
        <v>0</v>
      </c>
      <c r="B283" s="7" t="str">
        <f>Patients!B280&amp;" "&amp;Patients!C280</f>
        <v xml:space="preserve"> </v>
      </c>
    </row>
    <row r="284" spans="1:2" x14ac:dyDescent="0.25">
      <c r="A284" s="7">
        <f>Patients!A281</f>
        <v>0</v>
      </c>
      <c r="B284" s="7" t="str">
        <f>Patients!B281&amp;" "&amp;Patients!C281</f>
        <v xml:space="preserve"> </v>
      </c>
    </row>
    <row r="285" spans="1:2" x14ac:dyDescent="0.25">
      <c r="A285" s="7">
        <f>Patients!A282</f>
        <v>0</v>
      </c>
      <c r="B285" s="7" t="str">
        <f>Patients!B282&amp;" "&amp;Patients!C282</f>
        <v xml:space="preserve"> </v>
      </c>
    </row>
    <row r="286" spans="1:2" x14ac:dyDescent="0.25">
      <c r="A286" s="7">
        <f>Patients!A283</f>
        <v>0</v>
      </c>
      <c r="B286" s="7" t="str">
        <f>Patients!B283&amp;" "&amp;Patients!C283</f>
        <v xml:space="preserve"> </v>
      </c>
    </row>
    <row r="287" spans="1:2" x14ac:dyDescent="0.25">
      <c r="A287" s="7">
        <f>Patients!A284</f>
        <v>0</v>
      </c>
      <c r="B287" s="7" t="str">
        <f>Patients!B284&amp;" "&amp;Patients!C284</f>
        <v xml:space="preserve"> </v>
      </c>
    </row>
    <row r="288" spans="1:2" x14ac:dyDescent="0.25">
      <c r="A288" s="7">
        <f>Patients!A285</f>
        <v>0</v>
      </c>
      <c r="B288" s="7" t="str">
        <f>Patients!B285&amp;" "&amp;Patients!C285</f>
        <v xml:space="preserve"> </v>
      </c>
    </row>
    <row r="289" spans="1:2" x14ac:dyDescent="0.25">
      <c r="A289" s="7">
        <f>Patients!A286</f>
        <v>0</v>
      </c>
      <c r="B289" s="7" t="str">
        <f>Patients!B286&amp;" "&amp;Patients!C286</f>
        <v xml:space="preserve"> </v>
      </c>
    </row>
    <row r="290" spans="1:2" x14ac:dyDescent="0.25">
      <c r="A290" s="7">
        <f>Patients!A287</f>
        <v>0</v>
      </c>
      <c r="B290" s="7" t="str">
        <f>Patients!B287&amp;" "&amp;Patients!C287</f>
        <v xml:space="preserve"> </v>
      </c>
    </row>
    <row r="291" spans="1:2" x14ac:dyDescent="0.25">
      <c r="A291" s="7">
        <f>Patients!A288</f>
        <v>0</v>
      </c>
      <c r="B291" s="7" t="str">
        <f>Patients!B288&amp;" "&amp;Patients!C288</f>
        <v xml:space="preserve"> </v>
      </c>
    </row>
    <row r="292" spans="1:2" x14ac:dyDescent="0.25">
      <c r="A292" s="7">
        <f>Patients!A289</f>
        <v>0</v>
      </c>
      <c r="B292" s="7" t="str">
        <f>Patients!B289&amp;" "&amp;Patients!C289</f>
        <v xml:space="preserve"> </v>
      </c>
    </row>
    <row r="293" spans="1:2" x14ac:dyDescent="0.25">
      <c r="A293" s="7">
        <f>Patients!A290</f>
        <v>0</v>
      </c>
      <c r="B293" s="7" t="str">
        <f>Patients!B290&amp;" "&amp;Patients!C290</f>
        <v xml:space="preserve"> </v>
      </c>
    </row>
    <row r="294" spans="1:2" x14ac:dyDescent="0.25">
      <c r="A294" s="7">
        <f>Patients!A291</f>
        <v>0</v>
      </c>
      <c r="B294" s="7" t="str">
        <f>Patients!B291&amp;" "&amp;Patients!C291</f>
        <v xml:space="preserve"> </v>
      </c>
    </row>
    <row r="295" spans="1:2" x14ac:dyDescent="0.25">
      <c r="A295" s="7">
        <f>Patients!A292</f>
        <v>0</v>
      </c>
      <c r="B295" s="7" t="str">
        <f>Patients!B292&amp;" "&amp;Patients!C292</f>
        <v xml:space="preserve"> </v>
      </c>
    </row>
    <row r="296" spans="1:2" x14ac:dyDescent="0.25">
      <c r="A296" s="7">
        <f>Patients!A293</f>
        <v>0</v>
      </c>
      <c r="B296" s="7" t="str">
        <f>Patients!B293&amp;" "&amp;Patients!C293</f>
        <v xml:space="preserve"> </v>
      </c>
    </row>
    <row r="297" spans="1:2" x14ac:dyDescent="0.25">
      <c r="A297" s="7">
        <f>Patients!A294</f>
        <v>0</v>
      </c>
      <c r="B297" s="7" t="str">
        <f>Patients!B294&amp;" "&amp;Patients!C294</f>
        <v xml:space="preserve"> </v>
      </c>
    </row>
    <row r="298" spans="1:2" x14ac:dyDescent="0.25">
      <c r="A298" s="7">
        <f>Patients!A295</f>
        <v>0</v>
      </c>
      <c r="B298" s="7" t="str">
        <f>Patients!B295&amp;" "&amp;Patients!C295</f>
        <v xml:space="preserve"> </v>
      </c>
    </row>
    <row r="299" spans="1:2" x14ac:dyDescent="0.25">
      <c r="A299" s="7">
        <f>Patients!A296</f>
        <v>0</v>
      </c>
      <c r="B299" s="7" t="str">
        <f>Patients!B296&amp;" "&amp;Patients!C296</f>
        <v xml:space="preserve"> </v>
      </c>
    </row>
    <row r="300" spans="1:2" x14ac:dyDescent="0.25">
      <c r="A300" s="7">
        <f>Patients!A297</f>
        <v>0</v>
      </c>
      <c r="B300" s="7" t="str">
        <f>Patients!B297&amp;" "&amp;Patients!C297</f>
        <v xml:space="preserve"> </v>
      </c>
    </row>
    <row r="301" spans="1:2" x14ac:dyDescent="0.25">
      <c r="A301" s="7">
        <f>Patients!A298</f>
        <v>0</v>
      </c>
      <c r="B301" s="7" t="str">
        <f>Patients!B298&amp;" "&amp;Patients!C298</f>
        <v xml:space="preserve"> </v>
      </c>
    </row>
    <row r="302" spans="1:2" x14ac:dyDescent="0.25">
      <c r="A302" s="7">
        <f>Patients!A299</f>
        <v>0</v>
      </c>
      <c r="B302" s="7" t="str">
        <f>Patients!B299&amp;" "&amp;Patients!C299</f>
        <v xml:space="preserve"> </v>
      </c>
    </row>
    <row r="303" spans="1:2" x14ac:dyDescent="0.25">
      <c r="A303" s="7">
        <f>Patients!A300</f>
        <v>0</v>
      </c>
      <c r="B303" s="7" t="str">
        <f>Patients!B300&amp;" "&amp;Patients!C300</f>
        <v xml:space="preserve"> </v>
      </c>
    </row>
    <row r="304" spans="1:2" x14ac:dyDescent="0.25">
      <c r="A304" s="7">
        <f>Patients!A301</f>
        <v>0</v>
      </c>
      <c r="B304" s="7" t="str">
        <f>Patients!B301&amp;" "&amp;Patients!C301</f>
        <v xml:space="preserve"> </v>
      </c>
    </row>
    <row r="305" spans="1:2" x14ac:dyDescent="0.25">
      <c r="A305" s="7">
        <f>Patients!A302</f>
        <v>0</v>
      </c>
      <c r="B305" s="7" t="str">
        <f>Patients!B302&amp;" "&amp;Patients!C302</f>
        <v xml:space="preserve"> </v>
      </c>
    </row>
    <row r="306" spans="1:2" x14ac:dyDescent="0.25">
      <c r="A306" s="7">
        <f>Patients!A303</f>
        <v>0</v>
      </c>
      <c r="B306" s="7" t="str">
        <f>Patients!B303&amp;" "&amp;Patients!C303</f>
        <v xml:space="preserve"> </v>
      </c>
    </row>
    <row r="307" spans="1:2" x14ac:dyDescent="0.25">
      <c r="A307" s="7">
        <f>Patients!A304</f>
        <v>0</v>
      </c>
      <c r="B307" s="7" t="str">
        <f>Patients!B304&amp;" "&amp;Patients!C304</f>
        <v xml:space="preserve"> </v>
      </c>
    </row>
    <row r="308" spans="1:2" x14ac:dyDescent="0.25">
      <c r="A308" s="7">
        <f>Patients!A305</f>
        <v>0</v>
      </c>
      <c r="B308" s="7" t="str">
        <f>Patients!B305&amp;" "&amp;Patients!C305</f>
        <v xml:space="preserve"> </v>
      </c>
    </row>
    <row r="309" spans="1:2" x14ac:dyDescent="0.25">
      <c r="A309" s="7">
        <f>Patients!A306</f>
        <v>0</v>
      </c>
      <c r="B309" s="7" t="str">
        <f>Patients!B306&amp;" "&amp;Patients!C306</f>
        <v xml:space="preserve"> </v>
      </c>
    </row>
    <row r="310" spans="1:2" x14ac:dyDescent="0.25">
      <c r="A310" s="7">
        <f>Patients!A307</f>
        <v>0</v>
      </c>
      <c r="B310" s="7" t="str">
        <f>Patients!B307&amp;" "&amp;Patients!C307</f>
        <v xml:space="preserve"> </v>
      </c>
    </row>
    <row r="311" spans="1:2" x14ac:dyDescent="0.25">
      <c r="A311" s="7">
        <f>Patients!A308</f>
        <v>0</v>
      </c>
      <c r="B311" s="7" t="str">
        <f>Patients!B308&amp;" "&amp;Patients!C308</f>
        <v xml:space="preserve"> </v>
      </c>
    </row>
    <row r="312" spans="1:2" x14ac:dyDescent="0.25">
      <c r="A312" s="7">
        <f>Patients!A309</f>
        <v>0</v>
      </c>
      <c r="B312" s="7" t="str">
        <f>Patients!B309&amp;" "&amp;Patients!C309</f>
        <v xml:space="preserve"> </v>
      </c>
    </row>
    <row r="313" spans="1:2" x14ac:dyDescent="0.25">
      <c r="A313" s="7">
        <f>Patients!A310</f>
        <v>0</v>
      </c>
      <c r="B313" s="7" t="str">
        <f>Patients!B310&amp;" "&amp;Patients!C310</f>
        <v xml:space="preserve"> </v>
      </c>
    </row>
    <row r="314" spans="1:2" x14ac:dyDescent="0.25">
      <c r="A314" s="7">
        <f>Patients!A311</f>
        <v>0</v>
      </c>
      <c r="B314" s="7" t="str">
        <f>Patients!B311&amp;" "&amp;Patients!C311</f>
        <v xml:space="preserve"> </v>
      </c>
    </row>
    <row r="315" spans="1:2" x14ac:dyDescent="0.25">
      <c r="A315" s="7">
        <f>Patients!A312</f>
        <v>0</v>
      </c>
      <c r="B315" s="7" t="str">
        <f>Patients!B312&amp;" "&amp;Patients!C312</f>
        <v xml:space="preserve"> </v>
      </c>
    </row>
    <row r="316" spans="1:2" x14ac:dyDescent="0.25">
      <c r="A316" s="7">
        <f>Patients!A313</f>
        <v>0</v>
      </c>
      <c r="B316" s="7" t="str">
        <f>Patients!B313&amp;" "&amp;Patients!C313</f>
        <v xml:space="preserve"> </v>
      </c>
    </row>
    <row r="317" spans="1:2" x14ac:dyDescent="0.25">
      <c r="A317" s="7">
        <f>Patients!A314</f>
        <v>0</v>
      </c>
      <c r="B317" s="7" t="str">
        <f>Patients!B314&amp;" "&amp;Patients!C314</f>
        <v xml:space="preserve"> </v>
      </c>
    </row>
    <row r="318" spans="1:2" x14ac:dyDescent="0.25">
      <c r="A318" s="7">
        <f>Patients!A315</f>
        <v>0</v>
      </c>
      <c r="B318" s="7" t="str">
        <f>Patients!B315&amp;" "&amp;Patients!C315</f>
        <v xml:space="preserve"> </v>
      </c>
    </row>
    <row r="319" spans="1:2" x14ac:dyDescent="0.25">
      <c r="A319" s="7">
        <f>Patients!A316</f>
        <v>0</v>
      </c>
      <c r="B319" s="7" t="str">
        <f>Patients!B316&amp;" "&amp;Patients!C316</f>
        <v xml:space="preserve"> </v>
      </c>
    </row>
    <row r="320" spans="1:2" x14ac:dyDescent="0.25">
      <c r="A320" s="7">
        <f>Patients!A317</f>
        <v>0</v>
      </c>
      <c r="B320" s="7" t="str">
        <f>Patients!B317&amp;" "&amp;Patients!C317</f>
        <v xml:space="preserve"> </v>
      </c>
    </row>
    <row r="321" spans="1:2" x14ac:dyDescent="0.25">
      <c r="A321" s="7">
        <f>Patients!A318</f>
        <v>0</v>
      </c>
      <c r="B321" s="7" t="str">
        <f>Patients!B318&amp;" "&amp;Patients!C318</f>
        <v xml:space="preserve"> </v>
      </c>
    </row>
    <row r="322" spans="1:2" x14ac:dyDescent="0.25">
      <c r="A322" s="7">
        <f>Patients!A319</f>
        <v>0</v>
      </c>
      <c r="B322" s="7" t="str">
        <f>Patients!B319&amp;" "&amp;Patients!C319</f>
        <v xml:space="preserve"> </v>
      </c>
    </row>
    <row r="323" spans="1:2" x14ac:dyDescent="0.25">
      <c r="A323" s="7">
        <f>Patients!A320</f>
        <v>0</v>
      </c>
      <c r="B323" s="7" t="str">
        <f>Patients!B320&amp;" "&amp;Patients!C320</f>
        <v xml:space="preserve"> </v>
      </c>
    </row>
    <row r="324" spans="1:2" x14ac:dyDescent="0.25">
      <c r="A324" s="7">
        <f>Patients!A321</f>
        <v>0</v>
      </c>
      <c r="B324" s="7" t="str">
        <f>Patients!B321&amp;" "&amp;Patients!C321</f>
        <v xml:space="preserve"> </v>
      </c>
    </row>
    <row r="325" spans="1:2" x14ac:dyDescent="0.25">
      <c r="A325" s="7">
        <f>Patients!A322</f>
        <v>0</v>
      </c>
      <c r="B325" s="7" t="str">
        <f>Patients!B322&amp;" "&amp;Patients!C322</f>
        <v xml:space="preserve"> </v>
      </c>
    </row>
    <row r="326" spans="1:2" x14ac:dyDescent="0.25">
      <c r="A326" s="7">
        <f>Patients!A323</f>
        <v>0</v>
      </c>
      <c r="B326" s="7" t="str">
        <f>Patients!B323&amp;" "&amp;Patients!C323</f>
        <v xml:space="preserve"> </v>
      </c>
    </row>
    <row r="327" spans="1:2" x14ac:dyDescent="0.25">
      <c r="A327" s="7">
        <f>Patients!A324</f>
        <v>0</v>
      </c>
      <c r="B327" s="7" t="str">
        <f>Patients!B324&amp;" "&amp;Patients!C324</f>
        <v xml:space="preserve"> </v>
      </c>
    </row>
    <row r="328" spans="1:2" x14ac:dyDescent="0.25">
      <c r="A328" s="7">
        <f>Patients!A325</f>
        <v>0</v>
      </c>
      <c r="B328" s="7" t="str">
        <f>Patients!B325&amp;" "&amp;Patients!C325</f>
        <v xml:space="preserve"> </v>
      </c>
    </row>
    <row r="329" spans="1:2" x14ac:dyDescent="0.25">
      <c r="A329" s="7">
        <f>Patients!A326</f>
        <v>0</v>
      </c>
      <c r="B329" s="7" t="str">
        <f>Patients!B326&amp;" "&amp;Patients!C326</f>
        <v xml:space="preserve"> </v>
      </c>
    </row>
    <row r="330" spans="1:2" x14ac:dyDescent="0.25">
      <c r="A330" s="7">
        <f>Patients!A327</f>
        <v>0</v>
      </c>
      <c r="B330" s="7" t="str">
        <f>Patients!B327&amp;" "&amp;Patients!C327</f>
        <v xml:space="preserve"> </v>
      </c>
    </row>
    <row r="331" spans="1:2" x14ac:dyDescent="0.25">
      <c r="A331" s="7">
        <f>Patients!A328</f>
        <v>0</v>
      </c>
      <c r="B331" s="7" t="str">
        <f>Patients!B328&amp;" "&amp;Patients!C328</f>
        <v xml:space="preserve"> </v>
      </c>
    </row>
    <row r="332" spans="1:2" x14ac:dyDescent="0.25">
      <c r="A332" s="7">
        <f>Patients!A329</f>
        <v>0</v>
      </c>
      <c r="B332" s="7" t="str">
        <f>Patients!B329&amp;" "&amp;Patients!C329</f>
        <v xml:space="preserve"> </v>
      </c>
    </row>
    <row r="333" spans="1:2" x14ac:dyDescent="0.25">
      <c r="A333" s="7">
        <f>Patients!A330</f>
        <v>0</v>
      </c>
      <c r="B333" s="7" t="str">
        <f>Patients!B330&amp;" "&amp;Patients!C330</f>
        <v xml:space="preserve"> </v>
      </c>
    </row>
    <row r="334" spans="1:2" x14ac:dyDescent="0.25">
      <c r="A334" s="7">
        <f>Patients!A331</f>
        <v>0</v>
      </c>
      <c r="B334" s="7" t="str">
        <f>Patients!B331&amp;" "&amp;Patients!C331</f>
        <v xml:space="preserve"> </v>
      </c>
    </row>
    <row r="335" spans="1:2" x14ac:dyDescent="0.25">
      <c r="A335" s="7">
        <f>Patients!A332</f>
        <v>0</v>
      </c>
      <c r="B335" s="7" t="str">
        <f>Patients!B332&amp;" "&amp;Patients!C332</f>
        <v xml:space="preserve"> </v>
      </c>
    </row>
    <row r="336" spans="1:2" x14ac:dyDescent="0.25">
      <c r="A336" s="7">
        <f>Patients!A333</f>
        <v>0</v>
      </c>
      <c r="B336" s="7" t="str">
        <f>Patients!B333&amp;" "&amp;Patients!C333</f>
        <v xml:space="preserve"> </v>
      </c>
    </row>
    <row r="337" spans="1:2" x14ac:dyDescent="0.25">
      <c r="A337" s="7">
        <f>Patients!A334</f>
        <v>0</v>
      </c>
      <c r="B337" s="7" t="str">
        <f>Patients!B334&amp;" "&amp;Patients!C334</f>
        <v xml:space="preserve"> </v>
      </c>
    </row>
    <row r="338" spans="1:2" x14ac:dyDescent="0.25">
      <c r="A338" s="7">
        <f>Patients!A335</f>
        <v>0</v>
      </c>
      <c r="B338" s="7" t="str">
        <f>Patients!B335&amp;" "&amp;Patients!C335</f>
        <v xml:space="preserve"> </v>
      </c>
    </row>
    <row r="339" spans="1:2" x14ac:dyDescent="0.25">
      <c r="A339" s="7">
        <f>Patients!A336</f>
        <v>0</v>
      </c>
      <c r="B339" s="7" t="str">
        <f>Patients!B336&amp;" "&amp;Patients!C336</f>
        <v xml:space="preserve"> </v>
      </c>
    </row>
    <row r="340" spans="1:2" x14ac:dyDescent="0.25">
      <c r="A340" s="7">
        <f>Patients!A337</f>
        <v>0</v>
      </c>
      <c r="B340" s="7" t="str">
        <f>Patients!B337&amp;" "&amp;Patients!C337</f>
        <v xml:space="preserve"> </v>
      </c>
    </row>
    <row r="341" spans="1:2" x14ac:dyDescent="0.25">
      <c r="A341" s="7">
        <f>Patients!A338</f>
        <v>0</v>
      </c>
      <c r="B341" s="7" t="str">
        <f>Patients!B338&amp;" "&amp;Patients!C338</f>
        <v xml:space="preserve"> </v>
      </c>
    </row>
    <row r="342" spans="1:2" x14ac:dyDescent="0.25">
      <c r="A342" s="7">
        <f>Patients!A339</f>
        <v>0</v>
      </c>
      <c r="B342" s="7" t="str">
        <f>Patients!B339&amp;" "&amp;Patients!C339</f>
        <v xml:space="preserve"> </v>
      </c>
    </row>
    <row r="343" spans="1:2" x14ac:dyDescent="0.25">
      <c r="A343" s="7">
        <f>Patients!A340</f>
        <v>0</v>
      </c>
      <c r="B343" s="7" t="str">
        <f>Patients!B340&amp;" "&amp;Patients!C340</f>
        <v xml:space="preserve"> </v>
      </c>
    </row>
    <row r="344" spans="1:2" x14ac:dyDescent="0.25">
      <c r="A344" s="7">
        <f>Patients!A341</f>
        <v>0</v>
      </c>
      <c r="B344" s="7" t="str">
        <f>Patients!B341&amp;" "&amp;Patients!C341</f>
        <v xml:space="preserve"> </v>
      </c>
    </row>
    <row r="345" spans="1:2" x14ac:dyDescent="0.25">
      <c r="A345" s="7">
        <f>Patients!A342</f>
        <v>0</v>
      </c>
      <c r="B345" s="7" t="str">
        <f>Patients!B342&amp;" "&amp;Patients!C342</f>
        <v xml:space="preserve"> </v>
      </c>
    </row>
    <row r="346" spans="1:2" x14ac:dyDescent="0.25">
      <c r="A346" s="7">
        <f>Patients!A343</f>
        <v>0</v>
      </c>
      <c r="B346" s="7" t="str">
        <f>Patients!B343&amp;" "&amp;Patients!C343</f>
        <v xml:space="preserve"> </v>
      </c>
    </row>
    <row r="347" spans="1:2" x14ac:dyDescent="0.25">
      <c r="A347" s="7">
        <f>Patients!A344</f>
        <v>0</v>
      </c>
      <c r="B347" s="7" t="str">
        <f>Patients!B344&amp;" "&amp;Patients!C344</f>
        <v xml:space="preserve"> </v>
      </c>
    </row>
    <row r="348" spans="1:2" x14ac:dyDescent="0.25">
      <c r="A348" s="7">
        <f>Patients!A345</f>
        <v>0</v>
      </c>
      <c r="B348" s="7" t="str">
        <f>Patients!B345&amp;" "&amp;Patients!C345</f>
        <v xml:space="preserve"> </v>
      </c>
    </row>
    <row r="349" spans="1:2" x14ac:dyDescent="0.25">
      <c r="A349" s="7">
        <f>Patients!A346</f>
        <v>0</v>
      </c>
      <c r="B349" s="7" t="str">
        <f>Patients!B346&amp;" "&amp;Patients!C346</f>
        <v xml:space="preserve"> </v>
      </c>
    </row>
    <row r="350" spans="1:2" x14ac:dyDescent="0.25">
      <c r="A350" s="7">
        <f>Patients!A347</f>
        <v>0</v>
      </c>
      <c r="B350" s="7" t="str">
        <f>Patients!B347&amp;" "&amp;Patients!C347</f>
        <v xml:space="preserve"> </v>
      </c>
    </row>
    <row r="351" spans="1:2" x14ac:dyDescent="0.25">
      <c r="A351" s="7">
        <f>Patients!A348</f>
        <v>0</v>
      </c>
      <c r="B351" s="7" t="str">
        <f>Patients!B348&amp;" "&amp;Patients!C348</f>
        <v xml:space="preserve"> </v>
      </c>
    </row>
    <row r="352" spans="1:2" x14ac:dyDescent="0.25">
      <c r="A352" s="7">
        <f>Patients!A349</f>
        <v>0</v>
      </c>
      <c r="B352" s="7" t="str">
        <f>Patients!B349&amp;" "&amp;Patients!C349</f>
        <v xml:space="preserve"> </v>
      </c>
    </row>
    <row r="353" spans="1:2" x14ac:dyDescent="0.25">
      <c r="A353" s="7">
        <f>Patients!A350</f>
        <v>0</v>
      </c>
      <c r="B353" s="7" t="str">
        <f>Patients!B350&amp;" "&amp;Patients!C350</f>
        <v xml:space="preserve"> </v>
      </c>
    </row>
    <row r="354" spans="1:2" x14ac:dyDescent="0.25">
      <c r="A354" s="7">
        <f>Patients!A351</f>
        <v>0</v>
      </c>
      <c r="B354" s="7" t="str">
        <f>Patients!B351&amp;" "&amp;Patients!C351</f>
        <v xml:space="preserve"> </v>
      </c>
    </row>
    <row r="355" spans="1:2" x14ac:dyDescent="0.25">
      <c r="A355" s="7">
        <f>Patients!A352</f>
        <v>0</v>
      </c>
      <c r="B355" s="7" t="str">
        <f>Patients!B352&amp;" "&amp;Patients!C352</f>
        <v xml:space="preserve"> </v>
      </c>
    </row>
    <row r="356" spans="1:2" x14ac:dyDescent="0.25">
      <c r="A356" s="7">
        <f>Patients!A353</f>
        <v>0</v>
      </c>
      <c r="B356" s="7" t="str">
        <f>Patients!B353&amp;" "&amp;Patients!C353</f>
        <v xml:space="preserve"> </v>
      </c>
    </row>
    <row r="357" spans="1:2" x14ac:dyDescent="0.25">
      <c r="A357" s="7">
        <f>Patients!A354</f>
        <v>0</v>
      </c>
      <c r="B357" s="7" t="str">
        <f>Patients!B354&amp;" "&amp;Patients!C354</f>
        <v xml:space="preserve"> </v>
      </c>
    </row>
    <row r="358" spans="1:2" x14ac:dyDescent="0.25">
      <c r="A358" s="7">
        <f>Patients!A355</f>
        <v>0</v>
      </c>
      <c r="B358" s="7" t="str">
        <f>Patients!B355&amp;" "&amp;Patients!C355</f>
        <v xml:space="preserve"> </v>
      </c>
    </row>
    <row r="359" spans="1:2" x14ac:dyDescent="0.25">
      <c r="A359" s="7">
        <f>Patients!A356</f>
        <v>0</v>
      </c>
      <c r="B359" s="7" t="str">
        <f>Patients!B356&amp;" "&amp;Patients!C356</f>
        <v xml:space="preserve"> </v>
      </c>
    </row>
    <row r="360" spans="1:2" x14ac:dyDescent="0.25">
      <c r="A360" s="7">
        <f>Patients!A357</f>
        <v>0</v>
      </c>
      <c r="B360" s="7" t="str">
        <f>Patients!B357&amp;" "&amp;Patients!C357</f>
        <v xml:space="preserve"> </v>
      </c>
    </row>
    <row r="361" spans="1:2" x14ac:dyDescent="0.25">
      <c r="A361" s="7">
        <f>Patients!A358</f>
        <v>0</v>
      </c>
      <c r="B361" s="7" t="str">
        <f>Patients!B358&amp;" "&amp;Patients!C358</f>
        <v xml:space="preserve"> </v>
      </c>
    </row>
    <row r="362" spans="1:2" x14ac:dyDescent="0.25">
      <c r="A362" s="7">
        <f>Patients!A359</f>
        <v>0</v>
      </c>
      <c r="B362" s="7" t="str">
        <f>Patients!B359&amp;" "&amp;Patients!C359</f>
        <v xml:space="preserve"> </v>
      </c>
    </row>
    <row r="363" spans="1:2" x14ac:dyDescent="0.25">
      <c r="A363" s="7">
        <f>Patients!A360</f>
        <v>0</v>
      </c>
      <c r="B363" s="7" t="str">
        <f>Patients!B360&amp;" "&amp;Patients!C360</f>
        <v xml:space="preserve"> </v>
      </c>
    </row>
    <row r="364" spans="1:2" x14ac:dyDescent="0.25">
      <c r="A364" s="7">
        <f>Patients!A361</f>
        <v>0</v>
      </c>
      <c r="B364" s="7" t="str">
        <f>Patients!B361&amp;" "&amp;Patients!C361</f>
        <v xml:space="preserve"> </v>
      </c>
    </row>
    <row r="365" spans="1:2" x14ac:dyDescent="0.25">
      <c r="A365" s="7">
        <f>Patients!A362</f>
        <v>0</v>
      </c>
      <c r="B365" s="7" t="str">
        <f>Patients!B362&amp;" "&amp;Patients!C362</f>
        <v xml:space="preserve"> </v>
      </c>
    </row>
    <row r="366" spans="1:2" x14ac:dyDescent="0.25">
      <c r="A366" s="7">
        <f>Patients!A363</f>
        <v>0</v>
      </c>
      <c r="B366" s="7" t="str">
        <f>Patients!B363&amp;" "&amp;Patients!C363</f>
        <v xml:space="preserve"> </v>
      </c>
    </row>
    <row r="367" spans="1:2" x14ac:dyDescent="0.25">
      <c r="A367" s="7">
        <f>Patients!A364</f>
        <v>0</v>
      </c>
      <c r="B367" s="7" t="str">
        <f>Patients!B364&amp;" "&amp;Patients!C364</f>
        <v xml:space="preserve"> </v>
      </c>
    </row>
    <row r="368" spans="1:2" x14ac:dyDescent="0.25">
      <c r="A368" s="7">
        <f>Patients!A365</f>
        <v>0</v>
      </c>
      <c r="B368" s="7" t="str">
        <f>Patients!B365&amp;" "&amp;Patients!C365</f>
        <v xml:space="preserve"> </v>
      </c>
    </row>
    <row r="369" spans="1:2" x14ac:dyDescent="0.25">
      <c r="A369" s="7">
        <f>Patients!A366</f>
        <v>0</v>
      </c>
      <c r="B369" s="7" t="str">
        <f>Patients!B366&amp;" "&amp;Patients!C366</f>
        <v xml:space="preserve"> </v>
      </c>
    </row>
    <row r="370" spans="1:2" x14ac:dyDescent="0.25">
      <c r="A370" s="7">
        <f>Patients!A367</f>
        <v>0</v>
      </c>
      <c r="B370" s="7" t="str">
        <f>Patients!B367&amp;" "&amp;Patients!C367</f>
        <v xml:space="preserve"> </v>
      </c>
    </row>
    <row r="371" spans="1:2" x14ac:dyDescent="0.25">
      <c r="A371" s="7">
        <f>Patients!A368</f>
        <v>0</v>
      </c>
      <c r="B371" s="7" t="str">
        <f>Patients!B368&amp;" "&amp;Patients!C368</f>
        <v xml:space="preserve"> </v>
      </c>
    </row>
    <row r="372" spans="1:2" x14ac:dyDescent="0.25">
      <c r="A372" s="7">
        <f>Patients!A369</f>
        <v>0</v>
      </c>
      <c r="B372" s="7" t="str">
        <f>Patients!B369&amp;" "&amp;Patients!C369</f>
        <v xml:space="preserve"> </v>
      </c>
    </row>
    <row r="373" spans="1:2" x14ac:dyDescent="0.25">
      <c r="A373" s="7">
        <f>Patients!A370</f>
        <v>0</v>
      </c>
      <c r="B373" s="7" t="str">
        <f>Patients!B370&amp;" "&amp;Patients!C370</f>
        <v xml:space="preserve"> </v>
      </c>
    </row>
    <row r="374" spans="1:2" x14ac:dyDescent="0.25">
      <c r="A374" s="7">
        <f>Patients!A371</f>
        <v>0</v>
      </c>
      <c r="B374" s="7" t="str">
        <f>Patients!B371&amp;" "&amp;Patients!C371</f>
        <v xml:space="preserve"> </v>
      </c>
    </row>
    <row r="375" spans="1:2" x14ac:dyDescent="0.25">
      <c r="A375" s="7">
        <f>Patients!A372</f>
        <v>0</v>
      </c>
      <c r="B375" s="7" t="str">
        <f>Patients!B372&amp;" "&amp;Patients!C372</f>
        <v xml:space="preserve"> </v>
      </c>
    </row>
    <row r="376" spans="1:2" x14ac:dyDescent="0.25">
      <c r="A376" s="7">
        <f>Patients!A373</f>
        <v>0</v>
      </c>
      <c r="B376" s="7" t="str">
        <f>Patients!B373&amp;" "&amp;Patients!C373</f>
        <v xml:space="preserve"> </v>
      </c>
    </row>
    <row r="377" spans="1:2" x14ac:dyDescent="0.25">
      <c r="A377" s="7">
        <f>Patients!A374</f>
        <v>0</v>
      </c>
      <c r="B377" s="7" t="str">
        <f>Patients!B374&amp;" "&amp;Patients!C374</f>
        <v xml:space="preserve"> </v>
      </c>
    </row>
    <row r="378" spans="1:2" x14ac:dyDescent="0.25">
      <c r="A378" s="7">
        <f>Patients!A375</f>
        <v>0</v>
      </c>
      <c r="B378" s="7" t="str">
        <f>Patients!B375&amp;" "&amp;Patients!C375</f>
        <v xml:space="preserve"> </v>
      </c>
    </row>
    <row r="379" spans="1:2" x14ac:dyDescent="0.25">
      <c r="A379" s="7">
        <f>Patients!A376</f>
        <v>0</v>
      </c>
      <c r="B379" s="7" t="str">
        <f>Patients!B376&amp;" "&amp;Patients!C376</f>
        <v xml:space="preserve"> </v>
      </c>
    </row>
    <row r="380" spans="1:2" x14ac:dyDescent="0.25">
      <c r="A380" s="7">
        <f>Patients!A377</f>
        <v>0</v>
      </c>
      <c r="B380" s="7" t="str">
        <f>Patients!B377&amp;" "&amp;Patients!C377</f>
        <v xml:space="preserve"> </v>
      </c>
    </row>
    <row r="381" spans="1:2" x14ac:dyDescent="0.25">
      <c r="A381" s="7">
        <f>Patients!A378</f>
        <v>0</v>
      </c>
      <c r="B381" s="7" t="str">
        <f>Patients!B378&amp;" "&amp;Patients!C378</f>
        <v xml:space="preserve"> </v>
      </c>
    </row>
    <row r="382" spans="1:2" x14ac:dyDescent="0.25">
      <c r="A382" s="7">
        <f>Patients!A379</f>
        <v>0</v>
      </c>
      <c r="B382" s="7" t="str">
        <f>Patients!B379&amp;" "&amp;Patients!C379</f>
        <v xml:space="preserve"> </v>
      </c>
    </row>
    <row r="383" spans="1:2" x14ac:dyDescent="0.25">
      <c r="A383" s="7">
        <f>Patients!A380</f>
        <v>0</v>
      </c>
      <c r="B383" s="7" t="str">
        <f>Patients!B380&amp;" "&amp;Patients!C380</f>
        <v xml:space="preserve"> </v>
      </c>
    </row>
    <row r="384" spans="1:2" x14ac:dyDescent="0.25">
      <c r="A384" s="7">
        <f>Patients!A381</f>
        <v>0</v>
      </c>
      <c r="B384" s="7" t="str">
        <f>Patients!B381&amp;" "&amp;Patients!C381</f>
        <v xml:space="preserve"> </v>
      </c>
    </row>
    <row r="385" spans="1:2" x14ac:dyDescent="0.25">
      <c r="A385" s="7">
        <f>Patients!A382</f>
        <v>0</v>
      </c>
      <c r="B385" s="7" t="str">
        <f>Patients!B382&amp;" "&amp;Patients!C382</f>
        <v xml:space="preserve"> </v>
      </c>
    </row>
    <row r="386" spans="1:2" x14ac:dyDescent="0.25">
      <c r="A386" s="7">
        <f>Patients!A383</f>
        <v>0</v>
      </c>
      <c r="B386" s="7" t="str">
        <f>Patients!B383&amp;" "&amp;Patients!C383</f>
        <v xml:space="preserve"> </v>
      </c>
    </row>
    <row r="387" spans="1:2" x14ac:dyDescent="0.25">
      <c r="A387" s="7">
        <f>Patients!A384</f>
        <v>0</v>
      </c>
      <c r="B387" s="7" t="str">
        <f>Patients!B384&amp;" "&amp;Patients!C384</f>
        <v xml:space="preserve"> </v>
      </c>
    </row>
    <row r="388" spans="1:2" x14ac:dyDescent="0.25">
      <c r="A388" s="7">
        <f>Patients!A385</f>
        <v>0</v>
      </c>
      <c r="B388" s="7" t="str">
        <f>Patients!B385&amp;" "&amp;Patients!C385</f>
        <v xml:space="preserve"> </v>
      </c>
    </row>
    <row r="389" spans="1:2" x14ac:dyDescent="0.25">
      <c r="A389" s="7">
        <f>Patients!A386</f>
        <v>0</v>
      </c>
      <c r="B389" s="7" t="str">
        <f>Patients!B386&amp;" "&amp;Patients!C386</f>
        <v xml:space="preserve"> </v>
      </c>
    </row>
    <row r="390" spans="1:2" x14ac:dyDescent="0.25">
      <c r="A390" s="7">
        <f>Patients!A387</f>
        <v>0</v>
      </c>
      <c r="B390" s="7" t="str">
        <f>Patients!B387&amp;" "&amp;Patients!C387</f>
        <v xml:space="preserve"> </v>
      </c>
    </row>
    <row r="391" spans="1:2" x14ac:dyDescent="0.25">
      <c r="A391" s="7">
        <f>Patients!A388</f>
        <v>0</v>
      </c>
      <c r="B391" s="7" t="str">
        <f>Patients!B388&amp;" "&amp;Patients!C388</f>
        <v xml:space="preserve"> </v>
      </c>
    </row>
    <row r="392" spans="1:2" x14ac:dyDescent="0.25">
      <c r="A392" s="7">
        <f>Patients!A389</f>
        <v>0</v>
      </c>
      <c r="B392" s="7" t="str">
        <f>Patients!B389&amp;" "&amp;Patients!C389</f>
        <v xml:space="preserve"> </v>
      </c>
    </row>
    <row r="393" spans="1:2" x14ac:dyDescent="0.25">
      <c r="A393" s="7">
        <f>Patients!A390</f>
        <v>0</v>
      </c>
      <c r="B393" s="7" t="str">
        <f>Patients!B390&amp;" "&amp;Patients!C390</f>
        <v xml:space="preserve"> </v>
      </c>
    </row>
    <row r="394" spans="1:2" x14ac:dyDescent="0.25">
      <c r="A394" s="7">
        <f>Patients!A391</f>
        <v>0</v>
      </c>
      <c r="B394" s="7" t="str">
        <f>Patients!B391&amp;" "&amp;Patients!C391</f>
        <v xml:space="preserve"> </v>
      </c>
    </row>
    <row r="395" spans="1:2" x14ac:dyDescent="0.25">
      <c r="A395" s="7">
        <f>Patients!A392</f>
        <v>0</v>
      </c>
      <c r="B395" s="7" t="str">
        <f>Patients!B392&amp;" "&amp;Patients!C392</f>
        <v xml:space="preserve"> </v>
      </c>
    </row>
    <row r="396" spans="1:2" x14ac:dyDescent="0.25">
      <c r="A396" s="7">
        <f>Patients!A393</f>
        <v>0</v>
      </c>
      <c r="B396" s="7" t="str">
        <f>Patients!B393&amp;" "&amp;Patients!C393</f>
        <v xml:space="preserve"> </v>
      </c>
    </row>
    <row r="397" spans="1:2" x14ac:dyDescent="0.25">
      <c r="A397" s="7">
        <f>Patients!A394</f>
        <v>0</v>
      </c>
      <c r="B397" s="7" t="str">
        <f>Patients!B394&amp;" "&amp;Patients!C394</f>
        <v xml:space="preserve"> </v>
      </c>
    </row>
    <row r="398" spans="1:2" x14ac:dyDescent="0.25">
      <c r="A398" s="7">
        <f>Patients!A395</f>
        <v>0</v>
      </c>
      <c r="B398" s="7" t="str">
        <f>Patients!B395&amp;" "&amp;Patients!C395</f>
        <v xml:space="preserve"> </v>
      </c>
    </row>
    <row r="399" spans="1:2" x14ac:dyDescent="0.25">
      <c r="A399" s="7">
        <f>Patients!A396</f>
        <v>0</v>
      </c>
      <c r="B399" s="7" t="str">
        <f>Patients!B396&amp;" "&amp;Patients!C396</f>
        <v xml:space="preserve"> </v>
      </c>
    </row>
    <row r="400" spans="1:2" x14ac:dyDescent="0.25">
      <c r="A400" s="7">
        <f>Patients!A397</f>
        <v>0</v>
      </c>
      <c r="B400" s="7" t="str">
        <f>Patients!B397&amp;" "&amp;Patients!C397</f>
        <v xml:space="preserve"> </v>
      </c>
    </row>
    <row r="401" spans="1:2" x14ac:dyDescent="0.25">
      <c r="A401" s="7">
        <f>Patients!A398</f>
        <v>0</v>
      </c>
      <c r="B401" s="7" t="str">
        <f>Patients!B398&amp;" "&amp;Patients!C398</f>
        <v xml:space="preserve"> </v>
      </c>
    </row>
    <row r="402" spans="1:2" x14ac:dyDescent="0.25">
      <c r="A402" s="7">
        <f>Patients!A399</f>
        <v>0</v>
      </c>
      <c r="B402" s="7" t="str">
        <f>Patients!B399&amp;" "&amp;Patients!C399</f>
        <v xml:space="preserve"> </v>
      </c>
    </row>
    <row r="403" spans="1:2" x14ac:dyDescent="0.25">
      <c r="A403" s="7">
        <f>Patients!A400</f>
        <v>0</v>
      </c>
      <c r="B403" s="7" t="str">
        <f>Patients!B400&amp;" "&amp;Patients!C400</f>
        <v xml:space="preserve"> </v>
      </c>
    </row>
    <row r="404" spans="1:2" x14ac:dyDescent="0.25">
      <c r="A404" s="7">
        <f>Patients!A401</f>
        <v>0</v>
      </c>
      <c r="B404" s="7" t="str">
        <f>Patients!B401&amp;" "&amp;Patients!C401</f>
        <v xml:space="preserve"> </v>
      </c>
    </row>
    <row r="405" spans="1:2" x14ac:dyDescent="0.25">
      <c r="A405" s="7">
        <f>Patients!A402</f>
        <v>0</v>
      </c>
      <c r="B405" s="7" t="str">
        <f>Patients!B402&amp;" "&amp;Patients!C402</f>
        <v xml:space="preserve"> </v>
      </c>
    </row>
    <row r="406" spans="1:2" x14ac:dyDescent="0.25">
      <c r="A406" s="7">
        <f>Patients!A403</f>
        <v>0</v>
      </c>
      <c r="B406" s="7" t="str">
        <f>Patients!B403&amp;" "&amp;Patients!C403</f>
        <v xml:space="preserve"> </v>
      </c>
    </row>
    <row r="407" spans="1:2" x14ac:dyDescent="0.25">
      <c r="A407" s="7">
        <f>Patients!A404</f>
        <v>0</v>
      </c>
      <c r="B407" s="7" t="str">
        <f>Patients!B404&amp;" "&amp;Patients!C404</f>
        <v xml:space="preserve"> </v>
      </c>
    </row>
    <row r="408" spans="1:2" x14ac:dyDescent="0.25">
      <c r="A408" s="7">
        <f>Patients!A405</f>
        <v>0</v>
      </c>
      <c r="B408" s="7" t="str">
        <f>Patients!B405&amp;" "&amp;Patients!C405</f>
        <v xml:space="preserve"> </v>
      </c>
    </row>
    <row r="409" spans="1:2" x14ac:dyDescent="0.25">
      <c r="A409" s="7">
        <f>Patients!A406</f>
        <v>0</v>
      </c>
      <c r="B409" s="7" t="str">
        <f>Patients!B406&amp;" "&amp;Patients!C406</f>
        <v xml:space="preserve"> </v>
      </c>
    </row>
    <row r="410" spans="1:2" x14ac:dyDescent="0.25">
      <c r="A410" s="7">
        <f>Patients!A407</f>
        <v>0</v>
      </c>
      <c r="B410" s="7" t="str">
        <f>Patients!B407&amp;" "&amp;Patients!C407</f>
        <v xml:space="preserve"> </v>
      </c>
    </row>
    <row r="411" spans="1:2" x14ac:dyDescent="0.25">
      <c r="A411" s="7">
        <f>Patients!A408</f>
        <v>0</v>
      </c>
      <c r="B411" s="7" t="str">
        <f>Patients!B408&amp;" "&amp;Patients!C408</f>
        <v xml:space="preserve"> </v>
      </c>
    </row>
    <row r="412" spans="1:2" x14ac:dyDescent="0.25">
      <c r="A412" s="7">
        <f>Patients!A409</f>
        <v>0</v>
      </c>
      <c r="B412" s="7" t="str">
        <f>Patients!B409&amp;" "&amp;Patients!C409</f>
        <v xml:space="preserve"> </v>
      </c>
    </row>
    <row r="413" spans="1:2" x14ac:dyDescent="0.25">
      <c r="A413" s="7">
        <f>Patients!A410</f>
        <v>0</v>
      </c>
      <c r="B413" s="7" t="str">
        <f>Patients!B410&amp;" "&amp;Patients!C410</f>
        <v xml:space="preserve"> </v>
      </c>
    </row>
    <row r="414" spans="1:2" x14ac:dyDescent="0.25">
      <c r="A414" s="7">
        <f>Patients!A411</f>
        <v>0</v>
      </c>
      <c r="B414" s="7" t="str">
        <f>Patients!B411&amp;" "&amp;Patients!C411</f>
        <v xml:space="preserve"> </v>
      </c>
    </row>
    <row r="415" spans="1:2" x14ac:dyDescent="0.25">
      <c r="A415" s="7">
        <f>Patients!A412</f>
        <v>0</v>
      </c>
      <c r="B415" s="7" t="str">
        <f>Patients!B412&amp;" "&amp;Patients!C412</f>
        <v xml:space="preserve"> </v>
      </c>
    </row>
    <row r="416" spans="1:2" x14ac:dyDescent="0.25">
      <c r="A416" s="7">
        <f>Patients!A413</f>
        <v>0</v>
      </c>
      <c r="B416" s="7" t="str">
        <f>Patients!B413&amp;" "&amp;Patients!C413</f>
        <v xml:space="preserve"> </v>
      </c>
    </row>
    <row r="417" spans="1:2" x14ac:dyDescent="0.25">
      <c r="A417" s="7">
        <f>Patients!A414</f>
        <v>0</v>
      </c>
      <c r="B417" s="7" t="str">
        <f>Patients!B414&amp;" "&amp;Patients!C414</f>
        <v xml:space="preserve"> </v>
      </c>
    </row>
    <row r="418" spans="1:2" x14ac:dyDescent="0.25">
      <c r="A418" s="7">
        <f>Patients!A415</f>
        <v>0</v>
      </c>
      <c r="B418" s="7" t="str">
        <f>Patients!B415&amp;" "&amp;Patients!C415</f>
        <v xml:space="preserve"> </v>
      </c>
    </row>
    <row r="419" spans="1:2" x14ac:dyDescent="0.25">
      <c r="A419" s="7">
        <f>Patients!A416</f>
        <v>0</v>
      </c>
      <c r="B419" s="7" t="str">
        <f>Patients!B416&amp;" "&amp;Patients!C416</f>
        <v xml:space="preserve"> </v>
      </c>
    </row>
    <row r="420" spans="1:2" x14ac:dyDescent="0.25">
      <c r="A420" s="7">
        <f>Patients!A417</f>
        <v>0</v>
      </c>
      <c r="B420" s="7" t="str">
        <f>Patients!B417&amp;" "&amp;Patients!C417</f>
        <v xml:space="preserve"> </v>
      </c>
    </row>
    <row r="421" spans="1:2" x14ac:dyDescent="0.25">
      <c r="A421" s="7">
        <f>Patients!A418</f>
        <v>0</v>
      </c>
      <c r="B421" s="7" t="str">
        <f>Patients!B418&amp;" "&amp;Patients!C418</f>
        <v xml:space="preserve"> </v>
      </c>
    </row>
    <row r="422" spans="1:2" x14ac:dyDescent="0.25">
      <c r="A422" s="7">
        <f>Patients!A419</f>
        <v>0</v>
      </c>
      <c r="B422" s="7" t="str">
        <f>Patients!B419&amp;" "&amp;Patients!C419</f>
        <v xml:space="preserve"> </v>
      </c>
    </row>
    <row r="423" spans="1:2" x14ac:dyDescent="0.25">
      <c r="A423" s="7">
        <f>Patients!A420</f>
        <v>0</v>
      </c>
      <c r="B423" s="7" t="str">
        <f>Patients!B420&amp;" "&amp;Patients!C420</f>
        <v xml:space="preserve"> </v>
      </c>
    </row>
    <row r="424" spans="1:2" x14ac:dyDescent="0.25">
      <c r="A424" s="7">
        <f>Patients!A421</f>
        <v>0</v>
      </c>
      <c r="B424" s="7" t="str">
        <f>Patients!B421&amp;" "&amp;Patients!C421</f>
        <v xml:space="preserve"> </v>
      </c>
    </row>
    <row r="425" spans="1:2" x14ac:dyDescent="0.25">
      <c r="A425" s="7">
        <f>Patients!A422</f>
        <v>0</v>
      </c>
      <c r="B425" s="7" t="str">
        <f>Patients!B422&amp;" "&amp;Patients!C422</f>
        <v xml:space="preserve"> </v>
      </c>
    </row>
    <row r="426" spans="1:2" x14ac:dyDescent="0.25">
      <c r="A426" s="7">
        <f>Patients!A423</f>
        <v>0</v>
      </c>
      <c r="B426" s="7" t="str">
        <f>Patients!B423&amp;" "&amp;Patients!C423</f>
        <v xml:space="preserve"> </v>
      </c>
    </row>
    <row r="427" spans="1:2" x14ac:dyDescent="0.25">
      <c r="A427" s="7">
        <f>Patients!A424</f>
        <v>0</v>
      </c>
      <c r="B427" s="7" t="str">
        <f>Patients!B424&amp;" "&amp;Patients!C424</f>
        <v xml:space="preserve"> </v>
      </c>
    </row>
    <row r="428" spans="1:2" x14ac:dyDescent="0.25">
      <c r="A428" s="7">
        <f>Patients!A425</f>
        <v>0</v>
      </c>
      <c r="B428" s="7" t="str">
        <f>Patients!B425&amp;" "&amp;Patients!C425</f>
        <v xml:space="preserve"> </v>
      </c>
    </row>
    <row r="429" spans="1:2" x14ac:dyDescent="0.25">
      <c r="A429" s="7">
        <f>Patients!A426</f>
        <v>0</v>
      </c>
      <c r="B429" s="7" t="str">
        <f>Patients!B426&amp;" "&amp;Patients!C426</f>
        <v xml:space="preserve"> </v>
      </c>
    </row>
    <row r="430" spans="1:2" x14ac:dyDescent="0.25">
      <c r="A430" s="7">
        <f>Patients!A427</f>
        <v>0</v>
      </c>
      <c r="B430" s="7" t="str">
        <f>Patients!B427&amp;" "&amp;Patients!C427</f>
        <v xml:space="preserve"> </v>
      </c>
    </row>
    <row r="431" spans="1:2" x14ac:dyDescent="0.25">
      <c r="A431" s="7">
        <f>Patients!A428</f>
        <v>0</v>
      </c>
      <c r="B431" s="7" t="str">
        <f>Patients!B428&amp;" "&amp;Patients!C428</f>
        <v xml:space="preserve"> </v>
      </c>
    </row>
    <row r="432" spans="1:2" x14ac:dyDescent="0.25">
      <c r="A432" s="7">
        <f>Patients!A429</f>
        <v>0</v>
      </c>
      <c r="B432" s="7" t="str">
        <f>Patients!B429&amp;" "&amp;Patients!C429</f>
        <v xml:space="preserve"> </v>
      </c>
    </row>
    <row r="433" spans="1:2" x14ac:dyDescent="0.25">
      <c r="A433" s="7">
        <f>Patients!A430</f>
        <v>0</v>
      </c>
      <c r="B433" s="7" t="str">
        <f>Patients!B430&amp;" "&amp;Patients!C430</f>
        <v xml:space="preserve"> </v>
      </c>
    </row>
    <row r="434" spans="1:2" x14ac:dyDescent="0.25">
      <c r="A434" s="7">
        <f>Patients!A431</f>
        <v>0</v>
      </c>
      <c r="B434" s="7" t="str">
        <f>Patients!B431&amp;" "&amp;Patients!C431</f>
        <v xml:space="preserve"> </v>
      </c>
    </row>
    <row r="435" spans="1:2" x14ac:dyDescent="0.25">
      <c r="A435" s="7">
        <f>Patients!A432</f>
        <v>0</v>
      </c>
      <c r="B435" s="7" t="str">
        <f>Patients!B432&amp;" "&amp;Patients!C432</f>
        <v xml:space="preserve"> </v>
      </c>
    </row>
    <row r="436" spans="1:2" x14ac:dyDescent="0.25">
      <c r="A436" s="7">
        <f>Patients!A433</f>
        <v>0</v>
      </c>
      <c r="B436" s="7" t="str">
        <f>Patients!B433&amp;" "&amp;Patients!C433</f>
        <v xml:space="preserve"> </v>
      </c>
    </row>
    <row r="437" spans="1:2" x14ac:dyDescent="0.25">
      <c r="A437" s="7">
        <f>Patients!A434</f>
        <v>0</v>
      </c>
      <c r="B437" s="7" t="str">
        <f>Patients!B434&amp;" "&amp;Patients!C434</f>
        <v xml:space="preserve"> </v>
      </c>
    </row>
    <row r="438" spans="1:2" x14ac:dyDescent="0.25">
      <c r="A438" s="7">
        <f>Patients!A435</f>
        <v>0</v>
      </c>
      <c r="B438" s="7" t="str">
        <f>Patients!B435&amp;" "&amp;Patients!C435</f>
        <v xml:space="preserve"> </v>
      </c>
    </row>
    <row r="439" spans="1:2" x14ac:dyDescent="0.25">
      <c r="A439" s="7">
        <f>Patients!A436</f>
        <v>0</v>
      </c>
      <c r="B439" s="7" t="str">
        <f>Patients!B436&amp;" "&amp;Patients!C436</f>
        <v xml:space="preserve"> </v>
      </c>
    </row>
    <row r="440" spans="1:2" x14ac:dyDescent="0.25">
      <c r="A440" s="7">
        <f>Patients!A437</f>
        <v>0</v>
      </c>
      <c r="B440" s="7" t="str">
        <f>Patients!B437&amp;" "&amp;Patients!C437</f>
        <v xml:space="preserve"> </v>
      </c>
    </row>
    <row r="441" spans="1:2" x14ac:dyDescent="0.25">
      <c r="A441" s="7">
        <f>Patients!A438</f>
        <v>0</v>
      </c>
      <c r="B441" s="7" t="str">
        <f>Patients!B438&amp;" "&amp;Patients!C438</f>
        <v xml:space="preserve"> </v>
      </c>
    </row>
    <row r="442" spans="1:2" x14ac:dyDescent="0.25">
      <c r="A442" s="7">
        <f>Patients!A439</f>
        <v>0</v>
      </c>
      <c r="B442" s="7" t="str">
        <f>Patients!B439&amp;" "&amp;Patients!C439</f>
        <v xml:space="preserve"> </v>
      </c>
    </row>
    <row r="443" spans="1:2" x14ac:dyDescent="0.25">
      <c r="A443" s="7">
        <f>Patients!A440</f>
        <v>0</v>
      </c>
      <c r="B443" s="7" t="str">
        <f>Patients!B440&amp;" "&amp;Patients!C440</f>
        <v xml:space="preserve"> </v>
      </c>
    </row>
    <row r="444" spans="1:2" x14ac:dyDescent="0.25">
      <c r="A444" s="7">
        <f>Patients!A441</f>
        <v>0</v>
      </c>
      <c r="B444" s="7" t="str">
        <f>Patients!B441&amp;" "&amp;Patients!C441</f>
        <v xml:space="preserve"> </v>
      </c>
    </row>
    <row r="445" spans="1:2" x14ac:dyDescent="0.25">
      <c r="A445" s="7">
        <f>Patients!A442</f>
        <v>0</v>
      </c>
      <c r="B445" s="7" t="str">
        <f>Patients!B442&amp;" "&amp;Patients!C442</f>
        <v xml:space="preserve"> </v>
      </c>
    </row>
    <row r="446" spans="1:2" x14ac:dyDescent="0.25">
      <c r="A446" s="7">
        <f>Patients!A443</f>
        <v>0</v>
      </c>
      <c r="B446" s="7" t="str">
        <f>Patients!B443&amp;" "&amp;Patients!C443</f>
        <v xml:space="preserve"> </v>
      </c>
    </row>
    <row r="447" spans="1:2" x14ac:dyDescent="0.25">
      <c r="A447" s="7">
        <f>Patients!A444</f>
        <v>0</v>
      </c>
      <c r="B447" s="7" t="str">
        <f>Patients!B444&amp;" "&amp;Patients!C444</f>
        <v xml:space="preserve"> </v>
      </c>
    </row>
    <row r="448" spans="1:2" x14ac:dyDescent="0.25">
      <c r="A448" s="7">
        <f>Patients!A445</f>
        <v>0</v>
      </c>
      <c r="B448" s="7" t="str">
        <f>Patients!B445&amp;" "&amp;Patients!C445</f>
        <v xml:space="preserve"> </v>
      </c>
    </row>
    <row r="449" spans="1:2" x14ac:dyDescent="0.25">
      <c r="A449" s="7">
        <f>Patients!A446</f>
        <v>0</v>
      </c>
      <c r="B449" s="7" t="str">
        <f>Patients!B446&amp;" "&amp;Patients!C446</f>
        <v xml:space="preserve"> </v>
      </c>
    </row>
    <row r="450" spans="1:2" x14ac:dyDescent="0.25">
      <c r="A450" s="7">
        <f>Patients!A447</f>
        <v>0</v>
      </c>
      <c r="B450" s="7" t="str">
        <f>Patients!B447&amp;" "&amp;Patients!C447</f>
        <v xml:space="preserve"> </v>
      </c>
    </row>
    <row r="451" spans="1:2" x14ac:dyDescent="0.25">
      <c r="A451" s="7">
        <f>Patients!A448</f>
        <v>0</v>
      </c>
      <c r="B451" s="7" t="str">
        <f>Patients!B448&amp;" "&amp;Patients!C448</f>
        <v xml:space="preserve"> </v>
      </c>
    </row>
    <row r="452" spans="1:2" x14ac:dyDescent="0.25">
      <c r="A452" s="7">
        <f>Patients!A449</f>
        <v>0</v>
      </c>
      <c r="B452" s="7" t="str">
        <f>Patients!B449&amp;" "&amp;Patients!C449</f>
        <v xml:space="preserve"> </v>
      </c>
    </row>
    <row r="453" spans="1:2" x14ac:dyDescent="0.25">
      <c r="A453" s="7">
        <f>Patients!A450</f>
        <v>0</v>
      </c>
      <c r="B453" s="7" t="str">
        <f>Patients!B450&amp;" "&amp;Patients!C450</f>
        <v xml:space="preserve"> </v>
      </c>
    </row>
    <row r="454" spans="1:2" x14ac:dyDescent="0.25">
      <c r="A454" s="7">
        <f>Patients!A451</f>
        <v>0</v>
      </c>
      <c r="B454" s="7" t="str">
        <f>Patients!B451&amp;" "&amp;Patients!C451</f>
        <v xml:space="preserve"> </v>
      </c>
    </row>
    <row r="455" spans="1:2" x14ac:dyDescent="0.25">
      <c r="A455" s="7">
        <f>Patients!A452</f>
        <v>0</v>
      </c>
      <c r="B455" s="7" t="str">
        <f>Patients!B452&amp;" "&amp;Patients!C452</f>
        <v xml:space="preserve"> </v>
      </c>
    </row>
    <row r="456" spans="1:2" x14ac:dyDescent="0.25">
      <c r="A456" s="7">
        <f>Patients!A453</f>
        <v>0</v>
      </c>
      <c r="B456" s="7" t="str">
        <f>Patients!B453&amp;" "&amp;Patients!C453</f>
        <v xml:space="preserve"> </v>
      </c>
    </row>
    <row r="457" spans="1:2" x14ac:dyDescent="0.25">
      <c r="A457" s="7">
        <f>Patients!A454</f>
        <v>0</v>
      </c>
      <c r="B457" s="7" t="str">
        <f>Patients!B454&amp;" "&amp;Patients!C454</f>
        <v xml:space="preserve"> </v>
      </c>
    </row>
    <row r="458" spans="1:2" x14ac:dyDescent="0.25">
      <c r="A458" s="7">
        <f>Patients!A455</f>
        <v>0</v>
      </c>
      <c r="B458" s="7" t="str">
        <f>Patients!B455&amp;" "&amp;Patients!C455</f>
        <v xml:space="preserve"> </v>
      </c>
    </row>
    <row r="459" spans="1:2" x14ac:dyDescent="0.25">
      <c r="A459" s="7">
        <f>Patients!A456</f>
        <v>0</v>
      </c>
      <c r="B459" s="7" t="str">
        <f>Patients!B456&amp;" "&amp;Patients!C456</f>
        <v xml:space="preserve"> </v>
      </c>
    </row>
    <row r="460" spans="1:2" x14ac:dyDescent="0.25">
      <c r="A460" s="7">
        <f>Patients!A457</f>
        <v>0</v>
      </c>
      <c r="B460" s="7" t="str">
        <f>Patients!B457&amp;" "&amp;Patients!C457</f>
        <v xml:space="preserve"> </v>
      </c>
    </row>
    <row r="461" spans="1:2" x14ac:dyDescent="0.25">
      <c r="A461" s="7">
        <f>Patients!A458</f>
        <v>0</v>
      </c>
      <c r="B461" s="7" t="str">
        <f>Patients!B458&amp;" "&amp;Patients!C458</f>
        <v xml:space="preserve"> </v>
      </c>
    </row>
    <row r="462" spans="1:2" x14ac:dyDescent="0.25">
      <c r="A462" s="7">
        <f>Patients!A459</f>
        <v>0</v>
      </c>
      <c r="B462" s="7" t="str">
        <f>Patients!B459&amp;" "&amp;Patients!C459</f>
        <v xml:space="preserve"> </v>
      </c>
    </row>
    <row r="463" spans="1:2" x14ac:dyDescent="0.25">
      <c r="A463" s="7">
        <f>Patients!A460</f>
        <v>0</v>
      </c>
      <c r="B463" s="7" t="str">
        <f>Patients!B460&amp;" "&amp;Patients!C460</f>
        <v xml:space="preserve"> </v>
      </c>
    </row>
    <row r="464" spans="1:2" x14ac:dyDescent="0.25">
      <c r="A464" s="7">
        <f>Patients!A461</f>
        <v>0</v>
      </c>
      <c r="B464" s="7" t="str">
        <f>Patients!B461&amp;" "&amp;Patients!C461</f>
        <v xml:space="preserve"> </v>
      </c>
    </row>
    <row r="465" spans="1:2" x14ac:dyDescent="0.25">
      <c r="A465" s="7">
        <f>Patients!A462</f>
        <v>0</v>
      </c>
      <c r="B465" s="7" t="str">
        <f>Patients!B462&amp;" "&amp;Patients!C462</f>
        <v xml:space="preserve"> </v>
      </c>
    </row>
    <row r="466" spans="1:2" x14ac:dyDescent="0.25">
      <c r="A466" s="7">
        <f>Patients!A463</f>
        <v>0</v>
      </c>
      <c r="B466" s="7" t="str">
        <f>Patients!B463&amp;" "&amp;Patients!C463</f>
        <v xml:space="preserve"> </v>
      </c>
    </row>
    <row r="467" spans="1:2" x14ac:dyDescent="0.25">
      <c r="A467" s="7">
        <f>Patients!A464</f>
        <v>0</v>
      </c>
      <c r="B467" s="7" t="str">
        <f>Patients!B464&amp;" "&amp;Patients!C464</f>
        <v xml:space="preserve"> </v>
      </c>
    </row>
    <row r="468" spans="1:2" x14ac:dyDescent="0.25">
      <c r="A468" s="7">
        <f>Patients!A465</f>
        <v>0</v>
      </c>
      <c r="B468" s="7" t="str">
        <f>Patients!B465&amp;" "&amp;Patients!C465</f>
        <v xml:space="preserve"> </v>
      </c>
    </row>
    <row r="469" spans="1:2" x14ac:dyDescent="0.25">
      <c r="A469" s="7">
        <f>Patients!A466</f>
        <v>0</v>
      </c>
      <c r="B469" s="7" t="str">
        <f>Patients!B466&amp;" "&amp;Patients!C466</f>
        <v xml:space="preserve"> </v>
      </c>
    </row>
    <row r="470" spans="1:2" x14ac:dyDescent="0.25">
      <c r="A470" s="7">
        <f>Patients!A467</f>
        <v>0</v>
      </c>
      <c r="B470" s="7" t="str">
        <f>Patients!B467&amp;" "&amp;Patients!C467</f>
        <v xml:space="preserve"> </v>
      </c>
    </row>
    <row r="471" spans="1:2" x14ac:dyDescent="0.25">
      <c r="A471" s="7">
        <f>Patients!A468</f>
        <v>0</v>
      </c>
      <c r="B471" s="7" t="str">
        <f>Patients!B468&amp;" "&amp;Patients!C468</f>
        <v xml:space="preserve"> </v>
      </c>
    </row>
    <row r="472" spans="1:2" x14ac:dyDescent="0.25">
      <c r="A472" s="7">
        <f>Patients!A469</f>
        <v>0</v>
      </c>
      <c r="B472" s="7" t="str">
        <f>Patients!B469&amp;" "&amp;Patients!C469</f>
        <v xml:space="preserve"> </v>
      </c>
    </row>
    <row r="473" spans="1:2" x14ac:dyDescent="0.25">
      <c r="A473" s="7">
        <f>Patients!A470</f>
        <v>0</v>
      </c>
      <c r="B473" s="7" t="str">
        <f>Patients!B470&amp;" "&amp;Patients!C470</f>
        <v xml:space="preserve"> </v>
      </c>
    </row>
    <row r="474" spans="1:2" x14ac:dyDescent="0.25">
      <c r="A474" s="7">
        <f>Patients!A471</f>
        <v>0</v>
      </c>
      <c r="B474" s="7" t="str">
        <f>Patients!B471&amp;" "&amp;Patients!C471</f>
        <v xml:space="preserve"> </v>
      </c>
    </row>
    <row r="475" spans="1:2" x14ac:dyDescent="0.25">
      <c r="A475" s="7">
        <f>Patients!A472</f>
        <v>0</v>
      </c>
      <c r="B475" s="7" t="str">
        <f>Patients!B472&amp;" "&amp;Patients!C472</f>
        <v xml:space="preserve"> </v>
      </c>
    </row>
    <row r="476" spans="1:2" x14ac:dyDescent="0.25">
      <c r="A476" s="7">
        <f>Patients!A473</f>
        <v>0</v>
      </c>
      <c r="B476" s="7" t="str">
        <f>Patients!B473&amp;" "&amp;Patients!C473</f>
        <v xml:space="preserve"> </v>
      </c>
    </row>
    <row r="477" spans="1:2" x14ac:dyDescent="0.25">
      <c r="A477" s="7">
        <f>Patients!A474</f>
        <v>0</v>
      </c>
      <c r="B477" s="7" t="str">
        <f>Patients!B474&amp;" "&amp;Patients!C474</f>
        <v xml:space="preserve"> </v>
      </c>
    </row>
    <row r="478" spans="1:2" x14ac:dyDescent="0.25">
      <c r="A478" s="7">
        <f>Patients!A475</f>
        <v>0</v>
      </c>
      <c r="B478" s="7" t="str">
        <f>Patients!B475&amp;" "&amp;Patients!C475</f>
        <v xml:space="preserve"> </v>
      </c>
    </row>
    <row r="479" spans="1:2" x14ac:dyDescent="0.25">
      <c r="A479" s="7">
        <f>Patients!A476</f>
        <v>0</v>
      </c>
      <c r="B479" s="7" t="str">
        <f>Patients!B476&amp;" "&amp;Patients!C476</f>
        <v xml:space="preserve"> </v>
      </c>
    </row>
    <row r="480" spans="1:2" x14ac:dyDescent="0.25">
      <c r="A480" s="7">
        <f>Patients!A477</f>
        <v>0</v>
      </c>
      <c r="B480" s="7" t="str">
        <f>Patients!B477&amp;" "&amp;Patients!C477</f>
        <v xml:space="preserve"> </v>
      </c>
    </row>
    <row r="481" spans="1:2" x14ac:dyDescent="0.25">
      <c r="A481" s="7">
        <f>Patients!A478</f>
        <v>0</v>
      </c>
      <c r="B481" s="7" t="str">
        <f>Patients!B478&amp;" "&amp;Patients!C478</f>
        <v xml:space="preserve"> </v>
      </c>
    </row>
    <row r="482" spans="1:2" x14ac:dyDescent="0.25">
      <c r="A482" s="7">
        <f>Patients!A479</f>
        <v>0</v>
      </c>
      <c r="B482" s="7" t="str">
        <f>Patients!B479&amp;" "&amp;Patients!C479</f>
        <v xml:space="preserve"> </v>
      </c>
    </row>
    <row r="483" spans="1:2" x14ac:dyDescent="0.25">
      <c r="A483" s="7">
        <f>Patients!A480</f>
        <v>0</v>
      </c>
      <c r="B483" s="7" t="str">
        <f>Patients!B480&amp;" "&amp;Patients!C480</f>
        <v xml:space="preserve"> </v>
      </c>
    </row>
    <row r="484" spans="1:2" x14ac:dyDescent="0.25">
      <c r="A484" s="7">
        <f>Patients!A481</f>
        <v>0</v>
      </c>
      <c r="B484" s="7" t="str">
        <f>Patients!B481&amp;" "&amp;Patients!C481</f>
        <v xml:space="preserve"> </v>
      </c>
    </row>
    <row r="485" spans="1:2" x14ac:dyDescent="0.25">
      <c r="A485" s="7">
        <f>Patients!A482</f>
        <v>0</v>
      </c>
      <c r="B485" s="7" t="str">
        <f>Patients!B482&amp;" "&amp;Patients!C482</f>
        <v xml:space="preserve"> </v>
      </c>
    </row>
    <row r="486" spans="1:2" x14ac:dyDescent="0.25">
      <c r="A486" s="7">
        <f>Patients!A483</f>
        <v>0</v>
      </c>
      <c r="B486" s="7" t="str">
        <f>Patients!B483&amp;" "&amp;Patients!C483</f>
        <v xml:space="preserve"> </v>
      </c>
    </row>
    <row r="487" spans="1:2" x14ac:dyDescent="0.25">
      <c r="A487" s="7">
        <f>Patients!A484</f>
        <v>0</v>
      </c>
      <c r="B487" s="7" t="str">
        <f>Patients!B484&amp;" "&amp;Patients!C484</f>
        <v xml:space="preserve"> </v>
      </c>
    </row>
    <row r="488" spans="1:2" x14ac:dyDescent="0.25">
      <c r="A488" s="7">
        <f>Patients!A485</f>
        <v>0</v>
      </c>
      <c r="B488" s="7" t="str">
        <f>Patients!B485&amp;" "&amp;Patients!C485</f>
        <v xml:space="preserve"> </v>
      </c>
    </row>
    <row r="489" spans="1:2" x14ac:dyDescent="0.25">
      <c r="A489" s="7">
        <f>Patients!A486</f>
        <v>0</v>
      </c>
      <c r="B489" s="7" t="str">
        <f>Patients!B486&amp;" "&amp;Patients!C486</f>
        <v xml:space="preserve"> </v>
      </c>
    </row>
    <row r="490" spans="1:2" x14ac:dyDescent="0.25">
      <c r="A490" s="7">
        <f>Patients!A487</f>
        <v>0</v>
      </c>
      <c r="B490" s="7" t="str">
        <f>Patients!B487&amp;" "&amp;Patients!C487</f>
        <v xml:space="preserve"> </v>
      </c>
    </row>
    <row r="491" spans="1:2" x14ac:dyDescent="0.25">
      <c r="A491" s="7">
        <f>Patients!A488</f>
        <v>0</v>
      </c>
      <c r="B491" s="7" t="str">
        <f>Patients!B488&amp;" "&amp;Patients!C488</f>
        <v xml:space="preserve"> </v>
      </c>
    </row>
    <row r="492" spans="1:2" x14ac:dyDescent="0.25">
      <c r="A492" s="7">
        <f>Patients!A489</f>
        <v>0</v>
      </c>
      <c r="B492" s="7" t="str">
        <f>Patients!B489&amp;" "&amp;Patients!C489</f>
        <v xml:space="preserve"> </v>
      </c>
    </row>
    <row r="493" spans="1:2" x14ac:dyDescent="0.25">
      <c r="A493" s="7">
        <f>Patients!A490</f>
        <v>0</v>
      </c>
      <c r="B493" s="7" t="str">
        <f>Patients!B490&amp;" "&amp;Patients!C490</f>
        <v xml:space="preserve"> </v>
      </c>
    </row>
    <row r="494" spans="1:2" x14ac:dyDescent="0.25">
      <c r="A494" s="7">
        <f>Patients!A491</f>
        <v>0</v>
      </c>
      <c r="B494" s="7" t="str">
        <f>Patients!B491&amp;" "&amp;Patients!C491</f>
        <v xml:space="preserve"> </v>
      </c>
    </row>
    <row r="495" spans="1:2" x14ac:dyDescent="0.25">
      <c r="A495" s="7">
        <f>Patients!A492</f>
        <v>0</v>
      </c>
      <c r="B495" s="7" t="str">
        <f>Patients!B492&amp;" "&amp;Patients!C492</f>
        <v xml:space="preserve"> </v>
      </c>
    </row>
    <row r="496" spans="1:2" x14ac:dyDescent="0.25">
      <c r="A496" s="7">
        <f>Patients!A493</f>
        <v>0</v>
      </c>
      <c r="B496" s="7" t="str">
        <f>Patients!B493&amp;" "&amp;Patients!C493</f>
        <v xml:space="preserve"> </v>
      </c>
    </row>
    <row r="497" spans="1:2" x14ac:dyDescent="0.25">
      <c r="A497" s="7">
        <f>Patients!A494</f>
        <v>0</v>
      </c>
      <c r="B497" s="7" t="str">
        <f>Patients!B494&amp;" "&amp;Patients!C494</f>
        <v xml:space="preserve"> </v>
      </c>
    </row>
    <row r="498" spans="1:2" x14ac:dyDescent="0.25">
      <c r="A498" s="7">
        <f>Patients!A495</f>
        <v>0</v>
      </c>
      <c r="B498" s="7" t="str">
        <f>Patients!B495&amp;" "&amp;Patients!C495</f>
        <v xml:space="preserve"> </v>
      </c>
    </row>
    <row r="499" spans="1:2" x14ac:dyDescent="0.25">
      <c r="A499" s="7">
        <f>Patients!A496</f>
        <v>0</v>
      </c>
      <c r="B499" s="7" t="str">
        <f>Patients!B496&amp;" "&amp;Patients!C496</f>
        <v xml:space="preserve"> </v>
      </c>
    </row>
    <row r="500" spans="1:2" x14ac:dyDescent="0.25">
      <c r="A500" s="7">
        <f>Patients!A497</f>
        <v>0</v>
      </c>
      <c r="B500" s="7" t="str">
        <f>Patients!B497&amp;" "&amp;Patients!C497</f>
        <v xml:space="preserve"> </v>
      </c>
    </row>
    <row r="501" spans="1:2" x14ac:dyDescent="0.25">
      <c r="A501" s="7">
        <f>Patients!A498</f>
        <v>0</v>
      </c>
      <c r="B501" s="7" t="str">
        <f>Patients!B498&amp;" "&amp;Patients!C498</f>
        <v xml:space="preserve"> </v>
      </c>
    </row>
    <row r="502" spans="1:2" x14ac:dyDescent="0.25">
      <c r="A502" s="7">
        <f>Patients!A499</f>
        <v>0</v>
      </c>
      <c r="B502" s="7" t="str">
        <f>Patients!B499&amp;" "&amp;Patients!C499</f>
        <v xml:space="preserve"> </v>
      </c>
    </row>
    <row r="503" spans="1:2" x14ac:dyDescent="0.25">
      <c r="A503" s="7">
        <f>Patients!A500</f>
        <v>0</v>
      </c>
      <c r="B503" s="7" t="str">
        <f>Patients!B500&amp;" "&amp;Patients!C500</f>
        <v xml:space="preserve"> </v>
      </c>
    </row>
    <row r="504" spans="1:2" x14ac:dyDescent="0.25">
      <c r="A504" s="7">
        <f>Patients!A501</f>
        <v>0</v>
      </c>
      <c r="B504" s="7" t="str">
        <f>Patients!B501&amp;" "&amp;Patients!C501</f>
        <v xml:space="preserve"> </v>
      </c>
    </row>
    <row r="505" spans="1:2" x14ac:dyDescent="0.25">
      <c r="A505" s="7">
        <f>Patients!A502</f>
        <v>0</v>
      </c>
      <c r="B505" s="7" t="str">
        <f>Patients!B502&amp;" "&amp;Patients!C502</f>
        <v xml:space="preserve"> </v>
      </c>
    </row>
    <row r="506" spans="1:2" x14ac:dyDescent="0.25">
      <c r="A506" s="7">
        <f>Patients!A503</f>
        <v>0</v>
      </c>
      <c r="B506" s="7" t="str">
        <f>Patients!B503&amp;" "&amp;Patients!C503</f>
        <v xml:space="preserve"> </v>
      </c>
    </row>
    <row r="507" spans="1:2" x14ac:dyDescent="0.25">
      <c r="A507" s="7">
        <f>Patients!A504</f>
        <v>0</v>
      </c>
      <c r="B507" s="7" t="str">
        <f>Patients!B504&amp;" "&amp;Patients!C504</f>
        <v xml:space="preserve"> </v>
      </c>
    </row>
    <row r="508" spans="1:2" x14ac:dyDescent="0.25">
      <c r="A508" s="7">
        <f>Patients!A505</f>
        <v>0</v>
      </c>
      <c r="B508" s="7" t="str">
        <f>Patients!B505&amp;" "&amp;Patients!C505</f>
        <v xml:space="preserve"> </v>
      </c>
    </row>
    <row r="509" spans="1:2" x14ac:dyDescent="0.25">
      <c r="A509" s="7">
        <f>Patients!A506</f>
        <v>0</v>
      </c>
      <c r="B509" s="7" t="str">
        <f>Patients!B506&amp;" "&amp;Patients!C506</f>
        <v xml:space="preserve"> </v>
      </c>
    </row>
    <row r="510" spans="1:2" x14ac:dyDescent="0.25">
      <c r="A510" s="7">
        <f>Patients!A507</f>
        <v>0</v>
      </c>
      <c r="B510" s="7" t="str">
        <f>Patients!B507&amp;" "&amp;Patients!C507</f>
        <v xml:space="preserve"> </v>
      </c>
    </row>
    <row r="511" spans="1:2" x14ac:dyDescent="0.25">
      <c r="A511" s="7">
        <f>Patients!A508</f>
        <v>0</v>
      </c>
      <c r="B511" s="7" t="str">
        <f>Patients!B508&amp;" "&amp;Patients!C508</f>
        <v xml:space="preserve"> </v>
      </c>
    </row>
    <row r="512" spans="1:2" x14ac:dyDescent="0.25">
      <c r="A512" s="7">
        <f>Patients!A509</f>
        <v>0</v>
      </c>
      <c r="B512" s="7" t="str">
        <f>Patients!B509&amp;" "&amp;Patients!C509</f>
        <v xml:space="preserve"> </v>
      </c>
    </row>
    <row r="513" spans="1:2" x14ac:dyDescent="0.25">
      <c r="A513" s="7">
        <f>Patients!A510</f>
        <v>0</v>
      </c>
      <c r="B513" s="7" t="str">
        <f>Patients!B510&amp;" "&amp;Patients!C510</f>
        <v xml:space="preserve"> </v>
      </c>
    </row>
    <row r="514" spans="1:2" x14ac:dyDescent="0.25">
      <c r="A514" s="7">
        <f>Patients!A511</f>
        <v>0</v>
      </c>
      <c r="B514" s="7" t="str">
        <f>Patients!B511&amp;" "&amp;Patients!C511</f>
        <v xml:space="preserve"> </v>
      </c>
    </row>
    <row r="515" spans="1:2" x14ac:dyDescent="0.25">
      <c r="A515" s="7">
        <f>Patients!A512</f>
        <v>0</v>
      </c>
      <c r="B515" s="7" t="str">
        <f>Patients!B512&amp;" "&amp;Patients!C512</f>
        <v xml:space="preserve"> </v>
      </c>
    </row>
    <row r="516" spans="1:2" x14ac:dyDescent="0.25">
      <c r="A516" s="7">
        <f>Patients!A513</f>
        <v>0</v>
      </c>
      <c r="B516" s="7" t="str">
        <f>Patients!B513&amp;" "&amp;Patients!C513</f>
        <v xml:space="preserve"> </v>
      </c>
    </row>
    <row r="517" spans="1:2" x14ac:dyDescent="0.25">
      <c r="A517" s="7">
        <f>Patients!A514</f>
        <v>0</v>
      </c>
      <c r="B517" s="7" t="str">
        <f>Patients!B514&amp;" "&amp;Patients!C514</f>
        <v xml:space="preserve"> </v>
      </c>
    </row>
    <row r="518" spans="1:2" x14ac:dyDescent="0.25">
      <c r="A518" s="7">
        <f>Patients!A515</f>
        <v>0</v>
      </c>
      <c r="B518" s="7" t="str">
        <f>Patients!B515&amp;" "&amp;Patients!C515</f>
        <v xml:space="preserve"> </v>
      </c>
    </row>
    <row r="519" spans="1:2" x14ac:dyDescent="0.25">
      <c r="A519" s="7">
        <f>Patients!A516</f>
        <v>0</v>
      </c>
      <c r="B519" s="7" t="str">
        <f>Patients!B516&amp;" "&amp;Patients!C516</f>
        <v xml:space="preserve"> </v>
      </c>
    </row>
    <row r="520" spans="1:2" x14ac:dyDescent="0.25">
      <c r="A520" s="7">
        <f>Patients!A517</f>
        <v>0</v>
      </c>
      <c r="B520" s="7" t="str">
        <f>Patients!B517&amp;" "&amp;Patients!C517</f>
        <v xml:space="preserve"> </v>
      </c>
    </row>
    <row r="521" spans="1:2" x14ac:dyDescent="0.25">
      <c r="A521" s="7">
        <f>Patients!A518</f>
        <v>0</v>
      </c>
      <c r="B521" s="7" t="str">
        <f>Patients!B518&amp;" "&amp;Patients!C518</f>
        <v xml:space="preserve"> </v>
      </c>
    </row>
    <row r="522" spans="1:2" x14ac:dyDescent="0.25">
      <c r="A522" s="7">
        <f>Patients!A519</f>
        <v>0</v>
      </c>
      <c r="B522" s="7" t="str">
        <f>Patients!B519&amp;" "&amp;Patients!C519</f>
        <v xml:space="preserve"> </v>
      </c>
    </row>
    <row r="523" spans="1:2" x14ac:dyDescent="0.25">
      <c r="A523" s="7">
        <f>Patients!A520</f>
        <v>0</v>
      </c>
      <c r="B523" s="7" t="str">
        <f>Patients!B520&amp;" "&amp;Patients!C520</f>
        <v xml:space="preserve"> </v>
      </c>
    </row>
    <row r="524" spans="1:2" x14ac:dyDescent="0.25">
      <c r="A524" s="7">
        <f>Patients!A521</f>
        <v>0</v>
      </c>
      <c r="B524" s="7" t="str">
        <f>Patients!B521&amp;" "&amp;Patients!C521</f>
        <v xml:space="preserve"> </v>
      </c>
    </row>
    <row r="525" spans="1:2" x14ac:dyDescent="0.25">
      <c r="A525" s="7">
        <f>Patients!A522</f>
        <v>0</v>
      </c>
      <c r="B525" s="7" t="str">
        <f>Patients!B522&amp;" "&amp;Patients!C522</f>
        <v xml:space="preserve"> </v>
      </c>
    </row>
    <row r="526" spans="1:2" x14ac:dyDescent="0.25">
      <c r="A526" s="7">
        <f>Patients!A523</f>
        <v>0</v>
      </c>
      <c r="B526" s="7" t="str">
        <f>Patients!B523&amp;" "&amp;Patients!C523</f>
        <v xml:space="preserve"> </v>
      </c>
    </row>
    <row r="527" spans="1:2" x14ac:dyDescent="0.25">
      <c r="A527" s="7">
        <f>Patients!A524</f>
        <v>0</v>
      </c>
      <c r="B527" s="7" t="str">
        <f>Patients!B524&amp;" "&amp;Patients!C524</f>
        <v xml:space="preserve"> </v>
      </c>
    </row>
    <row r="528" spans="1:2" x14ac:dyDescent="0.25">
      <c r="A528" s="7">
        <f>Patients!A525</f>
        <v>0</v>
      </c>
      <c r="B528" s="7" t="str">
        <f>Patients!B525&amp;" "&amp;Patients!C525</f>
        <v xml:space="preserve"> </v>
      </c>
    </row>
    <row r="529" spans="1:2" x14ac:dyDescent="0.25">
      <c r="A529" s="7">
        <f>Patients!A526</f>
        <v>0</v>
      </c>
      <c r="B529" s="7" t="str">
        <f>Patients!B526&amp;" "&amp;Patients!C526</f>
        <v xml:space="preserve"> </v>
      </c>
    </row>
    <row r="530" spans="1:2" x14ac:dyDescent="0.25">
      <c r="A530" s="7">
        <f>Patients!A527</f>
        <v>0</v>
      </c>
      <c r="B530" s="7" t="str">
        <f>Patients!B527&amp;" "&amp;Patients!C527</f>
        <v xml:space="preserve"> </v>
      </c>
    </row>
    <row r="531" spans="1:2" x14ac:dyDescent="0.25">
      <c r="A531" s="7">
        <f>Patients!A528</f>
        <v>0</v>
      </c>
      <c r="B531" s="7" t="str">
        <f>Patients!B528&amp;" "&amp;Patients!C528</f>
        <v xml:space="preserve"> </v>
      </c>
    </row>
    <row r="532" spans="1:2" x14ac:dyDescent="0.25">
      <c r="A532" s="7">
        <f>Patients!A529</f>
        <v>0</v>
      </c>
      <c r="B532" s="7" t="str">
        <f>Patients!B529&amp;" "&amp;Patients!C529</f>
        <v xml:space="preserve"> </v>
      </c>
    </row>
    <row r="533" spans="1:2" x14ac:dyDescent="0.25">
      <c r="A533" s="7">
        <f>Patients!A530</f>
        <v>0</v>
      </c>
      <c r="B533" s="7" t="str">
        <f>Patients!B530&amp;" "&amp;Patients!C530</f>
        <v xml:space="preserve"> </v>
      </c>
    </row>
    <row r="534" spans="1:2" x14ac:dyDescent="0.25">
      <c r="A534" s="7">
        <f>Patients!A531</f>
        <v>0</v>
      </c>
      <c r="B534" s="7" t="str">
        <f>Patients!B531&amp;" "&amp;Patients!C531</f>
        <v xml:space="preserve"> </v>
      </c>
    </row>
    <row r="535" spans="1:2" x14ac:dyDescent="0.25">
      <c r="A535" s="7">
        <f>Patients!A532</f>
        <v>0</v>
      </c>
      <c r="B535" s="7" t="str">
        <f>Patients!B532&amp;" "&amp;Patients!C532</f>
        <v xml:space="preserve"> </v>
      </c>
    </row>
    <row r="536" spans="1:2" x14ac:dyDescent="0.25">
      <c r="A536" s="7">
        <f>Patients!A533</f>
        <v>0</v>
      </c>
      <c r="B536" s="7" t="str">
        <f>Patients!B533&amp;" "&amp;Patients!C533</f>
        <v xml:space="preserve"> </v>
      </c>
    </row>
    <row r="537" spans="1:2" x14ac:dyDescent="0.25">
      <c r="A537" s="7">
        <f>Patients!A534</f>
        <v>0</v>
      </c>
      <c r="B537" s="7" t="str">
        <f>Patients!B534&amp;" "&amp;Patients!C534</f>
        <v xml:space="preserve"> </v>
      </c>
    </row>
    <row r="538" spans="1:2" x14ac:dyDescent="0.25">
      <c r="A538" s="7">
        <f>Patients!A535</f>
        <v>0</v>
      </c>
      <c r="B538" s="7" t="str">
        <f>Patients!B535&amp;" "&amp;Patients!C535</f>
        <v xml:space="preserve"> </v>
      </c>
    </row>
    <row r="539" spans="1:2" x14ac:dyDescent="0.25">
      <c r="A539" s="7">
        <f>Patients!A536</f>
        <v>0</v>
      </c>
      <c r="B539" s="7" t="str">
        <f>Patients!B536&amp;" "&amp;Patients!C536</f>
        <v xml:space="preserve"> </v>
      </c>
    </row>
    <row r="540" spans="1:2" x14ac:dyDescent="0.25">
      <c r="A540" s="7">
        <f>Patients!A537</f>
        <v>0</v>
      </c>
      <c r="B540" s="7" t="str">
        <f>Patients!B537&amp;" "&amp;Patients!C537</f>
        <v xml:space="preserve"> </v>
      </c>
    </row>
    <row r="541" spans="1:2" x14ac:dyDescent="0.25">
      <c r="A541" s="7">
        <f>Patients!A538</f>
        <v>0</v>
      </c>
      <c r="B541" s="7" t="str">
        <f>Patients!B538&amp;" "&amp;Patients!C538</f>
        <v xml:space="preserve"> </v>
      </c>
    </row>
    <row r="542" spans="1:2" x14ac:dyDescent="0.25">
      <c r="A542" s="7">
        <f>Patients!A539</f>
        <v>0</v>
      </c>
      <c r="B542" s="7" t="str">
        <f>Patients!B539&amp;" "&amp;Patients!C539</f>
        <v xml:space="preserve"> </v>
      </c>
    </row>
    <row r="543" spans="1:2" x14ac:dyDescent="0.25">
      <c r="A543" s="7">
        <f>Patients!A540</f>
        <v>0</v>
      </c>
      <c r="B543" s="7" t="str">
        <f>Patients!B540&amp;" "&amp;Patients!C540</f>
        <v xml:space="preserve"> </v>
      </c>
    </row>
    <row r="544" spans="1:2" x14ac:dyDescent="0.25">
      <c r="A544" s="7">
        <f>Patients!A541</f>
        <v>0</v>
      </c>
      <c r="B544" s="7" t="str">
        <f>Patients!B541&amp;" "&amp;Patients!C541</f>
        <v xml:space="preserve"> </v>
      </c>
    </row>
    <row r="545" spans="1:2" x14ac:dyDescent="0.25">
      <c r="A545" s="7">
        <f>Patients!A542</f>
        <v>0</v>
      </c>
      <c r="B545" s="7" t="str">
        <f>Patients!B542&amp;" "&amp;Patients!C542</f>
        <v xml:space="preserve"> </v>
      </c>
    </row>
    <row r="546" spans="1:2" x14ac:dyDescent="0.25">
      <c r="A546" s="7">
        <f>Patients!A543</f>
        <v>0</v>
      </c>
      <c r="B546" s="7" t="str">
        <f>Patients!B543&amp;" "&amp;Patients!C543</f>
        <v xml:space="preserve"> </v>
      </c>
    </row>
    <row r="547" spans="1:2" x14ac:dyDescent="0.25">
      <c r="A547" s="7">
        <f>Patients!A544</f>
        <v>0</v>
      </c>
      <c r="B547" s="7" t="str">
        <f>Patients!B544&amp;" "&amp;Patients!C544</f>
        <v xml:space="preserve"> </v>
      </c>
    </row>
    <row r="548" spans="1:2" x14ac:dyDescent="0.25">
      <c r="A548" s="7">
        <f>Patients!A545</f>
        <v>0</v>
      </c>
      <c r="B548" s="7" t="str">
        <f>Patients!B545&amp;" "&amp;Patients!C545</f>
        <v xml:space="preserve"> </v>
      </c>
    </row>
    <row r="549" spans="1:2" x14ac:dyDescent="0.25">
      <c r="A549" s="7">
        <f>Patients!A546</f>
        <v>0</v>
      </c>
      <c r="B549" s="7" t="str">
        <f>Patients!B546&amp;" "&amp;Patients!C546</f>
        <v xml:space="preserve"> </v>
      </c>
    </row>
    <row r="550" spans="1:2" x14ac:dyDescent="0.25">
      <c r="A550" s="7">
        <f>Patients!A547</f>
        <v>0</v>
      </c>
      <c r="B550" s="7" t="str">
        <f>Patients!B547&amp;" "&amp;Patients!C547</f>
        <v xml:space="preserve"> </v>
      </c>
    </row>
    <row r="551" spans="1:2" x14ac:dyDescent="0.25">
      <c r="A551" s="7">
        <f>Patients!A548</f>
        <v>0</v>
      </c>
      <c r="B551" s="7" t="str">
        <f>Patients!B548&amp;" "&amp;Patients!C548</f>
        <v xml:space="preserve"> </v>
      </c>
    </row>
    <row r="552" spans="1:2" x14ac:dyDescent="0.25">
      <c r="A552" s="7">
        <f>Patients!A549</f>
        <v>0</v>
      </c>
      <c r="B552" s="7" t="str">
        <f>Patients!B549&amp;" "&amp;Patients!C549</f>
        <v xml:space="preserve"> </v>
      </c>
    </row>
    <row r="553" spans="1:2" x14ac:dyDescent="0.25">
      <c r="A553" s="7">
        <f>Patients!A550</f>
        <v>0</v>
      </c>
      <c r="B553" s="7" t="str">
        <f>Patients!B550&amp;" "&amp;Patients!C550</f>
        <v xml:space="preserve"> </v>
      </c>
    </row>
    <row r="554" spans="1:2" x14ac:dyDescent="0.25">
      <c r="A554" s="7">
        <f>Patients!A551</f>
        <v>0</v>
      </c>
      <c r="B554" s="7" t="str">
        <f>Patients!B551&amp;" "&amp;Patients!C551</f>
        <v xml:space="preserve"> </v>
      </c>
    </row>
    <row r="555" spans="1:2" x14ac:dyDescent="0.25">
      <c r="A555" s="7">
        <f>Patients!A552</f>
        <v>0</v>
      </c>
      <c r="B555" s="7" t="str">
        <f>Patients!B552&amp;" "&amp;Patients!C552</f>
        <v xml:space="preserve"> </v>
      </c>
    </row>
    <row r="556" spans="1:2" x14ac:dyDescent="0.25">
      <c r="A556" s="7">
        <f>Patients!A553</f>
        <v>0</v>
      </c>
      <c r="B556" s="7" t="str">
        <f>Patients!B553&amp;" "&amp;Patients!C553</f>
        <v xml:space="preserve"> </v>
      </c>
    </row>
    <row r="557" spans="1:2" x14ac:dyDescent="0.25">
      <c r="A557" s="7">
        <f>Patients!A554</f>
        <v>0</v>
      </c>
      <c r="B557" s="7" t="str">
        <f>Patients!B554&amp;" "&amp;Patients!C554</f>
        <v xml:space="preserve"> </v>
      </c>
    </row>
    <row r="558" spans="1:2" x14ac:dyDescent="0.25">
      <c r="A558" s="7">
        <f>Patients!A555</f>
        <v>0</v>
      </c>
      <c r="B558" s="7" t="str">
        <f>Patients!B555&amp;" "&amp;Patients!C555</f>
        <v xml:space="preserve"> </v>
      </c>
    </row>
    <row r="559" spans="1:2" x14ac:dyDescent="0.25">
      <c r="A559" s="7">
        <f>Patients!A556</f>
        <v>0</v>
      </c>
      <c r="B559" s="7" t="str">
        <f>Patients!B556&amp;" "&amp;Patients!C556</f>
        <v xml:space="preserve"> </v>
      </c>
    </row>
    <row r="560" spans="1:2" x14ac:dyDescent="0.25">
      <c r="A560" s="7">
        <f>Patients!A557</f>
        <v>0</v>
      </c>
      <c r="B560" s="7" t="str">
        <f>Patients!B557&amp;" "&amp;Patients!C557</f>
        <v xml:space="preserve"> </v>
      </c>
    </row>
    <row r="561" spans="1:2" x14ac:dyDescent="0.25">
      <c r="A561" s="7">
        <f>Patients!A558</f>
        <v>0</v>
      </c>
      <c r="B561" s="7" t="str">
        <f>Patients!B558&amp;" "&amp;Patients!C558</f>
        <v xml:space="preserve"> </v>
      </c>
    </row>
    <row r="562" spans="1:2" x14ac:dyDescent="0.25">
      <c r="A562" s="7">
        <f>Patients!A559</f>
        <v>0</v>
      </c>
      <c r="B562" s="7" t="str">
        <f>Patients!B559&amp;" "&amp;Patients!C559</f>
        <v xml:space="preserve"> </v>
      </c>
    </row>
    <row r="563" spans="1:2" x14ac:dyDescent="0.25">
      <c r="A563" s="7">
        <f>Patients!A560</f>
        <v>0</v>
      </c>
      <c r="B563" s="7" t="str">
        <f>Patients!B560&amp;" "&amp;Patients!C560</f>
        <v xml:space="preserve"> </v>
      </c>
    </row>
    <row r="564" spans="1:2" x14ac:dyDescent="0.25">
      <c r="A564" s="7">
        <f>Patients!A561</f>
        <v>0</v>
      </c>
      <c r="B564" s="7" t="str">
        <f>Patients!B561&amp;" "&amp;Patients!C561</f>
        <v xml:space="preserve"> </v>
      </c>
    </row>
    <row r="565" spans="1:2" x14ac:dyDescent="0.25">
      <c r="A565" s="7">
        <f>Patients!A562</f>
        <v>0</v>
      </c>
      <c r="B565" s="7" t="str">
        <f>Patients!B562&amp;" "&amp;Patients!C562</f>
        <v xml:space="preserve"> </v>
      </c>
    </row>
    <row r="566" spans="1:2" x14ac:dyDescent="0.25">
      <c r="A566" s="7">
        <f>Patients!A563</f>
        <v>0</v>
      </c>
      <c r="B566" s="7" t="str">
        <f>Patients!B563&amp;" "&amp;Patients!C563</f>
        <v xml:space="preserve"> </v>
      </c>
    </row>
    <row r="567" spans="1:2" x14ac:dyDescent="0.25">
      <c r="A567" s="7">
        <f>Patients!A564</f>
        <v>0</v>
      </c>
      <c r="B567" s="7" t="str">
        <f>Patients!B564&amp;" "&amp;Patients!C564</f>
        <v xml:space="preserve"> </v>
      </c>
    </row>
    <row r="568" spans="1:2" x14ac:dyDescent="0.25">
      <c r="A568" s="7">
        <f>Patients!A565</f>
        <v>0</v>
      </c>
      <c r="B568" s="7" t="str">
        <f>Patients!B565&amp;" "&amp;Patients!C565</f>
        <v xml:space="preserve"> </v>
      </c>
    </row>
    <row r="569" spans="1:2" x14ac:dyDescent="0.25">
      <c r="A569" s="7">
        <f>Patients!A566</f>
        <v>0</v>
      </c>
      <c r="B569" s="7" t="str">
        <f>Patients!B566&amp;" "&amp;Patients!C566</f>
        <v xml:space="preserve"> </v>
      </c>
    </row>
    <row r="570" spans="1:2" x14ac:dyDescent="0.25">
      <c r="A570" s="7">
        <f>Patients!A567</f>
        <v>0</v>
      </c>
      <c r="B570" s="7" t="str">
        <f>Patients!B567&amp;" "&amp;Patients!C567</f>
        <v xml:space="preserve"> </v>
      </c>
    </row>
    <row r="571" spans="1:2" x14ac:dyDescent="0.25">
      <c r="A571" s="7">
        <f>Patients!A568</f>
        <v>0</v>
      </c>
      <c r="B571" s="7" t="str">
        <f>Patients!B568&amp;" "&amp;Patients!C568</f>
        <v xml:space="preserve"> </v>
      </c>
    </row>
    <row r="572" spans="1:2" x14ac:dyDescent="0.25">
      <c r="A572" s="7">
        <f>Patients!A569</f>
        <v>0</v>
      </c>
      <c r="B572" s="7" t="str">
        <f>Patients!B569&amp;" "&amp;Patients!C569</f>
        <v xml:space="preserve"> </v>
      </c>
    </row>
    <row r="573" spans="1:2" x14ac:dyDescent="0.25">
      <c r="A573" s="7">
        <f>Patients!A570</f>
        <v>0</v>
      </c>
      <c r="B573" s="7" t="str">
        <f>Patients!B570&amp;" "&amp;Patients!C570</f>
        <v xml:space="preserve"> </v>
      </c>
    </row>
    <row r="574" spans="1:2" x14ac:dyDescent="0.25">
      <c r="A574" s="7">
        <f>Patients!A571</f>
        <v>0</v>
      </c>
      <c r="B574" s="7" t="str">
        <f>Patients!B571&amp;" "&amp;Patients!C571</f>
        <v xml:space="preserve"> </v>
      </c>
    </row>
    <row r="575" spans="1:2" x14ac:dyDescent="0.25">
      <c r="A575" s="7">
        <f>Patients!A572</f>
        <v>0</v>
      </c>
      <c r="B575" s="7" t="str">
        <f>Patients!B572&amp;" "&amp;Patients!C572</f>
        <v xml:space="preserve"> </v>
      </c>
    </row>
    <row r="576" spans="1:2" x14ac:dyDescent="0.25">
      <c r="A576" s="7">
        <f>Patients!A573</f>
        <v>0</v>
      </c>
      <c r="B576" s="7" t="str">
        <f>Patients!B573&amp;" "&amp;Patients!C573</f>
        <v xml:space="preserve"> </v>
      </c>
    </row>
    <row r="577" spans="1:2" x14ac:dyDescent="0.25">
      <c r="A577" s="7">
        <f>Patients!A574</f>
        <v>0</v>
      </c>
      <c r="B577" s="7" t="str">
        <f>Patients!B574&amp;" "&amp;Patients!C574</f>
        <v xml:space="preserve"> </v>
      </c>
    </row>
    <row r="578" spans="1:2" x14ac:dyDescent="0.25">
      <c r="A578" s="7">
        <f>Patients!A575</f>
        <v>0</v>
      </c>
      <c r="B578" s="7" t="str">
        <f>Patients!B575&amp;" "&amp;Patients!C575</f>
        <v xml:space="preserve"> </v>
      </c>
    </row>
    <row r="579" spans="1:2" x14ac:dyDescent="0.25">
      <c r="A579" s="7">
        <f>Patients!A576</f>
        <v>0</v>
      </c>
      <c r="B579" s="7" t="str">
        <f>Patients!B576&amp;" "&amp;Patients!C576</f>
        <v xml:space="preserve"> </v>
      </c>
    </row>
    <row r="580" spans="1:2" x14ac:dyDescent="0.25">
      <c r="A580" s="7">
        <f>Patients!A577</f>
        <v>0</v>
      </c>
      <c r="B580" s="7" t="str">
        <f>Patients!B577&amp;" "&amp;Patients!C577</f>
        <v xml:space="preserve"> </v>
      </c>
    </row>
    <row r="581" spans="1:2" x14ac:dyDescent="0.25">
      <c r="A581" s="7">
        <f>Patients!A578</f>
        <v>0</v>
      </c>
      <c r="B581" s="7" t="str">
        <f>Patients!B578&amp;" "&amp;Patients!C578</f>
        <v xml:space="preserve"> </v>
      </c>
    </row>
    <row r="582" spans="1:2" x14ac:dyDescent="0.25">
      <c r="A582" s="7">
        <f>Patients!A579</f>
        <v>0</v>
      </c>
      <c r="B582" s="7" t="str">
        <f>Patients!B579&amp;" "&amp;Patients!C579</f>
        <v xml:space="preserve"> </v>
      </c>
    </row>
    <row r="583" spans="1:2" x14ac:dyDescent="0.25">
      <c r="A583" s="7">
        <f>Patients!A580</f>
        <v>0</v>
      </c>
      <c r="B583" s="7" t="str">
        <f>Patients!B580&amp;" "&amp;Patients!C580</f>
        <v xml:space="preserve"> </v>
      </c>
    </row>
    <row r="584" spans="1:2" x14ac:dyDescent="0.25">
      <c r="A584" s="7">
        <f>Patients!A581</f>
        <v>0</v>
      </c>
      <c r="B584" s="7" t="str">
        <f>Patients!B581&amp;" "&amp;Patients!C581</f>
        <v xml:space="preserve"> </v>
      </c>
    </row>
    <row r="585" spans="1:2" x14ac:dyDescent="0.25">
      <c r="A585" s="7">
        <f>Patients!A582</f>
        <v>0</v>
      </c>
      <c r="B585" s="7" t="str">
        <f>Patients!B582&amp;" "&amp;Patients!C582</f>
        <v xml:space="preserve"> </v>
      </c>
    </row>
    <row r="586" spans="1:2" x14ac:dyDescent="0.25">
      <c r="A586" s="7">
        <f>Patients!A583</f>
        <v>0</v>
      </c>
      <c r="B586" s="7" t="str">
        <f>Patients!B583&amp;" "&amp;Patients!C583</f>
        <v xml:space="preserve"> </v>
      </c>
    </row>
    <row r="587" spans="1:2" x14ac:dyDescent="0.25">
      <c r="A587" s="7">
        <f>Patients!A584</f>
        <v>0</v>
      </c>
      <c r="B587" s="7" t="str">
        <f>Patients!B584&amp;" "&amp;Patients!C584</f>
        <v xml:space="preserve"> </v>
      </c>
    </row>
    <row r="588" spans="1:2" x14ac:dyDescent="0.25">
      <c r="A588" s="7">
        <f>Patients!A585</f>
        <v>0</v>
      </c>
      <c r="B588" s="7" t="str">
        <f>Patients!B585&amp;" "&amp;Patients!C585</f>
        <v xml:space="preserve"> </v>
      </c>
    </row>
    <row r="589" spans="1:2" x14ac:dyDescent="0.25">
      <c r="A589" s="7">
        <f>Patients!A586</f>
        <v>0</v>
      </c>
      <c r="B589" s="7" t="str">
        <f>Patients!B586&amp;" "&amp;Patients!C586</f>
        <v xml:space="preserve"> </v>
      </c>
    </row>
    <row r="590" spans="1:2" x14ac:dyDescent="0.25">
      <c r="A590" s="7">
        <f>Patients!A587</f>
        <v>0</v>
      </c>
      <c r="B590" s="7" t="str">
        <f>Patients!B587&amp;" "&amp;Patients!C587</f>
        <v xml:space="preserve"> </v>
      </c>
    </row>
    <row r="591" spans="1:2" x14ac:dyDescent="0.25">
      <c r="A591" s="7">
        <f>Patients!A588</f>
        <v>0</v>
      </c>
      <c r="B591" s="7" t="str">
        <f>Patients!B588&amp;" "&amp;Patients!C588</f>
        <v xml:space="preserve"> </v>
      </c>
    </row>
    <row r="592" spans="1:2" x14ac:dyDescent="0.25">
      <c r="A592" s="7">
        <f>Patients!A589</f>
        <v>0</v>
      </c>
      <c r="B592" s="7" t="str">
        <f>Patients!B589&amp;" "&amp;Patients!C589</f>
        <v xml:space="preserve"> </v>
      </c>
    </row>
    <row r="593" spans="1:2" x14ac:dyDescent="0.25">
      <c r="A593" s="7">
        <f>Patients!A590</f>
        <v>0</v>
      </c>
      <c r="B593" s="7" t="str">
        <f>Patients!B590&amp;" "&amp;Patients!C590</f>
        <v xml:space="preserve"> </v>
      </c>
    </row>
    <row r="594" spans="1:2" x14ac:dyDescent="0.25">
      <c r="A594" s="7">
        <f>Patients!A591</f>
        <v>0</v>
      </c>
      <c r="B594" s="7" t="str">
        <f>Patients!B591&amp;" "&amp;Patients!C591</f>
        <v xml:space="preserve"> </v>
      </c>
    </row>
    <row r="595" spans="1:2" x14ac:dyDescent="0.25">
      <c r="A595" s="7">
        <f>Patients!A592</f>
        <v>0</v>
      </c>
      <c r="B595" s="7" t="str">
        <f>Patients!B592&amp;" "&amp;Patients!C592</f>
        <v xml:space="preserve"> </v>
      </c>
    </row>
    <row r="596" spans="1:2" x14ac:dyDescent="0.25">
      <c r="A596" s="7">
        <f>Patients!A593</f>
        <v>0</v>
      </c>
      <c r="B596" s="7" t="str">
        <f>Patients!B593&amp;" "&amp;Patients!C593</f>
        <v xml:space="preserve"> </v>
      </c>
    </row>
    <row r="597" spans="1:2" x14ac:dyDescent="0.25">
      <c r="A597" s="7">
        <f>Patients!A594</f>
        <v>0</v>
      </c>
      <c r="B597" s="7" t="str">
        <f>Patients!B594&amp;" "&amp;Patients!C594</f>
        <v xml:space="preserve"> </v>
      </c>
    </row>
    <row r="598" spans="1:2" x14ac:dyDescent="0.25">
      <c r="A598" s="7">
        <f>Patients!A595</f>
        <v>0</v>
      </c>
      <c r="B598" s="7" t="str">
        <f>Patients!B595&amp;" "&amp;Patients!C595</f>
        <v xml:space="preserve"> </v>
      </c>
    </row>
    <row r="599" spans="1:2" x14ac:dyDescent="0.25">
      <c r="A599" s="7">
        <f>Patients!A596</f>
        <v>0</v>
      </c>
      <c r="B599" s="7" t="str">
        <f>Patients!B596&amp;" "&amp;Patients!C596</f>
        <v xml:space="preserve"> </v>
      </c>
    </row>
    <row r="600" spans="1:2" x14ac:dyDescent="0.25">
      <c r="A600" s="7">
        <f>Patients!A597</f>
        <v>0</v>
      </c>
      <c r="B600" s="7" t="str">
        <f>Patients!B597&amp;" "&amp;Patients!C597</f>
        <v xml:space="preserve"> </v>
      </c>
    </row>
    <row r="601" spans="1:2" x14ac:dyDescent="0.25">
      <c r="A601" s="7">
        <f>Patients!A598</f>
        <v>0</v>
      </c>
      <c r="B601" s="7" t="str">
        <f>Patients!B598&amp;" "&amp;Patients!C598</f>
        <v xml:space="preserve"> </v>
      </c>
    </row>
    <row r="602" spans="1:2" x14ac:dyDescent="0.25">
      <c r="A602" s="7">
        <f>Patients!A599</f>
        <v>0</v>
      </c>
      <c r="B602" s="7" t="str">
        <f>Patients!B599&amp;" "&amp;Patients!C599</f>
        <v xml:space="preserve"> </v>
      </c>
    </row>
    <row r="603" spans="1:2" x14ac:dyDescent="0.25">
      <c r="A603" s="7">
        <f>Patients!A600</f>
        <v>0</v>
      </c>
      <c r="B603" s="7" t="str">
        <f>Patients!B600&amp;" "&amp;Patients!C600</f>
        <v xml:space="preserve"> </v>
      </c>
    </row>
    <row r="604" spans="1:2" x14ac:dyDescent="0.25">
      <c r="A604" s="12" t="e">
        <f>Patients!#REF!</f>
        <v>#REF!</v>
      </c>
      <c r="B604" s="12" t="e">
        <f>Patients!#REF!&amp;" "&amp;Patients!#REF!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04"/>
  <sheetViews>
    <sheetView zoomScale="89" zoomScaleNormal="89" workbookViewId="0">
      <selection activeCell="B3" sqref="B3"/>
    </sheetView>
  </sheetViews>
  <sheetFormatPr defaultRowHeight="15" x14ac:dyDescent="0.25"/>
  <cols>
    <col min="1" max="1" width="5.42578125" style="4" customWidth="1"/>
    <col min="2" max="2" width="21.85546875" style="4" customWidth="1"/>
    <col min="3" max="3" width="8.7109375" style="19" customWidth="1"/>
    <col min="4" max="4" width="26.140625" style="18" customWidth="1"/>
    <col min="5" max="5" width="26.7109375" style="18" customWidth="1"/>
    <col min="6" max="6" width="18.5703125" style="18" customWidth="1"/>
    <col min="7" max="7" width="23.42578125" style="18" customWidth="1"/>
    <col min="8" max="8" width="24.42578125" style="18" customWidth="1"/>
    <col min="9" max="9" width="22.140625" style="18" customWidth="1"/>
    <col min="10" max="11" width="23.85546875" style="18" customWidth="1"/>
    <col min="12" max="12" width="24.85546875" style="18" customWidth="1"/>
    <col min="13" max="13" width="29.7109375" style="41" customWidth="1"/>
    <col min="14" max="14" width="30.85546875" style="41" customWidth="1"/>
    <col min="15" max="15" width="25" style="18" customWidth="1"/>
    <col min="16" max="16" width="22.5703125" style="18" customWidth="1"/>
    <col min="17" max="17" width="28" style="39" customWidth="1"/>
    <col min="18" max="18" width="29.140625" style="39" customWidth="1"/>
    <col min="19" max="19" width="25" style="18" customWidth="1"/>
    <col min="20" max="20" width="26.140625" style="18" customWidth="1"/>
    <col min="21" max="21" width="26.140625" style="39" customWidth="1"/>
    <col min="22" max="22" width="27.85546875" style="39" customWidth="1"/>
    <col min="23" max="23" width="21" style="18" customWidth="1"/>
    <col min="24" max="24" width="24.28515625" style="18" customWidth="1"/>
    <col min="25" max="26" width="23.28515625" style="39" customWidth="1"/>
    <col min="27" max="27" width="23.28515625" style="18" customWidth="1"/>
    <col min="28" max="28" width="24.28515625" style="18" customWidth="1"/>
    <col min="29" max="29" width="24.140625" style="39" customWidth="1"/>
    <col min="30" max="30" width="25.28515625" style="39" customWidth="1"/>
    <col min="31" max="31" width="24.140625" style="18" customWidth="1"/>
    <col min="32" max="32" width="28.28515625" style="39" customWidth="1"/>
    <col min="33" max="33" width="21.140625" style="18" customWidth="1"/>
    <col min="34" max="34" width="19.140625" style="18" customWidth="1"/>
    <col min="35" max="35" width="23.140625" style="18" customWidth="1"/>
    <col min="36" max="36" width="18.42578125" style="18" customWidth="1"/>
    <col min="37" max="37" width="11.42578125" style="18" customWidth="1"/>
    <col min="38" max="38" width="25.7109375" style="18" customWidth="1"/>
    <col min="39" max="39" width="26.7109375" style="18" customWidth="1"/>
    <col min="40" max="40" width="18.5703125" style="18" customWidth="1"/>
    <col min="41" max="41" width="23.42578125" style="18" customWidth="1"/>
    <col min="42" max="42" width="24.42578125" style="18" customWidth="1"/>
    <col min="43" max="43" width="22.140625" style="18" customWidth="1"/>
    <col min="44" max="44" width="23.140625" style="18" customWidth="1"/>
    <col min="45" max="45" width="23.85546875" style="18" customWidth="1"/>
    <col min="46" max="46" width="24.85546875" style="18" customWidth="1"/>
    <col min="47" max="47" width="27.42578125" style="39" customWidth="1"/>
    <col min="48" max="48" width="28.7109375" style="39" customWidth="1"/>
    <col min="49" max="49" width="25" style="18" customWidth="1"/>
    <col min="50" max="50" width="26.140625" style="18" customWidth="1"/>
    <col min="51" max="51" width="26.28515625" style="39" customWidth="1"/>
    <col min="52" max="52" width="27.140625" style="39" customWidth="1"/>
    <col min="53" max="53" width="25" style="18" customWidth="1"/>
    <col min="54" max="54" width="26.140625" style="18" customWidth="1"/>
    <col min="55" max="55" width="26.42578125" style="39" customWidth="1"/>
    <col min="56" max="56" width="27.28515625" style="39" customWidth="1"/>
    <col min="57" max="57" width="21" style="18" customWidth="1"/>
    <col min="58" max="58" width="22.140625" style="18" customWidth="1"/>
    <col min="59" max="60" width="23.28515625" style="39" customWidth="1"/>
    <col min="61" max="61" width="23.28515625" style="18" customWidth="1"/>
    <col min="62" max="62" width="24.28515625" style="18" customWidth="1"/>
    <col min="63" max="64" width="26.85546875" style="39" customWidth="1"/>
    <col min="65" max="65" width="26.85546875" style="18" customWidth="1"/>
    <col min="66" max="66" width="27.85546875" style="39" customWidth="1"/>
    <col min="67" max="67" width="20.42578125" style="18" customWidth="1"/>
    <col min="68" max="68" width="19.140625" style="18" customWidth="1"/>
    <col min="69" max="69" width="23.140625" style="18" customWidth="1"/>
    <col min="70" max="70" width="18.42578125" style="18" customWidth="1"/>
    <col min="71" max="71" width="12" style="18" customWidth="1"/>
    <col min="72" max="72" width="25.7109375" style="18" customWidth="1"/>
    <col min="73" max="73" width="26.7109375" style="18" customWidth="1"/>
    <col min="74" max="74" width="18.5703125" style="18" customWidth="1"/>
    <col min="75" max="75" width="23.42578125" style="18" customWidth="1"/>
    <col min="76" max="76" width="24.42578125" style="18" customWidth="1"/>
    <col min="77" max="77" width="22.140625" style="18" customWidth="1"/>
    <col min="78" max="79" width="23.85546875" style="18" customWidth="1"/>
    <col min="80" max="80" width="24.85546875" style="18" customWidth="1"/>
    <col min="81" max="82" width="25" style="39" customWidth="1"/>
    <col min="83" max="83" width="25" style="18" customWidth="1"/>
    <col min="84" max="84" width="22.5703125" style="18" customWidth="1"/>
    <col min="85" max="85" width="27.42578125" style="39" customWidth="1"/>
    <col min="86" max="86" width="25" style="39" customWidth="1"/>
    <col min="87" max="87" width="25" style="18" customWidth="1"/>
    <col min="88" max="88" width="26.140625" style="18" customWidth="1"/>
    <col min="89" max="89" width="26.85546875" style="39" customWidth="1"/>
    <col min="90" max="90" width="28.140625" style="39" customWidth="1"/>
    <col min="91" max="91" width="21" style="18" customWidth="1"/>
    <col min="92" max="92" width="24.28515625" style="18" customWidth="1"/>
    <col min="93" max="93" width="23.42578125" style="39" customWidth="1"/>
    <col min="94" max="94" width="23" style="39" customWidth="1"/>
    <col min="95" max="95" width="25.42578125" style="18" customWidth="1"/>
    <col min="96" max="96" width="25.28515625" style="18" customWidth="1"/>
    <col min="97" max="98" width="26.85546875" style="39" customWidth="1"/>
    <col min="99" max="99" width="26.85546875" style="18" customWidth="1"/>
    <col min="100" max="100" width="26.5703125" style="39" customWidth="1"/>
    <col min="101" max="101" width="20.42578125" style="18" customWidth="1"/>
    <col min="102" max="102" width="19.140625" style="18" customWidth="1"/>
    <col min="103" max="103" width="23.140625" style="18" customWidth="1"/>
    <col min="104" max="104" width="18.42578125" style="18" customWidth="1"/>
    <col min="105" max="105" width="28.85546875" style="18" customWidth="1"/>
    <col min="106" max="106" width="29.5703125" style="18" customWidth="1"/>
    <col min="107" max="107" width="22.85546875" style="18" customWidth="1"/>
    <col min="108" max="108" width="26.5703125" style="18" customWidth="1"/>
    <col min="109" max="109" width="26.42578125" style="18" customWidth="1"/>
    <col min="110" max="110" width="28.42578125" style="18" customWidth="1"/>
    <col min="111" max="111" width="28" style="18" customWidth="1"/>
    <col min="112" max="112" width="30.85546875" style="18" customWidth="1"/>
    <col min="113" max="113" width="31.5703125" style="18" customWidth="1"/>
    <col min="114" max="114" width="32.85546875" style="18" customWidth="1"/>
    <col min="115" max="115" width="27.42578125" style="18" customWidth="1"/>
    <col min="116" max="116" width="27.28515625" style="18" customWidth="1"/>
    <col min="117" max="117" width="32" style="18" customWidth="1"/>
    <col min="118" max="118" width="23.42578125" style="18" customWidth="1"/>
    <col min="119" max="119" width="24.42578125" style="18" customWidth="1"/>
    <col min="120" max="120" width="25.85546875" style="18" customWidth="1"/>
    <col min="121" max="121" width="29.42578125" style="18" customWidth="1"/>
    <col min="122" max="122" width="31.28515625" style="18" customWidth="1"/>
    <col min="123" max="123" width="22.85546875" style="18" customWidth="1"/>
    <col min="124" max="124" width="22.140625" style="18" customWidth="1"/>
    <col min="125" max="125" width="28.5703125" style="18" customWidth="1"/>
    <col min="126" max="126" width="22.140625" style="18" customWidth="1"/>
    <col min="127" max="256" width="9.140625" style="18" customWidth="1"/>
    <col min="257" max="257" width="4.140625" style="18" customWidth="1"/>
    <col min="258" max="258" width="25.140625" style="18" customWidth="1"/>
    <col min="259" max="259" width="8.7109375" style="18" customWidth="1"/>
    <col min="260" max="260" width="26.140625" style="18" customWidth="1"/>
    <col min="261" max="261" width="26.7109375" style="18" customWidth="1"/>
    <col min="262" max="262" width="18.5703125" style="18" customWidth="1"/>
    <col min="263" max="263" width="23.42578125" style="18" customWidth="1"/>
    <col min="264" max="264" width="24.42578125" style="18" customWidth="1"/>
    <col min="265" max="265" width="22.140625" style="18" customWidth="1"/>
    <col min="266" max="267" width="23.85546875" style="18" customWidth="1"/>
    <col min="268" max="268" width="24.85546875" style="18" customWidth="1"/>
    <col min="269" max="269" width="29.7109375" style="18" customWidth="1"/>
    <col min="270" max="270" width="30.85546875" style="18" customWidth="1"/>
    <col min="271" max="271" width="25" style="18" customWidth="1"/>
    <col min="272" max="272" width="22.5703125" style="18" customWidth="1"/>
    <col min="273" max="273" width="28" style="18" customWidth="1"/>
    <col min="274" max="274" width="29.140625" style="18" customWidth="1"/>
    <col min="275" max="275" width="25" style="18" customWidth="1"/>
    <col min="276" max="277" width="26.140625" style="18" customWidth="1"/>
    <col min="278" max="278" width="27.85546875" style="18" customWidth="1"/>
    <col min="279" max="279" width="21" style="18" customWidth="1"/>
    <col min="280" max="280" width="24.28515625" style="18" customWidth="1"/>
    <col min="281" max="283" width="23.28515625" style="18" customWidth="1"/>
    <col min="284" max="284" width="24.28515625" style="18" customWidth="1"/>
    <col min="285" max="285" width="24.140625" style="18" customWidth="1"/>
    <col min="286" max="286" width="25.28515625" style="18" customWidth="1"/>
    <col min="287" max="287" width="24.140625" style="18" customWidth="1"/>
    <col min="288" max="288" width="28.28515625" style="18" customWidth="1"/>
    <col min="289" max="289" width="21.140625" style="18" customWidth="1"/>
    <col min="290" max="290" width="19.140625" style="18" customWidth="1"/>
    <col min="291" max="291" width="23.140625" style="18" customWidth="1"/>
    <col min="292" max="292" width="18.42578125" style="18" customWidth="1"/>
    <col min="293" max="293" width="11.42578125" style="18" customWidth="1"/>
    <col min="294" max="294" width="25.7109375" style="18" customWidth="1"/>
    <col min="295" max="295" width="26.7109375" style="18" customWidth="1"/>
    <col min="296" max="296" width="18.5703125" style="18" customWidth="1"/>
    <col min="297" max="297" width="23.42578125" style="18" customWidth="1"/>
    <col min="298" max="298" width="24.42578125" style="18" customWidth="1"/>
    <col min="299" max="299" width="22.140625" style="18" customWidth="1"/>
    <col min="300" max="300" width="23.140625" style="18" customWidth="1"/>
    <col min="301" max="301" width="23.85546875" style="18" customWidth="1"/>
    <col min="302" max="302" width="24.85546875" style="18" customWidth="1"/>
    <col min="303" max="303" width="27.42578125" style="18" customWidth="1"/>
    <col min="304" max="304" width="28.7109375" style="18" customWidth="1"/>
    <col min="305" max="305" width="25" style="18" customWidth="1"/>
    <col min="306" max="306" width="26.140625" style="18" customWidth="1"/>
    <col min="307" max="307" width="26.28515625" style="18" customWidth="1"/>
    <col min="308" max="308" width="27.140625" style="18" customWidth="1"/>
    <col min="309" max="309" width="25" style="18" customWidth="1"/>
    <col min="310" max="310" width="26.140625" style="18" customWidth="1"/>
    <col min="311" max="311" width="26.42578125" style="18" customWidth="1"/>
    <col min="312" max="312" width="27.28515625" style="18" customWidth="1"/>
    <col min="313" max="313" width="21" style="18" customWidth="1"/>
    <col min="314" max="314" width="22.140625" style="18" customWidth="1"/>
    <col min="315" max="317" width="23.28515625" style="18" customWidth="1"/>
    <col min="318" max="318" width="24.28515625" style="18" customWidth="1"/>
    <col min="319" max="321" width="26.85546875" style="18" customWidth="1"/>
    <col min="322" max="322" width="27.85546875" style="18" customWidth="1"/>
    <col min="323" max="323" width="20.42578125" style="18" customWidth="1"/>
    <col min="324" max="324" width="19.140625" style="18" customWidth="1"/>
    <col min="325" max="325" width="23.140625" style="18" customWidth="1"/>
    <col min="326" max="326" width="18.42578125" style="18" customWidth="1"/>
    <col min="327" max="327" width="12" style="18" customWidth="1"/>
    <col min="328" max="328" width="25.7109375" style="18" customWidth="1"/>
    <col min="329" max="329" width="26.7109375" style="18" customWidth="1"/>
    <col min="330" max="330" width="18.5703125" style="18" customWidth="1"/>
    <col min="331" max="331" width="23.42578125" style="18" customWidth="1"/>
    <col min="332" max="332" width="24.42578125" style="18" customWidth="1"/>
    <col min="333" max="333" width="22.140625" style="18" customWidth="1"/>
    <col min="334" max="335" width="23.85546875" style="18" customWidth="1"/>
    <col min="336" max="336" width="24.85546875" style="18" customWidth="1"/>
    <col min="337" max="339" width="25" style="18" customWidth="1"/>
    <col min="340" max="340" width="22.5703125" style="18" customWidth="1"/>
    <col min="341" max="341" width="27.42578125" style="18" customWidth="1"/>
    <col min="342" max="343" width="25" style="18" customWidth="1"/>
    <col min="344" max="344" width="26.140625" style="18" customWidth="1"/>
    <col min="345" max="345" width="26.85546875" style="18" customWidth="1"/>
    <col min="346" max="346" width="28.140625" style="18" customWidth="1"/>
    <col min="347" max="347" width="21" style="18" customWidth="1"/>
    <col min="348" max="348" width="24.28515625" style="18" customWidth="1"/>
    <col min="349" max="349" width="23.42578125" style="18" customWidth="1"/>
    <col min="350" max="350" width="23" style="18" customWidth="1"/>
    <col min="351" max="351" width="25.42578125" style="18" customWidth="1"/>
    <col min="352" max="352" width="25.28515625" style="18" customWidth="1"/>
    <col min="353" max="355" width="26.85546875" style="18" customWidth="1"/>
    <col min="356" max="356" width="26.5703125" style="18" customWidth="1"/>
    <col min="357" max="357" width="20.42578125" style="18" customWidth="1"/>
    <col min="358" max="358" width="19.140625" style="18" customWidth="1"/>
    <col min="359" max="359" width="23.140625" style="18" customWidth="1"/>
    <col min="360" max="360" width="18.42578125" style="18" customWidth="1"/>
    <col min="361" max="361" width="28.85546875" style="18" customWidth="1"/>
    <col min="362" max="362" width="29.5703125" style="18" customWidth="1"/>
    <col min="363" max="363" width="22.85546875" style="18" customWidth="1"/>
    <col min="364" max="364" width="26.5703125" style="18" customWidth="1"/>
    <col min="365" max="365" width="26.42578125" style="18" customWidth="1"/>
    <col min="366" max="366" width="28.42578125" style="18" customWidth="1"/>
    <col min="367" max="367" width="28" style="18" customWidth="1"/>
    <col min="368" max="368" width="30.85546875" style="18" customWidth="1"/>
    <col min="369" max="369" width="31.5703125" style="18" customWidth="1"/>
    <col min="370" max="370" width="32.85546875" style="18" customWidth="1"/>
    <col min="371" max="371" width="27.42578125" style="18" customWidth="1"/>
    <col min="372" max="372" width="27.28515625" style="18" customWidth="1"/>
    <col min="373" max="373" width="32" style="18" customWidth="1"/>
    <col min="374" max="374" width="23.42578125" style="18" customWidth="1"/>
    <col min="375" max="375" width="24.42578125" style="18" customWidth="1"/>
    <col min="376" max="376" width="25.85546875" style="18" customWidth="1"/>
    <col min="377" max="377" width="29.42578125" style="18" customWidth="1"/>
    <col min="378" max="378" width="31.28515625" style="18" customWidth="1"/>
    <col min="379" max="379" width="22.85546875" style="18" customWidth="1"/>
    <col min="380" max="380" width="22.140625" style="18" customWidth="1"/>
    <col min="381" max="381" width="28.5703125" style="18" customWidth="1"/>
    <col min="382" max="382" width="22.140625" style="18" customWidth="1"/>
    <col min="383" max="512" width="9.140625" style="18" customWidth="1"/>
    <col min="513" max="513" width="4.140625" style="18" customWidth="1"/>
    <col min="514" max="514" width="25.140625" style="18" customWidth="1"/>
    <col min="515" max="515" width="8.7109375" style="18" customWidth="1"/>
    <col min="516" max="516" width="26.140625" style="18" customWidth="1"/>
    <col min="517" max="517" width="26.7109375" style="18" customWidth="1"/>
    <col min="518" max="518" width="18.5703125" style="18" customWidth="1"/>
    <col min="519" max="519" width="23.42578125" style="18" customWidth="1"/>
    <col min="520" max="520" width="24.42578125" style="18" customWidth="1"/>
    <col min="521" max="521" width="22.140625" style="18" customWidth="1"/>
    <col min="522" max="523" width="23.85546875" style="18" customWidth="1"/>
    <col min="524" max="524" width="24.85546875" style="18" customWidth="1"/>
    <col min="525" max="525" width="29.7109375" style="18" customWidth="1"/>
    <col min="526" max="526" width="30.85546875" style="18" customWidth="1"/>
    <col min="527" max="527" width="25" style="18" customWidth="1"/>
    <col min="528" max="528" width="22.5703125" style="18" customWidth="1"/>
    <col min="529" max="529" width="28" style="18" customWidth="1"/>
    <col min="530" max="530" width="29.140625" style="18" customWidth="1"/>
    <col min="531" max="531" width="25" style="18" customWidth="1"/>
    <col min="532" max="533" width="26.140625" style="18" customWidth="1"/>
    <col min="534" max="534" width="27.85546875" style="18" customWidth="1"/>
    <col min="535" max="535" width="21" style="18" customWidth="1"/>
    <col min="536" max="536" width="24.28515625" style="18" customWidth="1"/>
    <col min="537" max="539" width="23.28515625" style="18" customWidth="1"/>
    <col min="540" max="540" width="24.28515625" style="18" customWidth="1"/>
    <col min="541" max="541" width="24.140625" style="18" customWidth="1"/>
    <col min="542" max="542" width="25.28515625" style="18" customWidth="1"/>
    <col min="543" max="543" width="24.140625" style="18" customWidth="1"/>
    <col min="544" max="544" width="28.28515625" style="18" customWidth="1"/>
    <col min="545" max="545" width="21.140625" style="18" customWidth="1"/>
    <col min="546" max="546" width="19.140625" style="18" customWidth="1"/>
    <col min="547" max="547" width="23.140625" style="18" customWidth="1"/>
    <col min="548" max="548" width="18.42578125" style="18" customWidth="1"/>
    <col min="549" max="549" width="11.42578125" style="18" customWidth="1"/>
    <col min="550" max="550" width="25.7109375" style="18" customWidth="1"/>
    <col min="551" max="551" width="26.7109375" style="18" customWidth="1"/>
    <col min="552" max="552" width="18.5703125" style="18" customWidth="1"/>
    <col min="553" max="553" width="23.42578125" style="18" customWidth="1"/>
    <col min="554" max="554" width="24.42578125" style="18" customWidth="1"/>
    <col min="555" max="555" width="22.140625" style="18" customWidth="1"/>
    <col min="556" max="556" width="23.140625" style="18" customWidth="1"/>
    <col min="557" max="557" width="23.85546875" style="18" customWidth="1"/>
    <col min="558" max="558" width="24.85546875" style="18" customWidth="1"/>
    <col min="559" max="559" width="27.42578125" style="18" customWidth="1"/>
    <col min="560" max="560" width="28.7109375" style="18" customWidth="1"/>
    <col min="561" max="561" width="25" style="18" customWidth="1"/>
    <col min="562" max="562" width="26.140625" style="18" customWidth="1"/>
    <col min="563" max="563" width="26.28515625" style="18" customWidth="1"/>
    <col min="564" max="564" width="27.140625" style="18" customWidth="1"/>
    <col min="565" max="565" width="25" style="18" customWidth="1"/>
    <col min="566" max="566" width="26.140625" style="18" customWidth="1"/>
    <col min="567" max="567" width="26.42578125" style="18" customWidth="1"/>
    <col min="568" max="568" width="27.28515625" style="18" customWidth="1"/>
    <col min="569" max="569" width="21" style="18" customWidth="1"/>
    <col min="570" max="570" width="22.140625" style="18" customWidth="1"/>
    <col min="571" max="573" width="23.28515625" style="18" customWidth="1"/>
    <col min="574" max="574" width="24.28515625" style="18" customWidth="1"/>
    <col min="575" max="577" width="26.85546875" style="18" customWidth="1"/>
    <col min="578" max="578" width="27.85546875" style="18" customWidth="1"/>
    <col min="579" max="579" width="20.42578125" style="18" customWidth="1"/>
    <col min="580" max="580" width="19.140625" style="18" customWidth="1"/>
    <col min="581" max="581" width="23.140625" style="18" customWidth="1"/>
    <col min="582" max="582" width="18.42578125" style="18" customWidth="1"/>
    <col min="583" max="583" width="12" style="18" customWidth="1"/>
    <col min="584" max="584" width="25.7109375" style="18" customWidth="1"/>
    <col min="585" max="585" width="26.7109375" style="18" customWidth="1"/>
    <col min="586" max="586" width="18.5703125" style="18" customWidth="1"/>
    <col min="587" max="587" width="23.42578125" style="18" customWidth="1"/>
    <col min="588" max="588" width="24.42578125" style="18" customWidth="1"/>
    <col min="589" max="589" width="22.140625" style="18" customWidth="1"/>
    <col min="590" max="591" width="23.85546875" style="18" customWidth="1"/>
    <col min="592" max="592" width="24.85546875" style="18" customWidth="1"/>
    <col min="593" max="595" width="25" style="18" customWidth="1"/>
    <col min="596" max="596" width="22.5703125" style="18" customWidth="1"/>
    <col min="597" max="597" width="27.42578125" style="18" customWidth="1"/>
    <col min="598" max="599" width="25" style="18" customWidth="1"/>
    <col min="600" max="600" width="26.140625" style="18" customWidth="1"/>
    <col min="601" max="601" width="26.85546875" style="18" customWidth="1"/>
    <col min="602" max="602" width="28.140625" style="18" customWidth="1"/>
    <col min="603" max="603" width="21" style="18" customWidth="1"/>
    <col min="604" max="604" width="24.28515625" style="18" customWidth="1"/>
    <col min="605" max="605" width="23.42578125" style="18" customWidth="1"/>
    <col min="606" max="606" width="23" style="18" customWidth="1"/>
    <col min="607" max="607" width="25.42578125" style="18" customWidth="1"/>
    <col min="608" max="608" width="25.28515625" style="18" customWidth="1"/>
    <col min="609" max="611" width="26.85546875" style="18" customWidth="1"/>
    <col min="612" max="612" width="26.5703125" style="18" customWidth="1"/>
    <col min="613" max="613" width="20.42578125" style="18" customWidth="1"/>
    <col min="614" max="614" width="19.140625" style="18" customWidth="1"/>
    <col min="615" max="615" width="23.140625" style="18" customWidth="1"/>
    <col min="616" max="616" width="18.42578125" style="18" customWidth="1"/>
    <col min="617" max="617" width="28.85546875" style="18" customWidth="1"/>
    <col min="618" max="618" width="29.5703125" style="18" customWidth="1"/>
    <col min="619" max="619" width="22.85546875" style="18" customWidth="1"/>
    <col min="620" max="620" width="26.5703125" style="18" customWidth="1"/>
    <col min="621" max="621" width="26.42578125" style="18" customWidth="1"/>
    <col min="622" max="622" width="28.42578125" style="18" customWidth="1"/>
    <col min="623" max="623" width="28" style="18" customWidth="1"/>
    <col min="624" max="624" width="30.85546875" style="18" customWidth="1"/>
    <col min="625" max="625" width="31.5703125" style="18" customWidth="1"/>
    <col min="626" max="626" width="32.85546875" style="18" customWidth="1"/>
    <col min="627" max="627" width="27.42578125" style="18" customWidth="1"/>
    <col min="628" max="628" width="27.28515625" style="18" customWidth="1"/>
    <col min="629" max="629" width="32" style="18" customWidth="1"/>
    <col min="630" max="630" width="23.42578125" style="18" customWidth="1"/>
    <col min="631" max="631" width="24.42578125" style="18" customWidth="1"/>
    <col min="632" max="632" width="25.85546875" style="18" customWidth="1"/>
    <col min="633" max="633" width="29.42578125" style="18" customWidth="1"/>
    <col min="634" max="634" width="31.28515625" style="18" customWidth="1"/>
    <col min="635" max="635" width="22.85546875" style="18" customWidth="1"/>
    <col min="636" max="636" width="22.140625" style="18" customWidth="1"/>
    <col min="637" max="637" width="28.5703125" style="18" customWidth="1"/>
    <col min="638" max="638" width="22.140625" style="18" customWidth="1"/>
    <col min="639" max="768" width="9.140625" style="18" customWidth="1"/>
    <col min="769" max="769" width="4.140625" style="18" customWidth="1"/>
    <col min="770" max="770" width="25.140625" style="18" customWidth="1"/>
    <col min="771" max="771" width="8.7109375" style="18" customWidth="1"/>
    <col min="772" max="772" width="26.140625" style="18" customWidth="1"/>
    <col min="773" max="773" width="26.7109375" style="18" customWidth="1"/>
    <col min="774" max="774" width="18.5703125" style="18" customWidth="1"/>
    <col min="775" max="775" width="23.42578125" style="18" customWidth="1"/>
    <col min="776" max="776" width="24.42578125" style="18" customWidth="1"/>
    <col min="777" max="777" width="22.140625" style="18" customWidth="1"/>
    <col min="778" max="779" width="23.85546875" style="18" customWidth="1"/>
    <col min="780" max="780" width="24.85546875" style="18" customWidth="1"/>
    <col min="781" max="781" width="29.7109375" style="18" customWidth="1"/>
    <col min="782" max="782" width="30.85546875" style="18" customWidth="1"/>
    <col min="783" max="783" width="25" style="18" customWidth="1"/>
    <col min="784" max="784" width="22.5703125" style="18" customWidth="1"/>
    <col min="785" max="785" width="28" style="18" customWidth="1"/>
    <col min="786" max="786" width="29.140625" style="18" customWidth="1"/>
    <col min="787" max="787" width="25" style="18" customWidth="1"/>
    <col min="788" max="789" width="26.140625" style="18" customWidth="1"/>
    <col min="790" max="790" width="27.85546875" style="18" customWidth="1"/>
    <col min="791" max="791" width="21" style="18" customWidth="1"/>
    <col min="792" max="792" width="24.28515625" style="18" customWidth="1"/>
    <col min="793" max="795" width="23.28515625" style="18" customWidth="1"/>
    <col min="796" max="796" width="24.28515625" style="18" customWidth="1"/>
    <col min="797" max="797" width="24.140625" style="18" customWidth="1"/>
    <col min="798" max="798" width="25.28515625" style="18" customWidth="1"/>
    <col min="799" max="799" width="24.140625" style="18" customWidth="1"/>
    <col min="800" max="800" width="28.28515625" style="18" customWidth="1"/>
    <col min="801" max="801" width="21.140625" style="18" customWidth="1"/>
    <col min="802" max="802" width="19.140625" style="18" customWidth="1"/>
    <col min="803" max="803" width="23.140625" style="18" customWidth="1"/>
    <col min="804" max="804" width="18.42578125" style="18" customWidth="1"/>
    <col min="805" max="805" width="11.42578125" style="18" customWidth="1"/>
    <col min="806" max="806" width="25.7109375" style="18" customWidth="1"/>
    <col min="807" max="807" width="26.7109375" style="18" customWidth="1"/>
    <col min="808" max="808" width="18.5703125" style="18" customWidth="1"/>
    <col min="809" max="809" width="23.42578125" style="18" customWidth="1"/>
    <col min="810" max="810" width="24.42578125" style="18" customWidth="1"/>
    <col min="811" max="811" width="22.140625" style="18" customWidth="1"/>
    <col min="812" max="812" width="23.140625" style="18" customWidth="1"/>
    <col min="813" max="813" width="23.85546875" style="18" customWidth="1"/>
    <col min="814" max="814" width="24.85546875" style="18" customWidth="1"/>
    <col min="815" max="815" width="27.42578125" style="18" customWidth="1"/>
    <col min="816" max="816" width="28.7109375" style="18" customWidth="1"/>
    <col min="817" max="817" width="25" style="18" customWidth="1"/>
    <col min="818" max="818" width="26.140625" style="18" customWidth="1"/>
    <col min="819" max="819" width="26.28515625" style="18" customWidth="1"/>
    <col min="820" max="820" width="27.140625" style="18" customWidth="1"/>
    <col min="821" max="821" width="25" style="18" customWidth="1"/>
    <col min="822" max="822" width="26.140625" style="18" customWidth="1"/>
    <col min="823" max="823" width="26.42578125" style="18" customWidth="1"/>
    <col min="824" max="824" width="27.28515625" style="18" customWidth="1"/>
    <col min="825" max="825" width="21" style="18" customWidth="1"/>
    <col min="826" max="826" width="22.140625" style="18" customWidth="1"/>
    <col min="827" max="829" width="23.28515625" style="18" customWidth="1"/>
    <col min="830" max="830" width="24.28515625" style="18" customWidth="1"/>
    <col min="831" max="833" width="26.85546875" style="18" customWidth="1"/>
    <col min="834" max="834" width="27.85546875" style="18" customWidth="1"/>
    <col min="835" max="835" width="20.42578125" style="18" customWidth="1"/>
    <col min="836" max="836" width="19.140625" style="18" customWidth="1"/>
    <col min="837" max="837" width="23.140625" style="18" customWidth="1"/>
    <col min="838" max="838" width="18.42578125" style="18" customWidth="1"/>
    <col min="839" max="839" width="12" style="18" customWidth="1"/>
    <col min="840" max="840" width="25.7109375" style="18" customWidth="1"/>
    <col min="841" max="841" width="26.7109375" style="18" customWidth="1"/>
    <col min="842" max="842" width="18.5703125" style="18" customWidth="1"/>
    <col min="843" max="843" width="23.42578125" style="18" customWidth="1"/>
    <col min="844" max="844" width="24.42578125" style="18" customWidth="1"/>
    <col min="845" max="845" width="22.140625" style="18" customWidth="1"/>
    <col min="846" max="847" width="23.85546875" style="18" customWidth="1"/>
    <col min="848" max="848" width="24.85546875" style="18" customWidth="1"/>
    <col min="849" max="851" width="25" style="18" customWidth="1"/>
    <col min="852" max="852" width="22.5703125" style="18" customWidth="1"/>
    <col min="853" max="853" width="27.42578125" style="18" customWidth="1"/>
    <col min="854" max="855" width="25" style="18" customWidth="1"/>
    <col min="856" max="856" width="26.140625" style="18" customWidth="1"/>
    <col min="857" max="857" width="26.85546875" style="18" customWidth="1"/>
    <col min="858" max="858" width="28.140625" style="18" customWidth="1"/>
    <col min="859" max="859" width="21" style="18" customWidth="1"/>
    <col min="860" max="860" width="24.28515625" style="18" customWidth="1"/>
    <col min="861" max="861" width="23.42578125" style="18" customWidth="1"/>
    <col min="862" max="862" width="23" style="18" customWidth="1"/>
    <col min="863" max="863" width="25.42578125" style="18" customWidth="1"/>
    <col min="864" max="864" width="25.28515625" style="18" customWidth="1"/>
    <col min="865" max="867" width="26.85546875" style="18" customWidth="1"/>
    <col min="868" max="868" width="26.5703125" style="18" customWidth="1"/>
    <col min="869" max="869" width="20.42578125" style="18" customWidth="1"/>
    <col min="870" max="870" width="19.140625" style="18" customWidth="1"/>
    <col min="871" max="871" width="23.140625" style="18" customWidth="1"/>
    <col min="872" max="872" width="18.42578125" style="18" customWidth="1"/>
    <col min="873" max="873" width="28.85546875" style="18" customWidth="1"/>
    <col min="874" max="874" width="29.5703125" style="18" customWidth="1"/>
    <col min="875" max="875" width="22.85546875" style="18" customWidth="1"/>
    <col min="876" max="876" width="26.5703125" style="18" customWidth="1"/>
    <col min="877" max="877" width="26.42578125" style="18" customWidth="1"/>
    <col min="878" max="878" width="28.42578125" style="18" customWidth="1"/>
    <col min="879" max="879" width="28" style="18" customWidth="1"/>
    <col min="880" max="880" width="30.85546875" style="18" customWidth="1"/>
    <col min="881" max="881" width="31.5703125" style="18" customWidth="1"/>
    <col min="882" max="882" width="32.85546875" style="18" customWidth="1"/>
    <col min="883" max="883" width="27.42578125" style="18" customWidth="1"/>
    <col min="884" max="884" width="27.28515625" style="18" customWidth="1"/>
    <col min="885" max="885" width="32" style="18" customWidth="1"/>
    <col min="886" max="886" width="23.42578125" style="18" customWidth="1"/>
    <col min="887" max="887" width="24.42578125" style="18" customWidth="1"/>
    <col min="888" max="888" width="25.85546875" style="18" customWidth="1"/>
    <col min="889" max="889" width="29.42578125" style="18" customWidth="1"/>
    <col min="890" max="890" width="31.28515625" style="18" customWidth="1"/>
    <col min="891" max="891" width="22.85546875" style="18" customWidth="1"/>
    <col min="892" max="892" width="22.140625" style="18" customWidth="1"/>
    <col min="893" max="893" width="28.5703125" style="18" customWidth="1"/>
    <col min="894" max="894" width="22.140625" style="18" customWidth="1"/>
    <col min="895" max="1024" width="9.140625" style="18" customWidth="1"/>
    <col min="1025" max="1025" width="4.140625" style="18" customWidth="1"/>
    <col min="1026" max="1026" width="25.140625" style="18" customWidth="1"/>
    <col min="1027" max="1027" width="8.7109375" style="18" customWidth="1"/>
    <col min="1028" max="1028" width="26.140625" style="18" customWidth="1"/>
    <col min="1029" max="1029" width="26.7109375" style="18" customWidth="1"/>
    <col min="1030" max="1030" width="18.5703125" style="18" customWidth="1"/>
    <col min="1031" max="1031" width="23.42578125" style="18" customWidth="1"/>
    <col min="1032" max="1032" width="24.42578125" style="18" customWidth="1"/>
    <col min="1033" max="1033" width="22.140625" style="18" customWidth="1"/>
    <col min="1034" max="1035" width="23.85546875" style="18" customWidth="1"/>
    <col min="1036" max="1036" width="24.85546875" style="18" customWidth="1"/>
    <col min="1037" max="1037" width="29.7109375" style="18" customWidth="1"/>
    <col min="1038" max="1038" width="30.85546875" style="18" customWidth="1"/>
    <col min="1039" max="1039" width="25" style="18" customWidth="1"/>
    <col min="1040" max="1040" width="22.5703125" style="18" customWidth="1"/>
    <col min="1041" max="1041" width="28" style="18" customWidth="1"/>
    <col min="1042" max="1042" width="29.140625" style="18" customWidth="1"/>
    <col min="1043" max="1043" width="25" style="18" customWidth="1"/>
    <col min="1044" max="1045" width="26.140625" style="18" customWidth="1"/>
    <col min="1046" max="1046" width="27.85546875" style="18" customWidth="1"/>
    <col min="1047" max="1047" width="21" style="18" customWidth="1"/>
    <col min="1048" max="1048" width="24.28515625" style="18" customWidth="1"/>
    <col min="1049" max="1051" width="23.28515625" style="18" customWidth="1"/>
    <col min="1052" max="1052" width="24.28515625" style="18" customWidth="1"/>
    <col min="1053" max="1053" width="24.140625" style="18" customWidth="1"/>
    <col min="1054" max="1054" width="25.28515625" style="18" customWidth="1"/>
    <col min="1055" max="1055" width="24.140625" style="18" customWidth="1"/>
    <col min="1056" max="1056" width="28.28515625" style="18" customWidth="1"/>
    <col min="1057" max="1057" width="21.140625" style="18" customWidth="1"/>
    <col min="1058" max="1058" width="19.140625" style="18" customWidth="1"/>
    <col min="1059" max="1059" width="23.140625" style="18" customWidth="1"/>
    <col min="1060" max="1060" width="18.42578125" style="18" customWidth="1"/>
    <col min="1061" max="1061" width="11.42578125" style="18" customWidth="1"/>
    <col min="1062" max="1062" width="25.7109375" style="18" customWidth="1"/>
    <col min="1063" max="1063" width="26.7109375" style="18" customWidth="1"/>
    <col min="1064" max="1064" width="18.5703125" style="18" customWidth="1"/>
    <col min="1065" max="1065" width="23.42578125" style="18" customWidth="1"/>
    <col min="1066" max="1066" width="24.42578125" style="18" customWidth="1"/>
    <col min="1067" max="1067" width="22.140625" style="18" customWidth="1"/>
    <col min="1068" max="1068" width="23.140625" style="18" customWidth="1"/>
    <col min="1069" max="1069" width="23.85546875" style="18" customWidth="1"/>
    <col min="1070" max="1070" width="24.85546875" style="18" customWidth="1"/>
    <col min="1071" max="1071" width="27.42578125" style="18" customWidth="1"/>
    <col min="1072" max="1072" width="28.7109375" style="18" customWidth="1"/>
    <col min="1073" max="1073" width="25" style="18" customWidth="1"/>
    <col min="1074" max="1074" width="26.140625" style="18" customWidth="1"/>
    <col min="1075" max="1075" width="26.28515625" style="18" customWidth="1"/>
    <col min="1076" max="1076" width="27.140625" style="18" customWidth="1"/>
    <col min="1077" max="1077" width="25" style="18" customWidth="1"/>
    <col min="1078" max="1078" width="26.140625" style="18" customWidth="1"/>
    <col min="1079" max="1079" width="26.42578125" style="18" customWidth="1"/>
    <col min="1080" max="1080" width="27.28515625" style="18" customWidth="1"/>
    <col min="1081" max="1081" width="21" style="18" customWidth="1"/>
    <col min="1082" max="1082" width="22.140625" style="18" customWidth="1"/>
    <col min="1083" max="1085" width="23.28515625" style="18" customWidth="1"/>
    <col min="1086" max="1086" width="24.28515625" style="18" customWidth="1"/>
    <col min="1087" max="1089" width="26.85546875" style="18" customWidth="1"/>
    <col min="1090" max="1090" width="27.85546875" style="18" customWidth="1"/>
    <col min="1091" max="1091" width="20.42578125" style="18" customWidth="1"/>
    <col min="1092" max="1092" width="19.140625" style="18" customWidth="1"/>
    <col min="1093" max="1093" width="23.140625" style="18" customWidth="1"/>
    <col min="1094" max="1094" width="18.42578125" style="18" customWidth="1"/>
    <col min="1095" max="1095" width="12" style="18" customWidth="1"/>
    <col min="1096" max="1096" width="25.7109375" style="18" customWidth="1"/>
    <col min="1097" max="1097" width="26.7109375" style="18" customWidth="1"/>
    <col min="1098" max="1098" width="18.5703125" style="18" customWidth="1"/>
    <col min="1099" max="1099" width="23.42578125" style="18" customWidth="1"/>
    <col min="1100" max="1100" width="24.42578125" style="18" customWidth="1"/>
    <col min="1101" max="1101" width="22.140625" style="18" customWidth="1"/>
    <col min="1102" max="1103" width="23.85546875" style="18" customWidth="1"/>
    <col min="1104" max="1104" width="24.85546875" style="18" customWidth="1"/>
    <col min="1105" max="1107" width="25" style="18" customWidth="1"/>
    <col min="1108" max="1108" width="22.5703125" style="18" customWidth="1"/>
    <col min="1109" max="1109" width="27.42578125" style="18" customWidth="1"/>
    <col min="1110" max="1111" width="25" style="18" customWidth="1"/>
    <col min="1112" max="1112" width="26.140625" style="18" customWidth="1"/>
    <col min="1113" max="1113" width="26.85546875" style="18" customWidth="1"/>
    <col min="1114" max="1114" width="28.140625" style="18" customWidth="1"/>
    <col min="1115" max="1115" width="21" style="18" customWidth="1"/>
    <col min="1116" max="1116" width="24.28515625" style="18" customWidth="1"/>
    <col min="1117" max="1117" width="23.42578125" style="18" customWidth="1"/>
    <col min="1118" max="1118" width="23" style="18" customWidth="1"/>
    <col min="1119" max="1119" width="25.42578125" style="18" customWidth="1"/>
    <col min="1120" max="1120" width="25.28515625" style="18" customWidth="1"/>
    <col min="1121" max="1123" width="26.85546875" style="18" customWidth="1"/>
    <col min="1124" max="1124" width="26.5703125" style="18" customWidth="1"/>
    <col min="1125" max="1125" width="20.42578125" style="18" customWidth="1"/>
    <col min="1126" max="1126" width="19.140625" style="18" customWidth="1"/>
    <col min="1127" max="1127" width="23.140625" style="18" customWidth="1"/>
    <col min="1128" max="1128" width="18.42578125" style="18" customWidth="1"/>
    <col min="1129" max="1129" width="28.85546875" style="18" customWidth="1"/>
    <col min="1130" max="1130" width="29.5703125" style="18" customWidth="1"/>
    <col min="1131" max="1131" width="22.85546875" style="18" customWidth="1"/>
    <col min="1132" max="1132" width="26.5703125" style="18" customWidth="1"/>
    <col min="1133" max="1133" width="26.42578125" style="18" customWidth="1"/>
    <col min="1134" max="1134" width="28.42578125" style="18" customWidth="1"/>
    <col min="1135" max="1135" width="28" style="18" customWidth="1"/>
    <col min="1136" max="1136" width="30.85546875" style="18" customWidth="1"/>
    <col min="1137" max="1137" width="31.5703125" style="18" customWidth="1"/>
    <col min="1138" max="1138" width="32.85546875" style="18" customWidth="1"/>
    <col min="1139" max="1139" width="27.42578125" style="18" customWidth="1"/>
    <col min="1140" max="1140" width="27.28515625" style="18" customWidth="1"/>
    <col min="1141" max="1141" width="32" style="18" customWidth="1"/>
    <col min="1142" max="1142" width="23.42578125" style="18" customWidth="1"/>
    <col min="1143" max="1143" width="24.42578125" style="18" customWidth="1"/>
    <col min="1144" max="1144" width="25.85546875" style="18" customWidth="1"/>
    <col min="1145" max="1145" width="29.42578125" style="18" customWidth="1"/>
    <col min="1146" max="1146" width="31.28515625" style="18" customWidth="1"/>
    <col min="1147" max="1147" width="22.85546875" style="18" customWidth="1"/>
    <col min="1148" max="1148" width="22.140625" style="18" customWidth="1"/>
    <col min="1149" max="1149" width="28.5703125" style="18" customWidth="1"/>
    <col min="1150" max="1150" width="22.140625" style="18" customWidth="1"/>
    <col min="1151" max="1280" width="9.140625" style="18" customWidth="1"/>
    <col min="1281" max="1281" width="4.140625" style="18" customWidth="1"/>
    <col min="1282" max="1282" width="25.140625" style="18" customWidth="1"/>
    <col min="1283" max="1283" width="8.7109375" style="18" customWidth="1"/>
    <col min="1284" max="1284" width="26.140625" style="18" customWidth="1"/>
    <col min="1285" max="1285" width="26.7109375" style="18" customWidth="1"/>
    <col min="1286" max="1286" width="18.5703125" style="18" customWidth="1"/>
    <col min="1287" max="1287" width="23.42578125" style="18" customWidth="1"/>
    <col min="1288" max="1288" width="24.42578125" style="18" customWidth="1"/>
    <col min="1289" max="1289" width="22.140625" style="18" customWidth="1"/>
    <col min="1290" max="1291" width="23.85546875" style="18" customWidth="1"/>
    <col min="1292" max="1292" width="24.85546875" style="18" customWidth="1"/>
    <col min="1293" max="1293" width="29.7109375" style="18" customWidth="1"/>
    <col min="1294" max="1294" width="30.85546875" style="18" customWidth="1"/>
    <col min="1295" max="1295" width="25" style="18" customWidth="1"/>
    <col min="1296" max="1296" width="22.5703125" style="18" customWidth="1"/>
    <col min="1297" max="1297" width="28" style="18" customWidth="1"/>
    <col min="1298" max="1298" width="29.140625" style="18" customWidth="1"/>
    <col min="1299" max="1299" width="25" style="18" customWidth="1"/>
    <col min="1300" max="1301" width="26.140625" style="18" customWidth="1"/>
    <col min="1302" max="1302" width="27.85546875" style="18" customWidth="1"/>
    <col min="1303" max="1303" width="21" style="18" customWidth="1"/>
    <col min="1304" max="1304" width="24.28515625" style="18" customWidth="1"/>
    <col min="1305" max="1307" width="23.28515625" style="18" customWidth="1"/>
    <col min="1308" max="1308" width="24.28515625" style="18" customWidth="1"/>
    <col min="1309" max="1309" width="24.140625" style="18" customWidth="1"/>
    <col min="1310" max="1310" width="25.28515625" style="18" customWidth="1"/>
    <col min="1311" max="1311" width="24.140625" style="18" customWidth="1"/>
    <col min="1312" max="1312" width="28.28515625" style="18" customWidth="1"/>
    <col min="1313" max="1313" width="21.140625" style="18" customWidth="1"/>
    <col min="1314" max="1314" width="19.140625" style="18" customWidth="1"/>
    <col min="1315" max="1315" width="23.140625" style="18" customWidth="1"/>
    <col min="1316" max="1316" width="18.42578125" style="18" customWidth="1"/>
    <col min="1317" max="1317" width="11.42578125" style="18" customWidth="1"/>
    <col min="1318" max="1318" width="25.7109375" style="18" customWidth="1"/>
    <col min="1319" max="1319" width="26.7109375" style="18" customWidth="1"/>
    <col min="1320" max="1320" width="18.5703125" style="18" customWidth="1"/>
    <col min="1321" max="1321" width="23.42578125" style="18" customWidth="1"/>
    <col min="1322" max="1322" width="24.42578125" style="18" customWidth="1"/>
    <col min="1323" max="1323" width="22.140625" style="18" customWidth="1"/>
    <col min="1324" max="1324" width="23.140625" style="18" customWidth="1"/>
    <col min="1325" max="1325" width="23.85546875" style="18" customWidth="1"/>
    <col min="1326" max="1326" width="24.85546875" style="18" customWidth="1"/>
    <col min="1327" max="1327" width="27.42578125" style="18" customWidth="1"/>
    <col min="1328" max="1328" width="28.7109375" style="18" customWidth="1"/>
    <col min="1329" max="1329" width="25" style="18" customWidth="1"/>
    <col min="1330" max="1330" width="26.140625" style="18" customWidth="1"/>
    <col min="1331" max="1331" width="26.28515625" style="18" customWidth="1"/>
    <col min="1332" max="1332" width="27.140625" style="18" customWidth="1"/>
    <col min="1333" max="1333" width="25" style="18" customWidth="1"/>
    <col min="1334" max="1334" width="26.140625" style="18" customWidth="1"/>
    <col min="1335" max="1335" width="26.42578125" style="18" customWidth="1"/>
    <col min="1336" max="1336" width="27.28515625" style="18" customWidth="1"/>
    <col min="1337" max="1337" width="21" style="18" customWidth="1"/>
    <col min="1338" max="1338" width="22.140625" style="18" customWidth="1"/>
    <col min="1339" max="1341" width="23.28515625" style="18" customWidth="1"/>
    <col min="1342" max="1342" width="24.28515625" style="18" customWidth="1"/>
    <col min="1343" max="1345" width="26.85546875" style="18" customWidth="1"/>
    <col min="1346" max="1346" width="27.85546875" style="18" customWidth="1"/>
    <col min="1347" max="1347" width="20.42578125" style="18" customWidth="1"/>
    <col min="1348" max="1348" width="19.140625" style="18" customWidth="1"/>
    <col min="1349" max="1349" width="23.140625" style="18" customWidth="1"/>
    <col min="1350" max="1350" width="18.42578125" style="18" customWidth="1"/>
    <col min="1351" max="1351" width="12" style="18" customWidth="1"/>
    <col min="1352" max="1352" width="25.7109375" style="18" customWidth="1"/>
    <col min="1353" max="1353" width="26.7109375" style="18" customWidth="1"/>
    <col min="1354" max="1354" width="18.5703125" style="18" customWidth="1"/>
    <col min="1355" max="1355" width="23.42578125" style="18" customWidth="1"/>
    <col min="1356" max="1356" width="24.42578125" style="18" customWidth="1"/>
    <col min="1357" max="1357" width="22.140625" style="18" customWidth="1"/>
    <col min="1358" max="1359" width="23.85546875" style="18" customWidth="1"/>
    <col min="1360" max="1360" width="24.85546875" style="18" customWidth="1"/>
    <col min="1361" max="1363" width="25" style="18" customWidth="1"/>
    <col min="1364" max="1364" width="22.5703125" style="18" customWidth="1"/>
    <col min="1365" max="1365" width="27.42578125" style="18" customWidth="1"/>
    <col min="1366" max="1367" width="25" style="18" customWidth="1"/>
    <col min="1368" max="1368" width="26.140625" style="18" customWidth="1"/>
    <col min="1369" max="1369" width="26.85546875" style="18" customWidth="1"/>
    <col min="1370" max="1370" width="28.140625" style="18" customWidth="1"/>
    <col min="1371" max="1371" width="21" style="18" customWidth="1"/>
    <col min="1372" max="1372" width="24.28515625" style="18" customWidth="1"/>
    <col min="1373" max="1373" width="23.42578125" style="18" customWidth="1"/>
    <col min="1374" max="1374" width="23" style="18" customWidth="1"/>
    <col min="1375" max="1375" width="25.42578125" style="18" customWidth="1"/>
    <col min="1376" max="1376" width="25.28515625" style="18" customWidth="1"/>
    <col min="1377" max="1379" width="26.85546875" style="18" customWidth="1"/>
    <col min="1380" max="1380" width="26.5703125" style="18" customWidth="1"/>
    <col min="1381" max="1381" width="20.42578125" style="18" customWidth="1"/>
    <col min="1382" max="1382" width="19.140625" style="18" customWidth="1"/>
    <col min="1383" max="1383" width="23.140625" style="18" customWidth="1"/>
    <col min="1384" max="1384" width="18.42578125" style="18" customWidth="1"/>
    <col min="1385" max="1385" width="28.85546875" style="18" customWidth="1"/>
    <col min="1386" max="1386" width="29.5703125" style="18" customWidth="1"/>
    <col min="1387" max="1387" width="22.85546875" style="18" customWidth="1"/>
    <col min="1388" max="1388" width="26.5703125" style="18" customWidth="1"/>
    <col min="1389" max="1389" width="26.42578125" style="18" customWidth="1"/>
    <col min="1390" max="1390" width="28.42578125" style="18" customWidth="1"/>
    <col min="1391" max="1391" width="28" style="18" customWidth="1"/>
    <col min="1392" max="1392" width="30.85546875" style="18" customWidth="1"/>
    <col min="1393" max="1393" width="31.5703125" style="18" customWidth="1"/>
    <col min="1394" max="1394" width="32.85546875" style="18" customWidth="1"/>
    <col min="1395" max="1395" width="27.42578125" style="18" customWidth="1"/>
    <col min="1396" max="1396" width="27.28515625" style="18" customWidth="1"/>
    <col min="1397" max="1397" width="32" style="18" customWidth="1"/>
    <col min="1398" max="1398" width="23.42578125" style="18" customWidth="1"/>
    <col min="1399" max="1399" width="24.42578125" style="18" customWidth="1"/>
    <col min="1400" max="1400" width="25.85546875" style="18" customWidth="1"/>
    <col min="1401" max="1401" width="29.42578125" style="18" customWidth="1"/>
    <col min="1402" max="1402" width="31.28515625" style="18" customWidth="1"/>
    <col min="1403" max="1403" width="22.85546875" style="18" customWidth="1"/>
    <col min="1404" max="1404" width="22.140625" style="18" customWidth="1"/>
    <col min="1405" max="1405" width="28.5703125" style="18" customWidth="1"/>
    <col min="1406" max="1406" width="22.140625" style="18" customWidth="1"/>
    <col min="1407" max="1536" width="9.140625" style="18" customWidth="1"/>
    <col min="1537" max="1537" width="4.140625" style="18" customWidth="1"/>
    <col min="1538" max="1538" width="25.140625" style="18" customWidth="1"/>
    <col min="1539" max="1539" width="8.7109375" style="18" customWidth="1"/>
    <col min="1540" max="1540" width="26.140625" style="18" customWidth="1"/>
    <col min="1541" max="1541" width="26.7109375" style="18" customWidth="1"/>
    <col min="1542" max="1542" width="18.5703125" style="18" customWidth="1"/>
    <col min="1543" max="1543" width="23.42578125" style="18" customWidth="1"/>
    <col min="1544" max="1544" width="24.42578125" style="18" customWidth="1"/>
    <col min="1545" max="1545" width="22.140625" style="18" customWidth="1"/>
    <col min="1546" max="1547" width="23.85546875" style="18" customWidth="1"/>
    <col min="1548" max="1548" width="24.85546875" style="18" customWidth="1"/>
    <col min="1549" max="1549" width="29.7109375" style="18" customWidth="1"/>
    <col min="1550" max="1550" width="30.85546875" style="18" customWidth="1"/>
    <col min="1551" max="1551" width="25" style="18" customWidth="1"/>
    <col min="1552" max="1552" width="22.5703125" style="18" customWidth="1"/>
    <col min="1553" max="1553" width="28" style="18" customWidth="1"/>
    <col min="1554" max="1554" width="29.140625" style="18" customWidth="1"/>
    <col min="1555" max="1555" width="25" style="18" customWidth="1"/>
    <col min="1556" max="1557" width="26.140625" style="18" customWidth="1"/>
    <col min="1558" max="1558" width="27.85546875" style="18" customWidth="1"/>
    <col min="1559" max="1559" width="21" style="18" customWidth="1"/>
    <col min="1560" max="1560" width="24.28515625" style="18" customWidth="1"/>
    <col min="1561" max="1563" width="23.28515625" style="18" customWidth="1"/>
    <col min="1564" max="1564" width="24.28515625" style="18" customWidth="1"/>
    <col min="1565" max="1565" width="24.140625" style="18" customWidth="1"/>
    <col min="1566" max="1566" width="25.28515625" style="18" customWidth="1"/>
    <col min="1567" max="1567" width="24.140625" style="18" customWidth="1"/>
    <col min="1568" max="1568" width="28.28515625" style="18" customWidth="1"/>
    <col min="1569" max="1569" width="21.140625" style="18" customWidth="1"/>
    <col min="1570" max="1570" width="19.140625" style="18" customWidth="1"/>
    <col min="1571" max="1571" width="23.140625" style="18" customWidth="1"/>
    <col min="1572" max="1572" width="18.42578125" style="18" customWidth="1"/>
    <col min="1573" max="1573" width="11.42578125" style="18" customWidth="1"/>
    <col min="1574" max="1574" width="25.7109375" style="18" customWidth="1"/>
    <col min="1575" max="1575" width="26.7109375" style="18" customWidth="1"/>
    <col min="1576" max="1576" width="18.5703125" style="18" customWidth="1"/>
    <col min="1577" max="1577" width="23.42578125" style="18" customWidth="1"/>
    <col min="1578" max="1578" width="24.42578125" style="18" customWidth="1"/>
    <col min="1579" max="1579" width="22.140625" style="18" customWidth="1"/>
    <col min="1580" max="1580" width="23.140625" style="18" customWidth="1"/>
    <col min="1581" max="1581" width="23.85546875" style="18" customWidth="1"/>
    <col min="1582" max="1582" width="24.85546875" style="18" customWidth="1"/>
    <col min="1583" max="1583" width="27.42578125" style="18" customWidth="1"/>
    <col min="1584" max="1584" width="28.7109375" style="18" customWidth="1"/>
    <col min="1585" max="1585" width="25" style="18" customWidth="1"/>
    <col min="1586" max="1586" width="26.140625" style="18" customWidth="1"/>
    <col min="1587" max="1587" width="26.28515625" style="18" customWidth="1"/>
    <col min="1588" max="1588" width="27.140625" style="18" customWidth="1"/>
    <col min="1589" max="1589" width="25" style="18" customWidth="1"/>
    <col min="1590" max="1590" width="26.140625" style="18" customWidth="1"/>
    <col min="1591" max="1591" width="26.42578125" style="18" customWidth="1"/>
    <col min="1592" max="1592" width="27.28515625" style="18" customWidth="1"/>
    <col min="1593" max="1593" width="21" style="18" customWidth="1"/>
    <col min="1594" max="1594" width="22.140625" style="18" customWidth="1"/>
    <col min="1595" max="1597" width="23.28515625" style="18" customWidth="1"/>
    <col min="1598" max="1598" width="24.28515625" style="18" customWidth="1"/>
    <col min="1599" max="1601" width="26.85546875" style="18" customWidth="1"/>
    <col min="1602" max="1602" width="27.85546875" style="18" customWidth="1"/>
    <col min="1603" max="1603" width="20.42578125" style="18" customWidth="1"/>
    <col min="1604" max="1604" width="19.140625" style="18" customWidth="1"/>
    <col min="1605" max="1605" width="23.140625" style="18" customWidth="1"/>
    <col min="1606" max="1606" width="18.42578125" style="18" customWidth="1"/>
    <col min="1607" max="1607" width="12" style="18" customWidth="1"/>
    <col min="1608" max="1608" width="25.7109375" style="18" customWidth="1"/>
    <col min="1609" max="1609" width="26.7109375" style="18" customWidth="1"/>
    <col min="1610" max="1610" width="18.5703125" style="18" customWidth="1"/>
    <col min="1611" max="1611" width="23.42578125" style="18" customWidth="1"/>
    <col min="1612" max="1612" width="24.42578125" style="18" customWidth="1"/>
    <col min="1613" max="1613" width="22.140625" style="18" customWidth="1"/>
    <col min="1614" max="1615" width="23.85546875" style="18" customWidth="1"/>
    <col min="1616" max="1616" width="24.85546875" style="18" customWidth="1"/>
    <col min="1617" max="1619" width="25" style="18" customWidth="1"/>
    <col min="1620" max="1620" width="22.5703125" style="18" customWidth="1"/>
    <col min="1621" max="1621" width="27.42578125" style="18" customWidth="1"/>
    <col min="1622" max="1623" width="25" style="18" customWidth="1"/>
    <col min="1624" max="1624" width="26.140625" style="18" customWidth="1"/>
    <col min="1625" max="1625" width="26.85546875" style="18" customWidth="1"/>
    <col min="1626" max="1626" width="28.140625" style="18" customWidth="1"/>
    <col min="1627" max="1627" width="21" style="18" customWidth="1"/>
    <col min="1628" max="1628" width="24.28515625" style="18" customWidth="1"/>
    <col min="1629" max="1629" width="23.42578125" style="18" customWidth="1"/>
    <col min="1630" max="1630" width="23" style="18" customWidth="1"/>
    <col min="1631" max="1631" width="25.42578125" style="18" customWidth="1"/>
    <col min="1632" max="1632" width="25.28515625" style="18" customWidth="1"/>
    <col min="1633" max="1635" width="26.85546875" style="18" customWidth="1"/>
    <col min="1636" max="1636" width="26.5703125" style="18" customWidth="1"/>
    <col min="1637" max="1637" width="20.42578125" style="18" customWidth="1"/>
    <col min="1638" max="1638" width="19.140625" style="18" customWidth="1"/>
    <col min="1639" max="1639" width="23.140625" style="18" customWidth="1"/>
    <col min="1640" max="1640" width="18.42578125" style="18" customWidth="1"/>
    <col min="1641" max="1641" width="28.85546875" style="18" customWidth="1"/>
    <col min="1642" max="1642" width="29.5703125" style="18" customWidth="1"/>
    <col min="1643" max="1643" width="22.85546875" style="18" customWidth="1"/>
    <col min="1644" max="1644" width="26.5703125" style="18" customWidth="1"/>
    <col min="1645" max="1645" width="26.42578125" style="18" customWidth="1"/>
    <col min="1646" max="1646" width="28.42578125" style="18" customWidth="1"/>
    <col min="1647" max="1647" width="28" style="18" customWidth="1"/>
    <col min="1648" max="1648" width="30.85546875" style="18" customWidth="1"/>
    <col min="1649" max="1649" width="31.5703125" style="18" customWidth="1"/>
    <col min="1650" max="1650" width="32.85546875" style="18" customWidth="1"/>
    <col min="1651" max="1651" width="27.42578125" style="18" customWidth="1"/>
    <col min="1652" max="1652" width="27.28515625" style="18" customWidth="1"/>
    <col min="1653" max="1653" width="32" style="18" customWidth="1"/>
    <col min="1654" max="1654" width="23.42578125" style="18" customWidth="1"/>
    <col min="1655" max="1655" width="24.42578125" style="18" customWidth="1"/>
    <col min="1656" max="1656" width="25.85546875" style="18" customWidth="1"/>
    <col min="1657" max="1657" width="29.42578125" style="18" customWidth="1"/>
    <col min="1658" max="1658" width="31.28515625" style="18" customWidth="1"/>
    <col min="1659" max="1659" width="22.85546875" style="18" customWidth="1"/>
    <col min="1660" max="1660" width="22.140625" style="18" customWidth="1"/>
    <col min="1661" max="1661" width="28.5703125" style="18" customWidth="1"/>
    <col min="1662" max="1662" width="22.140625" style="18" customWidth="1"/>
    <col min="1663" max="1792" width="9.140625" style="18" customWidth="1"/>
    <col min="1793" max="1793" width="4.140625" style="18" customWidth="1"/>
    <col min="1794" max="1794" width="25.140625" style="18" customWidth="1"/>
    <col min="1795" max="1795" width="8.7109375" style="18" customWidth="1"/>
    <col min="1796" max="1796" width="26.140625" style="18" customWidth="1"/>
    <col min="1797" max="1797" width="26.7109375" style="18" customWidth="1"/>
    <col min="1798" max="1798" width="18.5703125" style="18" customWidth="1"/>
    <col min="1799" max="1799" width="23.42578125" style="18" customWidth="1"/>
    <col min="1800" max="1800" width="24.42578125" style="18" customWidth="1"/>
    <col min="1801" max="1801" width="22.140625" style="18" customWidth="1"/>
    <col min="1802" max="1803" width="23.85546875" style="18" customWidth="1"/>
    <col min="1804" max="1804" width="24.85546875" style="18" customWidth="1"/>
    <col min="1805" max="1805" width="29.7109375" style="18" customWidth="1"/>
    <col min="1806" max="1806" width="30.85546875" style="18" customWidth="1"/>
    <col min="1807" max="1807" width="25" style="18" customWidth="1"/>
    <col min="1808" max="1808" width="22.5703125" style="18" customWidth="1"/>
    <col min="1809" max="1809" width="28" style="18" customWidth="1"/>
    <col min="1810" max="1810" width="29.140625" style="18" customWidth="1"/>
    <col min="1811" max="1811" width="25" style="18" customWidth="1"/>
    <col min="1812" max="1813" width="26.140625" style="18" customWidth="1"/>
    <col min="1814" max="1814" width="27.85546875" style="18" customWidth="1"/>
    <col min="1815" max="1815" width="21" style="18" customWidth="1"/>
    <col min="1816" max="1816" width="24.28515625" style="18" customWidth="1"/>
    <col min="1817" max="1819" width="23.28515625" style="18" customWidth="1"/>
    <col min="1820" max="1820" width="24.28515625" style="18" customWidth="1"/>
    <col min="1821" max="1821" width="24.140625" style="18" customWidth="1"/>
    <col min="1822" max="1822" width="25.28515625" style="18" customWidth="1"/>
    <col min="1823" max="1823" width="24.140625" style="18" customWidth="1"/>
    <col min="1824" max="1824" width="28.28515625" style="18" customWidth="1"/>
    <col min="1825" max="1825" width="21.140625" style="18" customWidth="1"/>
    <col min="1826" max="1826" width="19.140625" style="18" customWidth="1"/>
    <col min="1827" max="1827" width="23.140625" style="18" customWidth="1"/>
    <col min="1828" max="1828" width="18.42578125" style="18" customWidth="1"/>
    <col min="1829" max="1829" width="11.42578125" style="18" customWidth="1"/>
    <col min="1830" max="1830" width="25.7109375" style="18" customWidth="1"/>
    <col min="1831" max="1831" width="26.7109375" style="18" customWidth="1"/>
    <col min="1832" max="1832" width="18.5703125" style="18" customWidth="1"/>
    <col min="1833" max="1833" width="23.42578125" style="18" customWidth="1"/>
    <col min="1834" max="1834" width="24.42578125" style="18" customWidth="1"/>
    <col min="1835" max="1835" width="22.140625" style="18" customWidth="1"/>
    <col min="1836" max="1836" width="23.140625" style="18" customWidth="1"/>
    <col min="1837" max="1837" width="23.85546875" style="18" customWidth="1"/>
    <col min="1838" max="1838" width="24.85546875" style="18" customWidth="1"/>
    <col min="1839" max="1839" width="27.42578125" style="18" customWidth="1"/>
    <col min="1840" max="1840" width="28.7109375" style="18" customWidth="1"/>
    <col min="1841" max="1841" width="25" style="18" customWidth="1"/>
    <col min="1842" max="1842" width="26.140625" style="18" customWidth="1"/>
    <col min="1843" max="1843" width="26.28515625" style="18" customWidth="1"/>
    <col min="1844" max="1844" width="27.140625" style="18" customWidth="1"/>
    <col min="1845" max="1845" width="25" style="18" customWidth="1"/>
    <col min="1846" max="1846" width="26.140625" style="18" customWidth="1"/>
    <col min="1847" max="1847" width="26.42578125" style="18" customWidth="1"/>
    <col min="1848" max="1848" width="27.28515625" style="18" customWidth="1"/>
    <col min="1849" max="1849" width="21" style="18" customWidth="1"/>
    <col min="1850" max="1850" width="22.140625" style="18" customWidth="1"/>
    <col min="1851" max="1853" width="23.28515625" style="18" customWidth="1"/>
    <col min="1854" max="1854" width="24.28515625" style="18" customWidth="1"/>
    <col min="1855" max="1857" width="26.85546875" style="18" customWidth="1"/>
    <col min="1858" max="1858" width="27.85546875" style="18" customWidth="1"/>
    <col min="1859" max="1859" width="20.42578125" style="18" customWidth="1"/>
    <col min="1860" max="1860" width="19.140625" style="18" customWidth="1"/>
    <col min="1861" max="1861" width="23.140625" style="18" customWidth="1"/>
    <col min="1862" max="1862" width="18.42578125" style="18" customWidth="1"/>
    <col min="1863" max="1863" width="12" style="18" customWidth="1"/>
    <col min="1864" max="1864" width="25.7109375" style="18" customWidth="1"/>
    <col min="1865" max="1865" width="26.7109375" style="18" customWidth="1"/>
    <col min="1866" max="1866" width="18.5703125" style="18" customWidth="1"/>
    <col min="1867" max="1867" width="23.42578125" style="18" customWidth="1"/>
    <col min="1868" max="1868" width="24.42578125" style="18" customWidth="1"/>
    <col min="1869" max="1869" width="22.140625" style="18" customWidth="1"/>
    <col min="1870" max="1871" width="23.85546875" style="18" customWidth="1"/>
    <col min="1872" max="1872" width="24.85546875" style="18" customWidth="1"/>
    <col min="1873" max="1875" width="25" style="18" customWidth="1"/>
    <col min="1876" max="1876" width="22.5703125" style="18" customWidth="1"/>
    <col min="1877" max="1877" width="27.42578125" style="18" customWidth="1"/>
    <col min="1878" max="1879" width="25" style="18" customWidth="1"/>
    <col min="1880" max="1880" width="26.140625" style="18" customWidth="1"/>
    <col min="1881" max="1881" width="26.85546875" style="18" customWidth="1"/>
    <col min="1882" max="1882" width="28.140625" style="18" customWidth="1"/>
    <col min="1883" max="1883" width="21" style="18" customWidth="1"/>
    <col min="1884" max="1884" width="24.28515625" style="18" customWidth="1"/>
    <col min="1885" max="1885" width="23.42578125" style="18" customWidth="1"/>
    <col min="1886" max="1886" width="23" style="18" customWidth="1"/>
    <col min="1887" max="1887" width="25.42578125" style="18" customWidth="1"/>
    <col min="1888" max="1888" width="25.28515625" style="18" customWidth="1"/>
    <col min="1889" max="1891" width="26.85546875" style="18" customWidth="1"/>
    <col min="1892" max="1892" width="26.5703125" style="18" customWidth="1"/>
    <col min="1893" max="1893" width="20.42578125" style="18" customWidth="1"/>
    <col min="1894" max="1894" width="19.140625" style="18" customWidth="1"/>
    <col min="1895" max="1895" width="23.140625" style="18" customWidth="1"/>
    <col min="1896" max="1896" width="18.42578125" style="18" customWidth="1"/>
    <col min="1897" max="1897" width="28.85546875" style="18" customWidth="1"/>
    <col min="1898" max="1898" width="29.5703125" style="18" customWidth="1"/>
    <col min="1899" max="1899" width="22.85546875" style="18" customWidth="1"/>
    <col min="1900" max="1900" width="26.5703125" style="18" customWidth="1"/>
    <col min="1901" max="1901" width="26.42578125" style="18" customWidth="1"/>
    <col min="1902" max="1902" width="28.42578125" style="18" customWidth="1"/>
    <col min="1903" max="1903" width="28" style="18" customWidth="1"/>
    <col min="1904" max="1904" width="30.85546875" style="18" customWidth="1"/>
    <col min="1905" max="1905" width="31.5703125" style="18" customWidth="1"/>
    <col min="1906" max="1906" width="32.85546875" style="18" customWidth="1"/>
    <col min="1907" max="1907" width="27.42578125" style="18" customWidth="1"/>
    <col min="1908" max="1908" width="27.28515625" style="18" customWidth="1"/>
    <col min="1909" max="1909" width="32" style="18" customWidth="1"/>
    <col min="1910" max="1910" width="23.42578125" style="18" customWidth="1"/>
    <col min="1911" max="1911" width="24.42578125" style="18" customWidth="1"/>
    <col min="1912" max="1912" width="25.85546875" style="18" customWidth="1"/>
    <col min="1913" max="1913" width="29.42578125" style="18" customWidth="1"/>
    <col min="1914" max="1914" width="31.28515625" style="18" customWidth="1"/>
    <col min="1915" max="1915" width="22.85546875" style="18" customWidth="1"/>
    <col min="1916" max="1916" width="22.140625" style="18" customWidth="1"/>
    <col min="1917" max="1917" width="28.5703125" style="18" customWidth="1"/>
    <col min="1918" max="1918" width="22.140625" style="18" customWidth="1"/>
    <col min="1919" max="2048" width="9.140625" style="18" customWidth="1"/>
    <col min="2049" max="2049" width="4.140625" style="18" customWidth="1"/>
    <col min="2050" max="2050" width="25.140625" style="18" customWidth="1"/>
    <col min="2051" max="2051" width="8.7109375" style="18" customWidth="1"/>
    <col min="2052" max="2052" width="26.140625" style="18" customWidth="1"/>
    <col min="2053" max="2053" width="26.7109375" style="18" customWidth="1"/>
    <col min="2054" max="2054" width="18.5703125" style="18" customWidth="1"/>
    <col min="2055" max="2055" width="23.42578125" style="18" customWidth="1"/>
    <col min="2056" max="2056" width="24.42578125" style="18" customWidth="1"/>
    <col min="2057" max="2057" width="22.140625" style="18" customWidth="1"/>
    <col min="2058" max="2059" width="23.85546875" style="18" customWidth="1"/>
    <col min="2060" max="2060" width="24.85546875" style="18" customWidth="1"/>
    <col min="2061" max="2061" width="29.7109375" style="18" customWidth="1"/>
    <col min="2062" max="2062" width="30.85546875" style="18" customWidth="1"/>
    <col min="2063" max="2063" width="25" style="18" customWidth="1"/>
    <col min="2064" max="2064" width="22.5703125" style="18" customWidth="1"/>
    <col min="2065" max="2065" width="28" style="18" customWidth="1"/>
    <col min="2066" max="2066" width="29.140625" style="18" customWidth="1"/>
    <col min="2067" max="2067" width="25" style="18" customWidth="1"/>
    <col min="2068" max="2069" width="26.140625" style="18" customWidth="1"/>
    <col min="2070" max="2070" width="27.85546875" style="18" customWidth="1"/>
    <col min="2071" max="2071" width="21" style="18" customWidth="1"/>
    <col min="2072" max="2072" width="24.28515625" style="18" customWidth="1"/>
    <col min="2073" max="2075" width="23.28515625" style="18" customWidth="1"/>
    <col min="2076" max="2076" width="24.28515625" style="18" customWidth="1"/>
    <col min="2077" max="2077" width="24.140625" style="18" customWidth="1"/>
    <col min="2078" max="2078" width="25.28515625" style="18" customWidth="1"/>
    <col min="2079" max="2079" width="24.140625" style="18" customWidth="1"/>
    <col min="2080" max="2080" width="28.28515625" style="18" customWidth="1"/>
    <col min="2081" max="2081" width="21.140625" style="18" customWidth="1"/>
    <col min="2082" max="2082" width="19.140625" style="18" customWidth="1"/>
    <col min="2083" max="2083" width="23.140625" style="18" customWidth="1"/>
    <col min="2084" max="2084" width="18.42578125" style="18" customWidth="1"/>
    <col min="2085" max="2085" width="11.42578125" style="18" customWidth="1"/>
    <col min="2086" max="2086" width="25.7109375" style="18" customWidth="1"/>
    <col min="2087" max="2087" width="26.7109375" style="18" customWidth="1"/>
    <col min="2088" max="2088" width="18.5703125" style="18" customWidth="1"/>
    <col min="2089" max="2089" width="23.42578125" style="18" customWidth="1"/>
    <col min="2090" max="2090" width="24.42578125" style="18" customWidth="1"/>
    <col min="2091" max="2091" width="22.140625" style="18" customWidth="1"/>
    <col min="2092" max="2092" width="23.140625" style="18" customWidth="1"/>
    <col min="2093" max="2093" width="23.85546875" style="18" customWidth="1"/>
    <col min="2094" max="2094" width="24.85546875" style="18" customWidth="1"/>
    <col min="2095" max="2095" width="27.42578125" style="18" customWidth="1"/>
    <col min="2096" max="2096" width="28.7109375" style="18" customWidth="1"/>
    <col min="2097" max="2097" width="25" style="18" customWidth="1"/>
    <col min="2098" max="2098" width="26.140625" style="18" customWidth="1"/>
    <col min="2099" max="2099" width="26.28515625" style="18" customWidth="1"/>
    <col min="2100" max="2100" width="27.140625" style="18" customWidth="1"/>
    <col min="2101" max="2101" width="25" style="18" customWidth="1"/>
    <col min="2102" max="2102" width="26.140625" style="18" customWidth="1"/>
    <col min="2103" max="2103" width="26.42578125" style="18" customWidth="1"/>
    <col min="2104" max="2104" width="27.28515625" style="18" customWidth="1"/>
    <col min="2105" max="2105" width="21" style="18" customWidth="1"/>
    <col min="2106" max="2106" width="22.140625" style="18" customWidth="1"/>
    <col min="2107" max="2109" width="23.28515625" style="18" customWidth="1"/>
    <col min="2110" max="2110" width="24.28515625" style="18" customWidth="1"/>
    <col min="2111" max="2113" width="26.85546875" style="18" customWidth="1"/>
    <col min="2114" max="2114" width="27.85546875" style="18" customWidth="1"/>
    <col min="2115" max="2115" width="20.42578125" style="18" customWidth="1"/>
    <col min="2116" max="2116" width="19.140625" style="18" customWidth="1"/>
    <col min="2117" max="2117" width="23.140625" style="18" customWidth="1"/>
    <col min="2118" max="2118" width="18.42578125" style="18" customWidth="1"/>
    <col min="2119" max="2119" width="12" style="18" customWidth="1"/>
    <col min="2120" max="2120" width="25.7109375" style="18" customWidth="1"/>
    <col min="2121" max="2121" width="26.7109375" style="18" customWidth="1"/>
    <col min="2122" max="2122" width="18.5703125" style="18" customWidth="1"/>
    <col min="2123" max="2123" width="23.42578125" style="18" customWidth="1"/>
    <col min="2124" max="2124" width="24.42578125" style="18" customWidth="1"/>
    <col min="2125" max="2125" width="22.140625" style="18" customWidth="1"/>
    <col min="2126" max="2127" width="23.85546875" style="18" customWidth="1"/>
    <col min="2128" max="2128" width="24.85546875" style="18" customWidth="1"/>
    <col min="2129" max="2131" width="25" style="18" customWidth="1"/>
    <col min="2132" max="2132" width="22.5703125" style="18" customWidth="1"/>
    <col min="2133" max="2133" width="27.42578125" style="18" customWidth="1"/>
    <col min="2134" max="2135" width="25" style="18" customWidth="1"/>
    <col min="2136" max="2136" width="26.140625" style="18" customWidth="1"/>
    <col min="2137" max="2137" width="26.85546875" style="18" customWidth="1"/>
    <col min="2138" max="2138" width="28.140625" style="18" customWidth="1"/>
    <col min="2139" max="2139" width="21" style="18" customWidth="1"/>
    <col min="2140" max="2140" width="24.28515625" style="18" customWidth="1"/>
    <col min="2141" max="2141" width="23.42578125" style="18" customWidth="1"/>
    <col min="2142" max="2142" width="23" style="18" customWidth="1"/>
    <col min="2143" max="2143" width="25.42578125" style="18" customWidth="1"/>
    <col min="2144" max="2144" width="25.28515625" style="18" customWidth="1"/>
    <col min="2145" max="2147" width="26.85546875" style="18" customWidth="1"/>
    <col min="2148" max="2148" width="26.5703125" style="18" customWidth="1"/>
    <col min="2149" max="2149" width="20.42578125" style="18" customWidth="1"/>
    <col min="2150" max="2150" width="19.140625" style="18" customWidth="1"/>
    <col min="2151" max="2151" width="23.140625" style="18" customWidth="1"/>
    <col min="2152" max="2152" width="18.42578125" style="18" customWidth="1"/>
    <col min="2153" max="2153" width="28.85546875" style="18" customWidth="1"/>
    <col min="2154" max="2154" width="29.5703125" style="18" customWidth="1"/>
    <col min="2155" max="2155" width="22.85546875" style="18" customWidth="1"/>
    <col min="2156" max="2156" width="26.5703125" style="18" customWidth="1"/>
    <col min="2157" max="2157" width="26.42578125" style="18" customWidth="1"/>
    <col min="2158" max="2158" width="28.42578125" style="18" customWidth="1"/>
    <col min="2159" max="2159" width="28" style="18" customWidth="1"/>
    <col min="2160" max="2160" width="30.85546875" style="18" customWidth="1"/>
    <col min="2161" max="2161" width="31.5703125" style="18" customWidth="1"/>
    <col min="2162" max="2162" width="32.85546875" style="18" customWidth="1"/>
    <col min="2163" max="2163" width="27.42578125" style="18" customWidth="1"/>
    <col min="2164" max="2164" width="27.28515625" style="18" customWidth="1"/>
    <col min="2165" max="2165" width="32" style="18" customWidth="1"/>
    <col min="2166" max="2166" width="23.42578125" style="18" customWidth="1"/>
    <col min="2167" max="2167" width="24.42578125" style="18" customWidth="1"/>
    <col min="2168" max="2168" width="25.85546875" style="18" customWidth="1"/>
    <col min="2169" max="2169" width="29.42578125" style="18" customWidth="1"/>
    <col min="2170" max="2170" width="31.28515625" style="18" customWidth="1"/>
    <col min="2171" max="2171" width="22.85546875" style="18" customWidth="1"/>
    <col min="2172" max="2172" width="22.140625" style="18" customWidth="1"/>
    <col min="2173" max="2173" width="28.5703125" style="18" customWidth="1"/>
    <col min="2174" max="2174" width="22.140625" style="18" customWidth="1"/>
    <col min="2175" max="2304" width="9.140625" style="18" customWidth="1"/>
    <col min="2305" max="2305" width="4.140625" style="18" customWidth="1"/>
    <col min="2306" max="2306" width="25.140625" style="18" customWidth="1"/>
    <col min="2307" max="2307" width="8.7109375" style="18" customWidth="1"/>
    <col min="2308" max="2308" width="26.140625" style="18" customWidth="1"/>
    <col min="2309" max="2309" width="26.7109375" style="18" customWidth="1"/>
    <col min="2310" max="2310" width="18.5703125" style="18" customWidth="1"/>
    <col min="2311" max="2311" width="23.42578125" style="18" customWidth="1"/>
    <col min="2312" max="2312" width="24.42578125" style="18" customWidth="1"/>
    <col min="2313" max="2313" width="22.140625" style="18" customWidth="1"/>
    <col min="2314" max="2315" width="23.85546875" style="18" customWidth="1"/>
    <col min="2316" max="2316" width="24.85546875" style="18" customWidth="1"/>
    <col min="2317" max="2317" width="29.7109375" style="18" customWidth="1"/>
    <col min="2318" max="2318" width="30.85546875" style="18" customWidth="1"/>
    <col min="2319" max="2319" width="25" style="18" customWidth="1"/>
    <col min="2320" max="2320" width="22.5703125" style="18" customWidth="1"/>
    <col min="2321" max="2321" width="28" style="18" customWidth="1"/>
    <col min="2322" max="2322" width="29.140625" style="18" customWidth="1"/>
    <col min="2323" max="2323" width="25" style="18" customWidth="1"/>
    <col min="2324" max="2325" width="26.140625" style="18" customWidth="1"/>
    <col min="2326" max="2326" width="27.85546875" style="18" customWidth="1"/>
    <col min="2327" max="2327" width="21" style="18" customWidth="1"/>
    <col min="2328" max="2328" width="24.28515625" style="18" customWidth="1"/>
    <col min="2329" max="2331" width="23.28515625" style="18" customWidth="1"/>
    <col min="2332" max="2332" width="24.28515625" style="18" customWidth="1"/>
    <col min="2333" max="2333" width="24.140625" style="18" customWidth="1"/>
    <col min="2334" max="2334" width="25.28515625" style="18" customWidth="1"/>
    <col min="2335" max="2335" width="24.140625" style="18" customWidth="1"/>
    <col min="2336" max="2336" width="28.28515625" style="18" customWidth="1"/>
    <col min="2337" max="2337" width="21.140625" style="18" customWidth="1"/>
    <col min="2338" max="2338" width="19.140625" style="18" customWidth="1"/>
    <col min="2339" max="2339" width="23.140625" style="18" customWidth="1"/>
    <col min="2340" max="2340" width="18.42578125" style="18" customWidth="1"/>
    <col min="2341" max="2341" width="11.42578125" style="18" customWidth="1"/>
    <col min="2342" max="2342" width="25.7109375" style="18" customWidth="1"/>
    <col min="2343" max="2343" width="26.7109375" style="18" customWidth="1"/>
    <col min="2344" max="2344" width="18.5703125" style="18" customWidth="1"/>
    <col min="2345" max="2345" width="23.42578125" style="18" customWidth="1"/>
    <col min="2346" max="2346" width="24.42578125" style="18" customWidth="1"/>
    <col min="2347" max="2347" width="22.140625" style="18" customWidth="1"/>
    <col min="2348" max="2348" width="23.140625" style="18" customWidth="1"/>
    <col min="2349" max="2349" width="23.85546875" style="18" customWidth="1"/>
    <col min="2350" max="2350" width="24.85546875" style="18" customWidth="1"/>
    <col min="2351" max="2351" width="27.42578125" style="18" customWidth="1"/>
    <col min="2352" max="2352" width="28.7109375" style="18" customWidth="1"/>
    <col min="2353" max="2353" width="25" style="18" customWidth="1"/>
    <col min="2354" max="2354" width="26.140625" style="18" customWidth="1"/>
    <col min="2355" max="2355" width="26.28515625" style="18" customWidth="1"/>
    <col min="2356" max="2356" width="27.140625" style="18" customWidth="1"/>
    <col min="2357" max="2357" width="25" style="18" customWidth="1"/>
    <col min="2358" max="2358" width="26.140625" style="18" customWidth="1"/>
    <col min="2359" max="2359" width="26.42578125" style="18" customWidth="1"/>
    <col min="2360" max="2360" width="27.28515625" style="18" customWidth="1"/>
    <col min="2361" max="2361" width="21" style="18" customWidth="1"/>
    <col min="2362" max="2362" width="22.140625" style="18" customWidth="1"/>
    <col min="2363" max="2365" width="23.28515625" style="18" customWidth="1"/>
    <col min="2366" max="2366" width="24.28515625" style="18" customWidth="1"/>
    <col min="2367" max="2369" width="26.85546875" style="18" customWidth="1"/>
    <col min="2370" max="2370" width="27.85546875" style="18" customWidth="1"/>
    <col min="2371" max="2371" width="20.42578125" style="18" customWidth="1"/>
    <col min="2372" max="2372" width="19.140625" style="18" customWidth="1"/>
    <col min="2373" max="2373" width="23.140625" style="18" customWidth="1"/>
    <col min="2374" max="2374" width="18.42578125" style="18" customWidth="1"/>
    <col min="2375" max="2375" width="12" style="18" customWidth="1"/>
    <col min="2376" max="2376" width="25.7109375" style="18" customWidth="1"/>
    <col min="2377" max="2377" width="26.7109375" style="18" customWidth="1"/>
    <col min="2378" max="2378" width="18.5703125" style="18" customWidth="1"/>
    <col min="2379" max="2379" width="23.42578125" style="18" customWidth="1"/>
    <col min="2380" max="2380" width="24.42578125" style="18" customWidth="1"/>
    <col min="2381" max="2381" width="22.140625" style="18" customWidth="1"/>
    <col min="2382" max="2383" width="23.85546875" style="18" customWidth="1"/>
    <col min="2384" max="2384" width="24.85546875" style="18" customWidth="1"/>
    <col min="2385" max="2387" width="25" style="18" customWidth="1"/>
    <col min="2388" max="2388" width="22.5703125" style="18" customWidth="1"/>
    <col min="2389" max="2389" width="27.42578125" style="18" customWidth="1"/>
    <col min="2390" max="2391" width="25" style="18" customWidth="1"/>
    <col min="2392" max="2392" width="26.140625" style="18" customWidth="1"/>
    <col min="2393" max="2393" width="26.85546875" style="18" customWidth="1"/>
    <col min="2394" max="2394" width="28.140625" style="18" customWidth="1"/>
    <col min="2395" max="2395" width="21" style="18" customWidth="1"/>
    <col min="2396" max="2396" width="24.28515625" style="18" customWidth="1"/>
    <col min="2397" max="2397" width="23.42578125" style="18" customWidth="1"/>
    <col min="2398" max="2398" width="23" style="18" customWidth="1"/>
    <col min="2399" max="2399" width="25.42578125" style="18" customWidth="1"/>
    <col min="2400" max="2400" width="25.28515625" style="18" customWidth="1"/>
    <col min="2401" max="2403" width="26.85546875" style="18" customWidth="1"/>
    <col min="2404" max="2404" width="26.5703125" style="18" customWidth="1"/>
    <col min="2405" max="2405" width="20.42578125" style="18" customWidth="1"/>
    <col min="2406" max="2406" width="19.140625" style="18" customWidth="1"/>
    <col min="2407" max="2407" width="23.140625" style="18" customWidth="1"/>
    <col min="2408" max="2408" width="18.42578125" style="18" customWidth="1"/>
    <col min="2409" max="2409" width="28.85546875" style="18" customWidth="1"/>
    <col min="2410" max="2410" width="29.5703125" style="18" customWidth="1"/>
    <col min="2411" max="2411" width="22.85546875" style="18" customWidth="1"/>
    <col min="2412" max="2412" width="26.5703125" style="18" customWidth="1"/>
    <col min="2413" max="2413" width="26.42578125" style="18" customWidth="1"/>
    <col min="2414" max="2414" width="28.42578125" style="18" customWidth="1"/>
    <col min="2415" max="2415" width="28" style="18" customWidth="1"/>
    <col min="2416" max="2416" width="30.85546875" style="18" customWidth="1"/>
    <col min="2417" max="2417" width="31.5703125" style="18" customWidth="1"/>
    <col min="2418" max="2418" width="32.85546875" style="18" customWidth="1"/>
    <col min="2419" max="2419" width="27.42578125" style="18" customWidth="1"/>
    <col min="2420" max="2420" width="27.28515625" style="18" customWidth="1"/>
    <col min="2421" max="2421" width="32" style="18" customWidth="1"/>
    <col min="2422" max="2422" width="23.42578125" style="18" customWidth="1"/>
    <col min="2423" max="2423" width="24.42578125" style="18" customWidth="1"/>
    <col min="2424" max="2424" width="25.85546875" style="18" customWidth="1"/>
    <col min="2425" max="2425" width="29.42578125" style="18" customWidth="1"/>
    <col min="2426" max="2426" width="31.28515625" style="18" customWidth="1"/>
    <col min="2427" max="2427" width="22.85546875" style="18" customWidth="1"/>
    <col min="2428" max="2428" width="22.140625" style="18" customWidth="1"/>
    <col min="2429" max="2429" width="28.5703125" style="18" customWidth="1"/>
    <col min="2430" max="2430" width="22.140625" style="18" customWidth="1"/>
    <col min="2431" max="2560" width="9.140625" style="18" customWidth="1"/>
    <col min="2561" max="2561" width="4.140625" style="18" customWidth="1"/>
    <col min="2562" max="2562" width="25.140625" style="18" customWidth="1"/>
    <col min="2563" max="2563" width="8.7109375" style="18" customWidth="1"/>
    <col min="2564" max="2564" width="26.140625" style="18" customWidth="1"/>
    <col min="2565" max="2565" width="26.7109375" style="18" customWidth="1"/>
    <col min="2566" max="2566" width="18.5703125" style="18" customWidth="1"/>
    <col min="2567" max="2567" width="23.42578125" style="18" customWidth="1"/>
    <col min="2568" max="2568" width="24.42578125" style="18" customWidth="1"/>
    <col min="2569" max="2569" width="22.140625" style="18" customWidth="1"/>
    <col min="2570" max="2571" width="23.85546875" style="18" customWidth="1"/>
    <col min="2572" max="2572" width="24.85546875" style="18" customWidth="1"/>
    <col min="2573" max="2573" width="29.7109375" style="18" customWidth="1"/>
    <col min="2574" max="2574" width="30.85546875" style="18" customWidth="1"/>
    <col min="2575" max="2575" width="25" style="18" customWidth="1"/>
    <col min="2576" max="2576" width="22.5703125" style="18" customWidth="1"/>
    <col min="2577" max="2577" width="28" style="18" customWidth="1"/>
    <col min="2578" max="2578" width="29.140625" style="18" customWidth="1"/>
    <col min="2579" max="2579" width="25" style="18" customWidth="1"/>
    <col min="2580" max="2581" width="26.140625" style="18" customWidth="1"/>
    <col min="2582" max="2582" width="27.85546875" style="18" customWidth="1"/>
    <col min="2583" max="2583" width="21" style="18" customWidth="1"/>
    <col min="2584" max="2584" width="24.28515625" style="18" customWidth="1"/>
    <col min="2585" max="2587" width="23.28515625" style="18" customWidth="1"/>
    <col min="2588" max="2588" width="24.28515625" style="18" customWidth="1"/>
    <col min="2589" max="2589" width="24.140625" style="18" customWidth="1"/>
    <col min="2590" max="2590" width="25.28515625" style="18" customWidth="1"/>
    <col min="2591" max="2591" width="24.140625" style="18" customWidth="1"/>
    <col min="2592" max="2592" width="28.28515625" style="18" customWidth="1"/>
    <col min="2593" max="2593" width="21.140625" style="18" customWidth="1"/>
    <col min="2594" max="2594" width="19.140625" style="18" customWidth="1"/>
    <col min="2595" max="2595" width="23.140625" style="18" customWidth="1"/>
    <col min="2596" max="2596" width="18.42578125" style="18" customWidth="1"/>
    <col min="2597" max="2597" width="11.42578125" style="18" customWidth="1"/>
    <col min="2598" max="2598" width="25.7109375" style="18" customWidth="1"/>
    <col min="2599" max="2599" width="26.7109375" style="18" customWidth="1"/>
    <col min="2600" max="2600" width="18.5703125" style="18" customWidth="1"/>
    <col min="2601" max="2601" width="23.42578125" style="18" customWidth="1"/>
    <col min="2602" max="2602" width="24.42578125" style="18" customWidth="1"/>
    <col min="2603" max="2603" width="22.140625" style="18" customWidth="1"/>
    <col min="2604" max="2604" width="23.140625" style="18" customWidth="1"/>
    <col min="2605" max="2605" width="23.85546875" style="18" customWidth="1"/>
    <col min="2606" max="2606" width="24.85546875" style="18" customWidth="1"/>
    <col min="2607" max="2607" width="27.42578125" style="18" customWidth="1"/>
    <col min="2608" max="2608" width="28.7109375" style="18" customWidth="1"/>
    <col min="2609" max="2609" width="25" style="18" customWidth="1"/>
    <col min="2610" max="2610" width="26.140625" style="18" customWidth="1"/>
    <col min="2611" max="2611" width="26.28515625" style="18" customWidth="1"/>
    <col min="2612" max="2612" width="27.140625" style="18" customWidth="1"/>
    <col min="2613" max="2613" width="25" style="18" customWidth="1"/>
    <col min="2614" max="2614" width="26.140625" style="18" customWidth="1"/>
    <col min="2615" max="2615" width="26.42578125" style="18" customWidth="1"/>
    <col min="2616" max="2616" width="27.28515625" style="18" customWidth="1"/>
    <col min="2617" max="2617" width="21" style="18" customWidth="1"/>
    <col min="2618" max="2618" width="22.140625" style="18" customWidth="1"/>
    <col min="2619" max="2621" width="23.28515625" style="18" customWidth="1"/>
    <col min="2622" max="2622" width="24.28515625" style="18" customWidth="1"/>
    <col min="2623" max="2625" width="26.85546875" style="18" customWidth="1"/>
    <col min="2626" max="2626" width="27.85546875" style="18" customWidth="1"/>
    <col min="2627" max="2627" width="20.42578125" style="18" customWidth="1"/>
    <col min="2628" max="2628" width="19.140625" style="18" customWidth="1"/>
    <col min="2629" max="2629" width="23.140625" style="18" customWidth="1"/>
    <col min="2630" max="2630" width="18.42578125" style="18" customWidth="1"/>
    <col min="2631" max="2631" width="12" style="18" customWidth="1"/>
    <col min="2632" max="2632" width="25.7109375" style="18" customWidth="1"/>
    <col min="2633" max="2633" width="26.7109375" style="18" customWidth="1"/>
    <col min="2634" max="2634" width="18.5703125" style="18" customWidth="1"/>
    <col min="2635" max="2635" width="23.42578125" style="18" customWidth="1"/>
    <col min="2636" max="2636" width="24.42578125" style="18" customWidth="1"/>
    <col min="2637" max="2637" width="22.140625" style="18" customWidth="1"/>
    <col min="2638" max="2639" width="23.85546875" style="18" customWidth="1"/>
    <col min="2640" max="2640" width="24.85546875" style="18" customWidth="1"/>
    <col min="2641" max="2643" width="25" style="18" customWidth="1"/>
    <col min="2644" max="2644" width="22.5703125" style="18" customWidth="1"/>
    <col min="2645" max="2645" width="27.42578125" style="18" customWidth="1"/>
    <col min="2646" max="2647" width="25" style="18" customWidth="1"/>
    <col min="2648" max="2648" width="26.140625" style="18" customWidth="1"/>
    <col min="2649" max="2649" width="26.85546875" style="18" customWidth="1"/>
    <col min="2650" max="2650" width="28.140625" style="18" customWidth="1"/>
    <col min="2651" max="2651" width="21" style="18" customWidth="1"/>
    <col min="2652" max="2652" width="24.28515625" style="18" customWidth="1"/>
    <col min="2653" max="2653" width="23.42578125" style="18" customWidth="1"/>
    <col min="2654" max="2654" width="23" style="18" customWidth="1"/>
    <col min="2655" max="2655" width="25.42578125" style="18" customWidth="1"/>
    <col min="2656" max="2656" width="25.28515625" style="18" customWidth="1"/>
    <col min="2657" max="2659" width="26.85546875" style="18" customWidth="1"/>
    <col min="2660" max="2660" width="26.5703125" style="18" customWidth="1"/>
    <col min="2661" max="2661" width="20.42578125" style="18" customWidth="1"/>
    <col min="2662" max="2662" width="19.140625" style="18" customWidth="1"/>
    <col min="2663" max="2663" width="23.140625" style="18" customWidth="1"/>
    <col min="2664" max="2664" width="18.42578125" style="18" customWidth="1"/>
    <col min="2665" max="2665" width="28.85546875" style="18" customWidth="1"/>
    <col min="2666" max="2666" width="29.5703125" style="18" customWidth="1"/>
    <col min="2667" max="2667" width="22.85546875" style="18" customWidth="1"/>
    <col min="2668" max="2668" width="26.5703125" style="18" customWidth="1"/>
    <col min="2669" max="2669" width="26.42578125" style="18" customWidth="1"/>
    <col min="2670" max="2670" width="28.42578125" style="18" customWidth="1"/>
    <col min="2671" max="2671" width="28" style="18" customWidth="1"/>
    <col min="2672" max="2672" width="30.85546875" style="18" customWidth="1"/>
    <col min="2673" max="2673" width="31.5703125" style="18" customWidth="1"/>
    <col min="2674" max="2674" width="32.85546875" style="18" customWidth="1"/>
    <col min="2675" max="2675" width="27.42578125" style="18" customWidth="1"/>
    <col min="2676" max="2676" width="27.28515625" style="18" customWidth="1"/>
    <col min="2677" max="2677" width="32" style="18" customWidth="1"/>
    <col min="2678" max="2678" width="23.42578125" style="18" customWidth="1"/>
    <col min="2679" max="2679" width="24.42578125" style="18" customWidth="1"/>
    <col min="2680" max="2680" width="25.85546875" style="18" customWidth="1"/>
    <col min="2681" max="2681" width="29.42578125" style="18" customWidth="1"/>
    <col min="2682" max="2682" width="31.28515625" style="18" customWidth="1"/>
    <col min="2683" max="2683" width="22.85546875" style="18" customWidth="1"/>
    <col min="2684" max="2684" width="22.140625" style="18" customWidth="1"/>
    <col min="2685" max="2685" width="28.5703125" style="18" customWidth="1"/>
    <col min="2686" max="2686" width="22.140625" style="18" customWidth="1"/>
    <col min="2687" max="2816" width="9.140625" style="18" customWidth="1"/>
    <col min="2817" max="2817" width="4.140625" style="18" customWidth="1"/>
    <col min="2818" max="2818" width="25.140625" style="18" customWidth="1"/>
    <col min="2819" max="2819" width="8.7109375" style="18" customWidth="1"/>
    <col min="2820" max="2820" width="26.140625" style="18" customWidth="1"/>
    <col min="2821" max="2821" width="26.7109375" style="18" customWidth="1"/>
    <col min="2822" max="2822" width="18.5703125" style="18" customWidth="1"/>
    <col min="2823" max="2823" width="23.42578125" style="18" customWidth="1"/>
    <col min="2824" max="2824" width="24.42578125" style="18" customWidth="1"/>
    <col min="2825" max="2825" width="22.140625" style="18" customWidth="1"/>
    <col min="2826" max="2827" width="23.85546875" style="18" customWidth="1"/>
    <col min="2828" max="2828" width="24.85546875" style="18" customWidth="1"/>
    <col min="2829" max="2829" width="29.7109375" style="18" customWidth="1"/>
    <col min="2830" max="2830" width="30.85546875" style="18" customWidth="1"/>
    <col min="2831" max="2831" width="25" style="18" customWidth="1"/>
    <col min="2832" max="2832" width="22.5703125" style="18" customWidth="1"/>
    <col min="2833" max="2833" width="28" style="18" customWidth="1"/>
    <col min="2834" max="2834" width="29.140625" style="18" customWidth="1"/>
    <col min="2835" max="2835" width="25" style="18" customWidth="1"/>
    <col min="2836" max="2837" width="26.140625" style="18" customWidth="1"/>
    <col min="2838" max="2838" width="27.85546875" style="18" customWidth="1"/>
    <col min="2839" max="2839" width="21" style="18" customWidth="1"/>
    <col min="2840" max="2840" width="24.28515625" style="18" customWidth="1"/>
    <col min="2841" max="2843" width="23.28515625" style="18" customWidth="1"/>
    <col min="2844" max="2844" width="24.28515625" style="18" customWidth="1"/>
    <col min="2845" max="2845" width="24.140625" style="18" customWidth="1"/>
    <col min="2846" max="2846" width="25.28515625" style="18" customWidth="1"/>
    <col min="2847" max="2847" width="24.140625" style="18" customWidth="1"/>
    <col min="2848" max="2848" width="28.28515625" style="18" customWidth="1"/>
    <col min="2849" max="2849" width="21.140625" style="18" customWidth="1"/>
    <col min="2850" max="2850" width="19.140625" style="18" customWidth="1"/>
    <col min="2851" max="2851" width="23.140625" style="18" customWidth="1"/>
    <col min="2852" max="2852" width="18.42578125" style="18" customWidth="1"/>
    <col min="2853" max="2853" width="11.42578125" style="18" customWidth="1"/>
    <col min="2854" max="2854" width="25.7109375" style="18" customWidth="1"/>
    <col min="2855" max="2855" width="26.7109375" style="18" customWidth="1"/>
    <col min="2856" max="2856" width="18.5703125" style="18" customWidth="1"/>
    <col min="2857" max="2857" width="23.42578125" style="18" customWidth="1"/>
    <col min="2858" max="2858" width="24.42578125" style="18" customWidth="1"/>
    <col min="2859" max="2859" width="22.140625" style="18" customWidth="1"/>
    <col min="2860" max="2860" width="23.140625" style="18" customWidth="1"/>
    <col min="2861" max="2861" width="23.85546875" style="18" customWidth="1"/>
    <col min="2862" max="2862" width="24.85546875" style="18" customWidth="1"/>
    <col min="2863" max="2863" width="27.42578125" style="18" customWidth="1"/>
    <col min="2864" max="2864" width="28.7109375" style="18" customWidth="1"/>
    <col min="2865" max="2865" width="25" style="18" customWidth="1"/>
    <col min="2866" max="2866" width="26.140625" style="18" customWidth="1"/>
    <col min="2867" max="2867" width="26.28515625" style="18" customWidth="1"/>
    <col min="2868" max="2868" width="27.140625" style="18" customWidth="1"/>
    <col min="2869" max="2869" width="25" style="18" customWidth="1"/>
    <col min="2870" max="2870" width="26.140625" style="18" customWidth="1"/>
    <col min="2871" max="2871" width="26.42578125" style="18" customWidth="1"/>
    <col min="2872" max="2872" width="27.28515625" style="18" customWidth="1"/>
    <col min="2873" max="2873" width="21" style="18" customWidth="1"/>
    <col min="2874" max="2874" width="22.140625" style="18" customWidth="1"/>
    <col min="2875" max="2877" width="23.28515625" style="18" customWidth="1"/>
    <col min="2878" max="2878" width="24.28515625" style="18" customWidth="1"/>
    <col min="2879" max="2881" width="26.85546875" style="18" customWidth="1"/>
    <col min="2882" max="2882" width="27.85546875" style="18" customWidth="1"/>
    <col min="2883" max="2883" width="20.42578125" style="18" customWidth="1"/>
    <col min="2884" max="2884" width="19.140625" style="18" customWidth="1"/>
    <col min="2885" max="2885" width="23.140625" style="18" customWidth="1"/>
    <col min="2886" max="2886" width="18.42578125" style="18" customWidth="1"/>
    <col min="2887" max="2887" width="12" style="18" customWidth="1"/>
    <col min="2888" max="2888" width="25.7109375" style="18" customWidth="1"/>
    <col min="2889" max="2889" width="26.7109375" style="18" customWidth="1"/>
    <col min="2890" max="2890" width="18.5703125" style="18" customWidth="1"/>
    <col min="2891" max="2891" width="23.42578125" style="18" customWidth="1"/>
    <col min="2892" max="2892" width="24.42578125" style="18" customWidth="1"/>
    <col min="2893" max="2893" width="22.140625" style="18" customWidth="1"/>
    <col min="2894" max="2895" width="23.85546875" style="18" customWidth="1"/>
    <col min="2896" max="2896" width="24.85546875" style="18" customWidth="1"/>
    <col min="2897" max="2899" width="25" style="18" customWidth="1"/>
    <col min="2900" max="2900" width="22.5703125" style="18" customWidth="1"/>
    <col min="2901" max="2901" width="27.42578125" style="18" customWidth="1"/>
    <col min="2902" max="2903" width="25" style="18" customWidth="1"/>
    <col min="2904" max="2904" width="26.140625" style="18" customWidth="1"/>
    <col min="2905" max="2905" width="26.85546875" style="18" customWidth="1"/>
    <col min="2906" max="2906" width="28.140625" style="18" customWidth="1"/>
    <col min="2907" max="2907" width="21" style="18" customWidth="1"/>
    <col min="2908" max="2908" width="24.28515625" style="18" customWidth="1"/>
    <col min="2909" max="2909" width="23.42578125" style="18" customWidth="1"/>
    <col min="2910" max="2910" width="23" style="18" customWidth="1"/>
    <col min="2911" max="2911" width="25.42578125" style="18" customWidth="1"/>
    <col min="2912" max="2912" width="25.28515625" style="18" customWidth="1"/>
    <col min="2913" max="2915" width="26.85546875" style="18" customWidth="1"/>
    <col min="2916" max="2916" width="26.5703125" style="18" customWidth="1"/>
    <col min="2917" max="2917" width="20.42578125" style="18" customWidth="1"/>
    <col min="2918" max="2918" width="19.140625" style="18" customWidth="1"/>
    <col min="2919" max="2919" width="23.140625" style="18" customWidth="1"/>
    <col min="2920" max="2920" width="18.42578125" style="18" customWidth="1"/>
    <col min="2921" max="2921" width="28.85546875" style="18" customWidth="1"/>
    <col min="2922" max="2922" width="29.5703125" style="18" customWidth="1"/>
    <col min="2923" max="2923" width="22.85546875" style="18" customWidth="1"/>
    <col min="2924" max="2924" width="26.5703125" style="18" customWidth="1"/>
    <col min="2925" max="2925" width="26.42578125" style="18" customWidth="1"/>
    <col min="2926" max="2926" width="28.42578125" style="18" customWidth="1"/>
    <col min="2927" max="2927" width="28" style="18" customWidth="1"/>
    <col min="2928" max="2928" width="30.85546875" style="18" customWidth="1"/>
    <col min="2929" max="2929" width="31.5703125" style="18" customWidth="1"/>
    <col min="2930" max="2930" width="32.85546875" style="18" customWidth="1"/>
    <col min="2931" max="2931" width="27.42578125" style="18" customWidth="1"/>
    <col min="2932" max="2932" width="27.28515625" style="18" customWidth="1"/>
    <col min="2933" max="2933" width="32" style="18" customWidth="1"/>
    <col min="2934" max="2934" width="23.42578125" style="18" customWidth="1"/>
    <col min="2935" max="2935" width="24.42578125" style="18" customWidth="1"/>
    <col min="2936" max="2936" width="25.85546875" style="18" customWidth="1"/>
    <col min="2937" max="2937" width="29.42578125" style="18" customWidth="1"/>
    <col min="2938" max="2938" width="31.28515625" style="18" customWidth="1"/>
    <col min="2939" max="2939" width="22.85546875" style="18" customWidth="1"/>
    <col min="2940" max="2940" width="22.140625" style="18" customWidth="1"/>
    <col min="2941" max="2941" width="28.5703125" style="18" customWidth="1"/>
    <col min="2942" max="2942" width="22.140625" style="18" customWidth="1"/>
    <col min="2943" max="3072" width="9.140625" style="18" customWidth="1"/>
    <col min="3073" max="3073" width="4.140625" style="18" customWidth="1"/>
    <col min="3074" max="3074" width="25.140625" style="18" customWidth="1"/>
    <col min="3075" max="3075" width="8.7109375" style="18" customWidth="1"/>
    <col min="3076" max="3076" width="26.140625" style="18" customWidth="1"/>
    <col min="3077" max="3077" width="26.7109375" style="18" customWidth="1"/>
    <col min="3078" max="3078" width="18.5703125" style="18" customWidth="1"/>
    <col min="3079" max="3079" width="23.42578125" style="18" customWidth="1"/>
    <col min="3080" max="3080" width="24.42578125" style="18" customWidth="1"/>
    <col min="3081" max="3081" width="22.140625" style="18" customWidth="1"/>
    <col min="3082" max="3083" width="23.85546875" style="18" customWidth="1"/>
    <col min="3084" max="3084" width="24.85546875" style="18" customWidth="1"/>
    <col min="3085" max="3085" width="29.7109375" style="18" customWidth="1"/>
    <col min="3086" max="3086" width="30.85546875" style="18" customWidth="1"/>
    <col min="3087" max="3087" width="25" style="18" customWidth="1"/>
    <col min="3088" max="3088" width="22.5703125" style="18" customWidth="1"/>
    <col min="3089" max="3089" width="28" style="18" customWidth="1"/>
    <col min="3090" max="3090" width="29.140625" style="18" customWidth="1"/>
    <col min="3091" max="3091" width="25" style="18" customWidth="1"/>
    <col min="3092" max="3093" width="26.140625" style="18" customWidth="1"/>
    <col min="3094" max="3094" width="27.85546875" style="18" customWidth="1"/>
    <col min="3095" max="3095" width="21" style="18" customWidth="1"/>
    <col min="3096" max="3096" width="24.28515625" style="18" customWidth="1"/>
    <col min="3097" max="3099" width="23.28515625" style="18" customWidth="1"/>
    <col min="3100" max="3100" width="24.28515625" style="18" customWidth="1"/>
    <col min="3101" max="3101" width="24.140625" style="18" customWidth="1"/>
    <col min="3102" max="3102" width="25.28515625" style="18" customWidth="1"/>
    <col min="3103" max="3103" width="24.140625" style="18" customWidth="1"/>
    <col min="3104" max="3104" width="28.28515625" style="18" customWidth="1"/>
    <col min="3105" max="3105" width="21.140625" style="18" customWidth="1"/>
    <col min="3106" max="3106" width="19.140625" style="18" customWidth="1"/>
    <col min="3107" max="3107" width="23.140625" style="18" customWidth="1"/>
    <col min="3108" max="3108" width="18.42578125" style="18" customWidth="1"/>
    <col min="3109" max="3109" width="11.42578125" style="18" customWidth="1"/>
    <col min="3110" max="3110" width="25.7109375" style="18" customWidth="1"/>
    <col min="3111" max="3111" width="26.7109375" style="18" customWidth="1"/>
    <col min="3112" max="3112" width="18.5703125" style="18" customWidth="1"/>
    <col min="3113" max="3113" width="23.42578125" style="18" customWidth="1"/>
    <col min="3114" max="3114" width="24.42578125" style="18" customWidth="1"/>
    <col min="3115" max="3115" width="22.140625" style="18" customWidth="1"/>
    <col min="3116" max="3116" width="23.140625" style="18" customWidth="1"/>
    <col min="3117" max="3117" width="23.85546875" style="18" customWidth="1"/>
    <col min="3118" max="3118" width="24.85546875" style="18" customWidth="1"/>
    <col min="3119" max="3119" width="27.42578125" style="18" customWidth="1"/>
    <col min="3120" max="3120" width="28.7109375" style="18" customWidth="1"/>
    <col min="3121" max="3121" width="25" style="18" customWidth="1"/>
    <col min="3122" max="3122" width="26.140625" style="18" customWidth="1"/>
    <col min="3123" max="3123" width="26.28515625" style="18" customWidth="1"/>
    <col min="3124" max="3124" width="27.140625" style="18" customWidth="1"/>
    <col min="3125" max="3125" width="25" style="18" customWidth="1"/>
    <col min="3126" max="3126" width="26.140625" style="18" customWidth="1"/>
    <col min="3127" max="3127" width="26.42578125" style="18" customWidth="1"/>
    <col min="3128" max="3128" width="27.28515625" style="18" customWidth="1"/>
    <col min="3129" max="3129" width="21" style="18" customWidth="1"/>
    <col min="3130" max="3130" width="22.140625" style="18" customWidth="1"/>
    <col min="3131" max="3133" width="23.28515625" style="18" customWidth="1"/>
    <col min="3134" max="3134" width="24.28515625" style="18" customWidth="1"/>
    <col min="3135" max="3137" width="26.85546875" style="18" customWidth="1"/>
    <col min="3138" max="3138" width="27.85546875" style="18" customWidth="1"/>
    <col min="3139" max="3139" width="20.42578125" style="18" customWidth="1"/>
    <col min="3140" max="3140" width="19.140625" style="18" customWidth="1"/>
    <col min="3141" max="3141" width="23.140625" style="18" customWidth="1"/>
    <col min="3142" max="3142" width="18.42578125" style="18" customWidth="1"/>
    <col min="3143" max="3143" width="12" style="18" customWidth="1"/>
    <col min="3144" max="3144" width="25.7109375" style="18" customWidth="1"/>
    <col min="3145" max="3145" width="26.7109375" style="18" customWidth="1"/>
    <col min="3146" max="3146" width="18.5703125" style="18" customWidth="1"/>
    <col min="3147" max="3147" width="23.42578125" style="18" customWidth="1"/>
    <col min="3148" max="3148" width="24.42578125" style="18" customWidth="1"/>
    <col min="3149" max="3149" width="22.140625" style="18" customWidth="1"/>
    <col min="3150" max="3151" width="23.85546875" style="18" customWidth="1"/>
    <col min="3152" max="3152" width="24.85546875" style="18" customWidth="1"/>
    <col min="3153" max="3155" width="25" style="18" customWidth="1"/>
    <col min="3156" max="3156" width="22.5703125" style="18" customWidth="1"/>
    <col min="3157" max="3157" width="27.42578125" style="18" customWidth="1"/>
    <col min="3158" max="3159" width="25" style="18" customWidth="1"/>
    <col min="3160" max="3160" width="26.140625" style="18" customWidth="1"/>
    <col min="3161" max="3161" width="26.85546875" style="18" customWidth="1"/>
    <col min="3162" max="3162" width="28.140625" style="18" customWidth="1"/>
    <col min="3163" max="3163" width="21" style="18" customWidth="1"/>
    <col min="3164" max="3164" width="24.28515625" style="18" customWidth="1"/>
    <col min="3165" max="3165" width="23.42578125" style="18" customWidth="1"/>
    <col min="3166" max="3166" width="23" style="18" customWidth="1"/>
    <col min="3167" max="3167" width="25.42578125" style="18" customWidth="1"/>
    <col min="3168" max="3168" width="25.28515625" style="18" customWidth="1"/>
    <col min="3169" max="3171" width="26.85546875" style="18" customWidth="1"/>
    <col min="3172" max="3172" width="26.5703125" style="18" customWidth="1"/>
    <col min="3173" max="3173" width="20.42578125" style="18" customWidth="1"/>
    <col min="3174" max="3174" width="19.140625" style="18" customWidth="1"/>
    <col min="3175" max="3175" width="23.140625" style="18" customWidth="1"/>
    <col min="3176" max="3176" width="18.42578125" style="18" customWidth="1"/>
    <col min="3177" max="3177" width="28.85546875" style="18" customWidth="1"/>
    <col min="3178" max="3178" width="29.5703125" style="18" customWidth="1"/>
    <col min="3179" max="3179" width="22.85546875" style="18" customWidth="1"/>
    <col min="3180" max="3180" width="26.5703125" style="18" customWidth="1"/>
    <col min="3181" max="3181" width="26.42578125" style="18" customWidth="1"/>
    <col min="3182" max="3182" width="28.42578125" style="18" customWidth="1"/>
    <col min="3183" max="3183" width="28" style="18" customWidth="1"/>
    <col min="3184" max="3184" width="30.85546875" style="18" customWidth="1"/>
    <col min="3185" max="3185" width="31.5703125" style="18" customWidth="1"/>
    <col min="3186" max="3186" width="32.85546875" style="18" customWidth="1"/>
    <col min="3187" max="3187" width="27.42578125" style="18" customWidth="1"/>
    <col min="3188" max="3188" width="27.28515625" style="18" customWidth="1"/>
    <col min="3189" max="3189" width="32" style="18" customWidth="1"/>
    <col min="3190" max="3190" width="23.42578125" style="18" customWidth="1"/>
    <col min="3191" max="3191" width="24.42578125" style="18" customWidth="1"/>
    <col min="3192" max="3192" width="25.85546875" style="18" customWidth="1"/>
    <col min="3193" max="3193" width="29.42578125" style="18" customWidth="1"/>
    <col min="3194" max="3194" width="31.28515625" style="18" customWidth="1"/>
    <col min="3195" max="3195" width="22.85546875" style="18" customWidth="1"/>
    <col min="3196" max="3196" width="22.140625" style="18" customWidth="1"/>
    <col min="3197" max="3197" width="28.5703125" style="18" customWidth="1"/>
    <col min="3198" max="3198" width="22.140625" style="18" customWidth="1"/>
    <col min="3199" max="3328" width="9.140625" style="18" customWidth="1"/>
    <col min="3329" max="3329" width="4.140625" style="18" customWidth="1"/>
    <col min="3330" max="3330" width="25.140625" style="18" customWidth="1"/>
    <col min="3331" max="3331" width="8.7109375" style="18" customWidth="1"/>
    <col min="3332" max="3332" width="26.140625" style="18" customWidth="1"/>
    <col min="3333" max="3333" width="26.7109375" style="18" customWidth="1"/>
    <col min="3334" max="3334" width="18.5703125" style="18" customWidth="1"/>
    <col min="3335" max="3335" width="23.42578125" style="18" customWidth="1"/>
    <col min="3336" max="3336" width="24.42578125" style="18" customWidth="1"/>
    <col min="3337" max="3337" width="22.140625" style="18" customWidth="1"/>
    <col min="3338" max="3339" width="23.85546875" style="18" customWidth="1"/>
    <col min="3340" max="3340" width="24.85546875" style="18" customWidth="1"/>
    <col min="3341" max="3341" width="29.7109375" style="18" customWidth="1"/>
    <col min="3342" max="3342" width="30.85546875" style="18" customWidth="1"/>
    <col min="3343" max="3343" width="25" style="18" customWidth="1"/>
    <col min="3344" max="3344" width="22.5703125" style="18" customWidth="1"/>
    <col min="3345" max="3345" width="28" style="18" customWidth="1"/>
    <col min="3346" max="3346" width="29.140625" style="18" customWidth="1"/>
    <col min="3347" max="3347" width="25" style="18" customWidth="1"/>
    <col min="3348" max="3349" width="26.140625" style="18" customWidth="1"/>
    <col min="3350" max="3350" width="27.85546875" style="18" customWidth="1"/>
    <col min="3351" max="3351" width="21" style="18" customWidth="1"/>
    <col min="3352" max="3352" width="24.28515625" style="18" customWidth="1"/>
    <col min="3353" max="3355" width="23.28515625" style="18" customWidth="1"/>
    <col min="3356" max="3356" width="24.28515625" style="18" customWidth="1"/>
    <col min="3357" max="3357" width="24.140625" style="18" customWidth="1"/>
    <col min="3358" max="3358" width="25.28515625" style="18" customWidth="1"/>
    <col min="3359" max="3359" width="24.140625" style="18" customWidth="1"/>
    <col min="3360" max="3360" width="28.28515625" style="18" customWidth="1"/>
    <col min="3361" max="3361" width="21.140625" style="18" customWidth="1"/>
    <col min="3362" max="3362" width="19.140625" style="18" customWidth="1"/>
    <col min="3363" max="3363" width="23.140625" style="18" customWidth="1"/>
    <col min="3364" max="3364" width="18.42578125" style="18" customWidth="1"/>
    <col min="3365" max="3365" width="11.42578125" style="18" customWidth="1"/>
    <col min="3366" max="3366" width="25.7109375" style="18" customWidth="1"/>
    <col min="3367" max="3367" width="26.7109375" style="18" customWidth="1"/>
    <col min="3368" max="3368" width="18.5703125" style="18" customWidth="1"/>
    <col min="3369" max="3369" width="23.42578125" style="18" customWidth="1"/>
    <col min="3370" max="3370" width="24.42578125" style="18" customWidth="1"/>
    <col min="3371" max="3371" width="22.140625" style="18" customWidth="1"/>
    <col min="3372" max="3372" width="23.140625" style="18" customWidth="1"/>
    <col min="3373" max="3373" width="23.85546875" style="18" customWidth="1"/>
    <col min="3374" max="3374" width="24.85546875" style="18" customWidth="1"/>
    <col min="3375" max="3375" width="27.42578125" style="18" customWidth="1"/>
    <col min="3376" max="3376" width="28.7109375" style="18" customWidth="1"/>
    <col min="3377" max="3377" width="25" style="18" customWidth="1"/>
    <col min="3378" max="3378" width="26.140625" style="18" customWidth="1"/>
    <col min="3379" max="3379" width="26.28515625" style="18" customWidth="1"/>
    <col min="3380" max="3380" width="27.140625" style="18" customWidth="1"/>
    <col min="3381" max="3381" width="25" style="18" customWidth="1"/>
    <col min="3382" max="3382" width="26.140625" style="18" customWidth="1"/>
    <col min="3383" max="3383" width="26.42578125" style="18" customWidth="1"/>
    <col min="3384" max="3384" width="27.28515625" style="18" customWidth="1"/>
    <col min="3385" max="3385" width="21" style="18" customWidth="1"/>
    <col min="3386" max="3386" width="22.140625" style="18" customWidth="1"/>
    <col min="3387" max="3389" width="23.28515625" style="18" customWidth="1"/>
    <col min="3390" max="3390" width="24.28515625" style="18" customWidth="1"/>
    <col min="3391" max="3393" width="26.85546875" style="18" customWidth="1"/>
    <col min="3394" max="3394" width="27.85546875" style="18" customWidth="1"/>
    <col min="3395" max="3395" width="20.42578125" style="18" customWidth="1"/>
    <col min="3396" max="3396" width="19.140625" style="18" customWidth="1"/>
    <col min="3397" max="3397" width="23.140625" style="18" customWidth="1"/>
    <col min="3398" max="3398" width="18.42578125" style="18" customWidth="1"/>
    <col min="3399" max="3399" width="12" style="18" customWidth="1"/>
    <col min="3400" max="3400" width="25.7109375" style="18" customWidth="1"/>
    <col min="3401" max="3401" width="26.7109375" style="18" customWidth="1"/>
    <col min="3402" max="3402" width="18.5703125" style="18" customWidth="1"/>
    <col min="3403" max="3403" width="23.42578125" style="18" customWidth="1"/>
    <col min="3404" max="3404" width="24.42578125" style="18" customWidth="1"/>
    <col min="3405" max="3405" width="22.140625" style="18" customWidth="1"/>
    <col min="3406" max="3407" width="23.85546875" style="18" customWidth="1"/>
    <col min="3408" max="3408" width="24.85546875" style="18" customWidth="1"/>
    <col min="3409" max="3411" width="25" style="18" customWidth="1"/>
    <col min="3412" max="3412" width="22.5703125" style="18" customWidth="1"/>
    <col min="3413" max="3413" width="27.42578125" style="18" customWidth="1"/>
    <col min="3414" max="3415" width="25" style="18" customWidth="1"/>
    <col min="3416" max="3416" width="26.140625" style="18" customWidth="1"/>
    <col min="3417" max="3417" width="26.85546875" style="18" customWidth="1"/>
    <col min="3418" max="3418" width="28.140625" style="18" customWidth="1"/>
    <col min="3419" max="3419" width="21" style="18" customWidth="1"/>
    <col min="3420" max="3420" width="24.28515625" style="18" customWidth="1"/>
    <col min="3421" max="3421" width="23.42578125" style="18" customWidth="1"/>
    <col min="3422" max="3422" width="23" style="18" customWidth="1"/>
    <col min="3423" max="3423" width="25.42578125" style="18" customWidth="1"/>
    <col min="3424" max="3424" width="25.28515625" style="18" customWidth="1"/>
    <col min="3425" max="3427" width="26.85546875" style="18" customWidth="1"/>
    <col min="3428" max="3428" width="26.5703125" style="18" customWidth="1"/>
    <col min="3429" max="3429" width="20.42578125" style="18" customWidth="1"/>
    <col min="3430" max="3430" width="19.140625" style="18" customWidth="1"/>
    <col min="3431" max="3431" width="23.140625" style="18" customWidth="1"/>
    <col min="3432" max="3432" width="18.42578125" style="18" customWidth="1"/>
    <col min="3433" max="3433" width="28.85546875" style="18" customWidth="1"/>
    <col min="3434" max="3434" width="29.5703125" style="18" customWidth="1"/>
    <col min="3435" max="3435" width="22.85546875" style="18" customWidth="1"/>
    <col min="3436" max="3436" width="26.5703125" style="18" customWidth="1"/>
    <col min="3437" max="3437" width="26.42578125" style="18" customWidth="1"/>
    <col min="3438" max="3438" width="28.42578125" style="18" customWidth="1"/>
    <col min="3439" max="3439" width="28" style="18" customWidth="1"/>
    <col min="3440" max="3440" width="30.85546875" style="18" customWidth="1"/>
    <col min="3441" max="3441" width="31.5703125" style="18" customWidth="1"/>
    <col min="3442" max="3442" width="32.85546875" style="18" customWidth="1"/>
    <col min="3443" max="3443" width="27.42578125" style="18" customWidth="1"/>
    <col min="3444" max="3444" width="27.28515625" style="18" customWidth="1"/>
    <col min="3445" max="3445" width="32" style="18" customWidth="1"/>
    <col min="3446" max="3446" width="23.42578125" style="18" customWidth="1"/>
    <col min="3447" max="3447" width="24.42578125" style="18" customWidth="1"/>
    <col min="3448" max="3448" width="25.85546875" style="18" customWidth="1"/>
    <col min="3449" max="3449" width="29.42578125" style="18" customWidth="1"/>
    <col min="3450" max="3450" width="31.28515625" style="18" customWidth="1"/>
    <col min="3451" max="3451" width="22.85546875" style="18" customWidth="1"/>
    <col min="3452" max="3452" width="22.140625" style="18" customWidth="1"/>
    <col min="3453" max="3453" width="28.5703125" style="18" customWidth="1"/>
    <col min="3454" max="3454" width="22.140625" style="18" customWidth="1"/>
    <col min="3455" max="3584" width="9.140625" style="18" customWidth="1"/>
    <col min="3585" max="3585" width="4.140625" style="18" customWidth="1"/>
    <col min="3586" max="3586" width="25.140625" style="18" customWidth="1"/>
    <col min="3587" max="3587" width="8.7109375" style="18" customWidth="1"/>
    <col min="3588" max="3588" width="26.140625" style="18" customWidth="1"/>
    <col min="3589" max="3589" width="26.7109375" style="18" customWidth="1"/>
    <col min="3590" max="3590" width="18.5703125" style="18" customWidth="1"/>
    <col min="3591" max="3591" width="23.42578125" style="18" customWidth="1"/>
    <col min="3592" max="3592" width="24.42578125" style="18" customWidth="1"/>
    <col min="3593" max="3593" width="22.140625" style="18" customWidth="1"/>
    <col min="3594" max="3595" width="23.85546875" style="18" customWidth="1"/>
    <col min="3596" max="3596" width="24.85546875" style="18" customWidth="1"/>
    <col min="3597" max="3597" width="29.7109375" style="18" customWidth="1"/>
    <col min="3598" max="3598" width="30.85546875" style="18" customWidth="1"/>
    <col min="3599" max="3599" width="25" style="18" customWidth="1"/>
    <col min="3600" max="3600" width="22.5703125" style="18" customWidth="1"/>
    <col min="3601" max="3601" width="28" style="18" customWidth="1"/>
    <col min="3602" max="3602" width="29.140625" style="18" customWidth="1"/>
    <col min="3603" max="3603" width="25" style="18" customWidth="1"/>
    <col min="3604" max="3605" width="26.140625" style="18" customWidth="1"/>
    <col min="3606" max="3606" width="27.85546875" style="18" customWidth="1"/>
    <col min="3607" max="3607" width="21" style="18" customWidth="1"/>
    <col min="3608" max="3608" width="24.28515625" style="18" customWidth="1"/>
    <col min="3609" max="3611" width="23.28515625" style="18" customWidth="1"/>
    <col min="3612" max="3612" width="24.28515625" style="18" customWidth="1"/>
    <col min="3613" max="3613" width="24.140625" style="18" customWidth="1"/>
    <col min="3614" max="3614" width="25.28515625" style="18" customWidth="1"/>
    <col min="3615" max="3615" width="24.140625" style="18" customWidth="1"/>
    <col min="3616" max="3616" width="28.28515625" style="18" customWidth="1"/>
    <col min="3617" max="3617" width="21.140625" style="18" customWidth="1"/>
    <col min="3618" max="3618" width="19.140625" style="18" customWidth="1"/>
    <col min="3619" max="3619" width="23.140625" style="18" customWidth="1"/>
    <col min="3620" max="3620" width="18.42578125" style="18" customWidth="1"/>
    <col min="3621" max="3621" width="11.42578125" style="18" customWidth="1"/>
    <col min="3622" max="3622" width="25.7109375" style="18" customWidth="1"/>
    <col min="3623" max="3623" width="26.7109375" style="18" customWidth="1"/>
    <col min="3624" max="3624" width="18.5703125" style="18" customWidth="1"/>
    <col min="3625" max="3625" width="23.42578125" style="18" customWidth="1"/>
    <col min="3626" max="3626" width="24.42578125" style="18" customWidth="1"/>
    <col min="3627" max="3627" width="22.140625" style="18" customWidth="1"/>
    <col min="3628" max="3628" width="23.140625" style="18" customWidth="1"/>
    <col min="3629" max="3629" width="23.85546875" style="18" customWidth="1"/>
    <col min="3630" max="3630" width="24.85546875" style="18" customWidth="1"/>
    <col min="3631" max="3631" width="27.42578125" style="18" customWidth="1"/>
    <col min="3632" max="3632" width="28.7109375" style="18" customWidth="1"/>
    <col min="3633" max="3633" width="25" style="18" customWidth="1"/>
    <col min="3634" max="3634" width="26.140625" style="18" customWidth="1"/>
    <col min="3635" max="3635" width="26.28515625" style="18" customWidth="1"/>
    <col min="3636" max="3636" width="27.140625" style="18" customWidth="1"/>
    <col min="3637" max="3637" width="25" style="18" customWidth="1"/>
    <col min="3638" max="3638" width="26.140625" style="18" customWidth="1"/>
    <col min="3639" max="3639" width="26.42578125" style="18" customWidth="1"/>
    <col min="3640" max="3640" width="27.28515625" style="18" customWidth="1"/>
    <col min="3641" max="3641" width="21" style="18" customWidth="1"/>
    <col min="3642" max="3642" width="22.140625" style="18" customWidth="1"/>
    <col min="3643" max="3645" width="23.28515625" style="18" customWidth="1"/>
    <col min="3646" max="3646" width="24.28515625" style="18" customWidth="1"/>
    <col min="3647" max="3649" width="26.85546875" style="18" customWidth="1"/>
    <col min="3650" max="3650" width="27.85546875" style="18" customWidth="1"/>
    <col min="3651" max="3651" width="20.42578125" style="18" customWidth="1"/>
    <col min="3652" max="3652" width="19.140625" style="18" customWidth="1"/>
    <col min="3653" max="3653" width="23.140625" style="18" customWidth="1"/>
    <col min="3654" max="3654" width="18.42578125" style="18" customWidth="1"/>
    <col min="3655" max="3655" width="12" style="18" customWidth="1"/>
    <col min="3656" max="3656" width="25.7109375" style="18" customWidth="1"/>
    <col min="3657" max="3657" width="26.7109375" style="18" customWidth="1"/>
    <col min="3658" max="3658" width="18.5703125" style="18" customWidth="1"/>
    <col min="3659" max="3659" width="23.42578125" style="18" customWidth="1"/>
    <col min="3660" max="3660" width="24.42578125" style="18" customWidth="1"/>
    <col min="3661" max="3661" width="22.140625" style="18" customWidth="1"/>
    <col min="3662" max="3663" width="23.85546875" style="18" customWidth="1"/>
    <col min="3664" max="3664" width="24.85546875" style="18" customWidth="1"/>
    <col min="3665" max="3667" width="25" style="18" customWidth="1"/>
    <col min="3668" max="3668" width="22.5703125" style="18" customWidth="1"/>
    <col min="3669" max="3669" width="27.42578125" style="18" customWidth="1"/>
    <col min="3670" max="3671" width="25" style="18" customWidth="1"/>
    <col min="3672" max="3672" width="26.140625" style="18" customWidth="1"/>
    <col min="3673" max="3673" width="26.85546875" style="18" customWidth="1"/>
    <col min="3674" max="3674" width="28.140625" style="18" customWidth="1"/>
    <col min="3675" max="3675" width="21" style="18" customWidth="1"/>
    <col min="3676" max="3676" width="24.28515625" style="18" customWidth="1"/>
    <col min="3677" max="3677" width="23.42578125" style="18" customWidth="1"/>
    <col min="3678" max="3678" width="23" style="18" customWidth="1"/>
    <col min="3679" max="3679" width="25.42578125" style="18" customWidth="1"/>
    <col min="3680" max="3680" width="25.28515625" style="18" customWidth="1"/>
    <col min="3681" max="3683" width="26.85546875" style="18" customWidth="1"/>
    <col min="3684" max="3684" width="26.5703125" style="18" customWidth="1"/>
    <col min="3685" max="3685" width="20.42578125" style="18" customWidth="1"/>
    <col min="3686" max="3686" width="19.140625" style="18" customWidth="1"/>
    <col min="3687" max="3687" width="23.140625" style="18" customWidth="1"/>
    <col min="3688" max="3688" width="18.42578125" style="18" customWidth="1"/>
    <col min="3689" max="3689" width="28.85546875" style="18" customWidth="1"/>
    <col min="3690" max="3690" width="29.5703125" style="18" customWidth="1"/>
    <col min="3691" max="3691" width="22.85546875" style="18" customWidth="1"/>
    <col min="3692" max="3692" width="26.5703125" style="18" customWidth="1"/>
    <col min="3693" max="3693" width="26.42578125" style="18" customWidth="1"/>
    <col min="3694" max="3694" width="28.42578125" style="18" customWidth="1"/>
    <col min="3695" max="3695" width="28" style="18" customWidth="1"/>
    <col min="3696" max="3696" width="30.85546875" style="18" customWidth="1"/>
    <col min="3697" max="3697" width="31.5703125" style="18" customWidth="1"/>
    <col min="3698" max="3698" width="32.85546875" style="18" customWidth="1"/>
    <col min="3699" max="3699" width="27.42578125" style="18" customWidth="1"/>
    <col min="3700" max="3700" width="27.28515625" style="18" customWidth="1"/>
    <col min="3701" max="3701" width="32" style="18" customWidth="1"/>
    <col min="3702" max="3702" width="23.42578125" style="18" customWidth="1"/>
    <col min="3703" max="3703" width="24.42578125" style="18" customWidth="1"/>
    <col min="3704" max="3704" width="25.85546875" style="18" customWidth="1"/>
    <col min="3705" max="3705" width="29.42578125" style="18" customWidth="1"/>
    <col min="3706" max="3706" width="31.28515625" style="18" customWidth="1"/>
    <col min="3707" max="3707" width="22.85546875" style="18" customWidth="1"/>
    <col min="3708" max="3708" width="22.140625" style="18" customWidth="1"/>
    <col min="3709" max="3709" width="28.5703125" style="18" customWidth="1"/>
    <col min="3710" max="3710" width="22.140625" style="18" customWidth="1"/>
    <col min="3711" max="3840" width="9.140625" style="18" customWidth="1"/>
    <col min="3841" max="3841" width="4.140625" style="18" customWidth="1"/>
    <col min="3842" max="3842" width="25.140625" style="18" customWidth="1"/>
    <col min="3843" max="3843" width="8.7109375" style="18" customWidth="1"/>
    <col min="3844" max="3844" width="26.140625" style="18" customWidth="1"/>
    <col min="3845" max="3845" width="26.7109375" style="18" customWidth="1"/>
    <col min="3846" max="3846" width="18.5703125" style="18" customWidth="1"/>
    <col min="3847" max="3847" width="23.42578125" style="18" customWidth="1"/>
    <col min="3848" max="3848" width="24.42578125" style="18" customWidth="1"/>
    <col min="3849" max="3849" width="22.140625" style="18" customWidth="1"/>
    <col min="3850" max="3851" width="23.85546875" style="18" customWidth="1"/>
    <col min="3852" max="3852" width="24.85546875" style="18" customWidth="1"/>
    <col min="3853" max="3853" width="29.7109375" style="18" customWidth="1"/>
    <col min="3854" max="3854" width="30.85546875" style="18" customWidth="1"/>
    <col min="3855" max="3855" width="25" style="18" customWidth="1"/>
    <col min="3856" max="3856" width="22.5703125" style="18" customWidth="1"/>
    <col min="3857" max="3857" width="28" style="18" customWidth="1"/>
    <col min="3858" max="3858" width="29.140625" style="18" customWidth="1"/>
    <col min="3859" max="3859" width="25" style="18" customWidth="1"/>
    <col min="3860" max="3861" width="26.140625" style="18" customWidth="1"/>
    <col min="3862" max="3862" width="27.85546875" style="18" customWidth="1"/>
    <col min="3863" max="3863" width="21" style="18" customWidth="1"/>
    <col min="3864" max="3864" width="24.28515625" style="18" customWidth="1"/>
    <col min="3865" max="3867" width="23.28515625" style="18" customWidth="1"/>
    <col min="3868" max="3868" width="24.28515625" style="18" customWidth="1"/>
    <col min="3869" max="3869" width="24.140625" style="18" customWidth="1"/>
    <col min="3870" max="3870" width="25.28515625" style="18" customWidth="1"/>
    <col min="3871" max="3871" width="24.140625" style="18" customWidth="1"/>
    <col min="3872" max="3872" width="28.28515625" style="18" customWidth="1"/>
    <col min="3873" max="3873" width="21.140625" style="18" customWidth="1"/>
    <col min="3874" max="3874" width="19.140625" style="18" customWidth="1"/>
    <col min="3875" max="3875" width="23.140625" style="18" customWidth="1"/>
    <col min="3876" max="3876" width="18.42578125" style="18" customWidth="1"/>
    <col min="3877" max="3877" width="11.42578125" style="18" customWidth="1"/>
    <col min="3878" max="3878" width="25.7109375" style="18" customWidth="1"/>
    <col min="3879" max="3879" width="26.7109375" style="18" customWidth="1"/>
    <col min="3880" max="3880" width="18.5703125" style="18" customWidth="1"/>
    <col min="3881" max="3881" width="23.42578125" style="18" customWidth="1"/>
    <col min="3882" max="3882" width="24.42578125" style="18" customWidth="1"/>
    <col min="3883" max="3883" width="22.140625" style="18" customWidth="1"/>
    <col min="3884" max="3884" width="23.140625" style="18" customWidth="1"/>
    <col min="3885" max="3885" width="23.85546875" style="18" customWidth="1"/>
    <col min="3886" max="3886" width="24.85546875" style="18" customWidth="1"/>
    <col min="3887" max="3887" width="27.42578125" style="18" customWidth="1"/>
    <col min="3888" max="3888" width="28.7109375" style="18" customWidth="1"/>
    <col min="3889" max="3889" width="25" style="18" customWidth="1"/>
    <col min="3890" max="3890" width="26.140625" style="18" customWidth="1"/>
    <col min="3891" max="3891" width="26.28515625" style="18" customWidth="1"/>
    <col min="3892" max="3892" width="27.140625" style="18" customWidth="1"/>
    <col min="3893" max="3893" width="25" style="18" customWidth="1"/>
    <col min="3894" max="3894" width="26.140625" style="18" customWidth="1"/>
    <col min="3895" max="3895" width="26.42578125" style="18" customWidth="1"/>
    <col min="3896" max="3896" width="27.28515625" style="18" customWidth="1"/>
    <col min="3897" max="3897" width="21" style="18" customWidth="1"/>
    <col min="3898" max="3898" width="22.140625" style="18" customWidth="1"/>
    <col min="3899" max="3901" width="23.28515625" style="18" customWidth="1"/>
    <col min="3902" max="3902" width="24.28515625" style="18" customWidth="1"/>
    <col min="3903" max="3905" width="26.85546875" style="18" customWidth="1"/>
    <col min="3906" max="3906" width="27.85546875" style="18" customWidth="1"/>
    <col min="3907" max="3907" width="20.42578125" style="18" customWidth="1"/>
    <col min="3908" max="3908" width="19.140625" style="18" customWidth="1"/>
    <col min="3909" max="3909" width="23.140625" style="18" customWidth="1"/>
    <col min="3910" max="3910" width="18.42578125" style="18" customWidth="1"/>
    <col min="3911" max="3911" width="12" style="18" customWidth="1"/>
    <col min="3912" max="3912" width="25.7109375" style="18" customWidth="1"/>
    <col min="3913" max="3913" width="26.7109375" style="18" customWidth="1"/>
    <col min="3914" max="3914" width="18.5703125" style="18" customWidth="1"/>
    <col min="3915" max="3915" width="23.42578125" style="18" customWidth="1"/>
    <col min="3916" max="3916" width="24.42578125" style="18" customWidth="1"/>
    <col min="3917" max="3917" width="22.140625" style="18" customWidth="1"/>
    <col min="3918" max="3919" width="23.85546875" style="18" customWidth="1"/>
    <col min="3920" max="3920" width="24.85546875" style="18" customWidth="1"/>
    <col min="3921" max="3923" width="25" style="18" customWidth="1"/>
    <col min="3924" max="3924" width="22.5703125" style="18" customWidth="1"/>
    <col min="3925" max="3925" width="27.42578125" style="18" customWidth="1"/>
    <col min="3926" max="3927" width="25" style="18" customWidth="1"/>
    <col min="3928" max="3928" width="26.140625" style="18" customWidth="1"/>
    <col min="3929" max="3929" width="26.85546875" style="18" customWidth="1"/>
    <col min="3930" max="3930" width="28.140625" style="18" customWidth="1"/>
    <col min="3931" max="3931" width="21" style="18" customWidth="1"/>
    <col min="3932" max="3932" width="24.28515625" style="18" customWidth="1"/>
    <col min="3933" max="3933" width="23.42578125" style="18" customWidth="1"/>
    <col min="3934" max="3934" width="23" style="18" customWidth="1"/>
    <col min="3935" max="3935" width="25.42578125" style="18" customWidth="1"/>
    <col min="3936" max="3936" width="25.28515625" style="18" customWidth="1"/>
    <col min="3937" max="3939" width="26.85546875" style="18" customWidth="1"/>
    <col min="3940" max="3940" width="26.5703125" style="18" customWidth="1"/>
    <col min="3941" max="3941" width="20.42578125" style="18" customWidth="1"/>
    <col min="3942" max="3942" width="19.140625" style="18" customWidth="1"/>
    <col min="3943" max="3943" width="23.140625" style="18" customWidth="1"/>
    <col min="3944" max="3944" width="18.42578125" style="18" customWidth="1"/>
    <col min="3945" max="3945" width="28.85546875" style="18" customWidth="1"/>
    <col min="3946" max="3946" width="29.5703125" style="18" customWidth="1"/>
    <col min="3947" max="3947" width="22.85546875" style="18" customWidth="1"/>
    <col min="3948" max="3948" width="26.5703125" style="18" customWidth="1"/>
    <col min="3949" max="3949" width="26.42578125" style="18" customWidth="1"/>
    <col min="3950" max="3950" width="28.42578125" style="18" customWidth="1"/>
    <col min="3951" max="3951" width="28" style="18" customWidth="1"/>
    <col min="3952" max="3952" width="30.85546875" style="18" customWidth="1"/>
    <col min="3953" max="3953" width="31.5703125" style="18" customWidth="1"/>
    <col min="3954" max="3954" width="32.85546875" style="18" customWidth="1"/>
    <col min="3955" max="3955" width="27.42578125" style="18" customWidth="1"/>
    <col min="3956" max="3956" width="27.28515625" style="18" customWidth="1"/>
    <col min="3957" max="3957" width="32" style="18" customWidth="1"/>
    <col min="3958" max="3958" width="23.42578125" style="18" customWidth="1"/>
    <col min="3959" max="3959" width="24.42578125" style="18" customWidth="1"/>
    <col min="3960" max="3960" width="25.85546875" style="18" customWidth="1"/>
    <col min="3961" max="3961" width="29.42578125" style="18" customWidth="1"/>
    <col min="3962" max="3962" width="31.28515625" style="18" customWidth="1"/>
    <col min="3963" max="3963" width="22.85546875" style="18" customWidth="1"/>
    <col min="3964" max="3964" width="22.140625" style="18" customWidth="1"/>
    <col min="3965" max="3965" width="28.5703125" style="18" customWidth="1"/>
    <col min="3966" max="3966" width="22.140625" style="18" customWidth="1"/>
    <col min="3967" max="4096" width="9.140625" style="18" customWidth="1"/>
    <col min="4097" max="4097" width="4.140625" style="18" customWidth="1"/>
    <col min="4098" max="4098" width="25.140625" style="18" customWidth="1"/>
    <col min="4099" max="4099" width="8.7109375" style="18" customWidth="1"/>
    <col min="4100" max="4100" width="26.140625" style="18" customWidth="1"/>
    <col min="4101" max="4101" width="26.7109375" style="18" customWidth="1"/>
    <col min="4102" max="4102" width="18.5703125" style="18" customWidth="1"/>
    <col min="4103" max="4103" width="23.42578125" style="18" customWidth="1"/>
    <col min="4104" max="4104" width="24.42578125" style="18" customWidth="1"/>
    <col min="4105" max="4105" width="22.140625" style="18" customWidth="1"/>
    <col min="4106" max="4107" width="23.85546875" style="18" customWidth="1"/>
    <col min="4108" max="4108" width="24.85546875" style="18" customWidth="1"/>
    <col min="4109" max="4109" width="29.7109375" style="18" customWidth="1"/>
    <col min="4110" max="4110" width="30.85546875" style="18" customWidth="1"/>
    <col min="4111" max="4111" width="25" style="18" customWidth="1"/>
    <col min="4112" max="4112" width="22.5703125" style="18" customWidth="1"/>
    <col min="4113" max="4113" width="28" style="18" customWidth="1"/>
    <col min="4114" max="4114" width="29.140625" style="18" customWidth="1"/>
    <col min="4115" max="4115" width="25" style="18" customWidth="1"/>
    <col min="4116" max="4117" width="26.140625" style="18" customWidth="1"/>
    <col min="4118" max="4118" width="27.85546875" style="18" customWidth="1"/>
    <col min="4119" max="4119" width="21" style="18" customWidth="1"/>
    <col min="4120" max="4120" width="24.28515625" style="18" customWidth="1"/>
    <col min="4121" max="4123" width="23.28515625" style="18" customWidth="1"/>
    <col min="4124" max="4124" width="24.28515625" style="18" customWidth="1"/>
    <col min="4125" max="4125" width="24.140625" style="18" customWidth="1"/>
    <col min="4126" max="4126" width="25.28515625" style="18" customWidth="1"/>
    <col min="4127" max="4127" width="24.140625" style="18" customWidth="1"/>
    <col min="4128" max="4128" width="28.28515625" style="18" customWidth="1"/>
    <col min="4129" max="4129" width="21.140625" style="18" customWidth="1"/>
    <col min="4130" max="4130" width="19.140625" style="18" customWidth="1"/>
    <col min="4131" max="4131" width="23.140625" style="18" customWidth="1"/>
    <col min="4132" max="4132" width="18.42578125" style="18" customWidth="1"/>
    <col min="4133" max="4133" width="11.42578125" style="18" customWidth="1"/>
    <col min="4134" max="4134" width="25.7109375" style="18" customWidth="1"/>
    <col min="4135" max="4135" width="26.7109375" style="18" customWidth="1"/>
    <col min="4136" max="4136" width="18.5703125" style="18" customWidth="1"/>
    <col min="4137" max="4137" width="23.42578125" style="18" customWidth="1"/>
    <col min="4138" max="4138" width="24.42578125" style="18" customWidth="1"/>
    <col min="4139" max="4139" width="22.140625" style="18" customWidth="1"/>
    <col min="4140" max="4140" width="23.140625" style="18" customWidth="1"/>
    <col min="4141" max="4141" width="23.85546875" style="18" customWidth="1"/>
    <col min="4142" max="4142" width="24.85546875" style="18" customWidth="1"/>
    <col min="4143" max="4143" width="27.42578125" style="18" customWidth="1"/>
    <col min="4144" max="4144" width="28.7109375" style="18" customWidth="1"/>
    <col min="4145" max="4145" width="25" style="18" customWidth="1"/>
    <col min="4146" max="4146" width="26.140625" style="18" customWidth="1"/>
    <col min="4147" max="4147" width="26.28515625" style="18" customWidth="1"/>
    <col min="4148" max="4148" width="27.140625" style="18" customWidth="1"/>
    <col min="4149" max="4149" width="25" style="18" customWidth="1"/>
    <col min="4150" max="4150" width="26.140625" style="18" customWidth="1"/>
    <col min="4151" max="4151" width="26.42578125" style="18" customWidth="1"/>
    <col min="4152" max="4152" width="27.28515625" style="18" customWidth="1"/>
    <col min="4153" max="4153" width="21" style="18" customWidth="1"/>
    <col min="4154" max="4154" width="22.140625" style="18" customWidth="1"/>
    <col min="4155" max="4157" width="23.28515625" style="18" customWidth="1"/>
    <col min="4158" max="4158" width="24.28515625" style="18" customWidth="1"/>
    <col min="4159" max="4161" width="26.85546875" style="18" customWidth="1"/>
    <col min="4162" max="4162" width="27.85546875" style="18" customWidth="1"/>
    <col min="4163" max="4163" width="20.42578125" style="18" customWidth="1"/>
    <col min="4164" max="4164" width="19.140625" style="18" customWidth="1"/>
    <col min="4165" max="4165" width="23.140625" style="18" customWidth="1"/>
    <col min="4166" max="4166" width="18.42578125" style="18" customWidth="1"/>
    <col min="4167" max="4167" width="12" style="18" customWidth="1"/>
    <col min="4168" max="4168" width="25.7109375" style="18" customWidth="1"/>
    <col min="4169" max="4169" width="26.7109375" style="18" customWidth="1"/>
    <col min="4170" max="4170" width="18.5703125" style="18" customWidth="1"/>
    <col min="4171" max="4171" width="23.42578125" style="18" customWidth="1"/>
    <col min="4172" max="4172" width="24.42578125" style="18" customWidth="1"/>
    <col min="4173" max="4173" width="22.140625" style="18" customWidth="1"/>
    <col min="4174" max="4175" width="23.85546875" style="18" customWidth="1"/>
    <col min="4176" max="4176" width="24.85546875" style="18" customWidth="1"/>
    <col min="4177" max="4179" width="25" style="18" customWidth="1"/>
    <col min="4180" max="4180" width="22.5703125" style="18" customWidth="1"/>
    <col min="4181" max="4181" width="27.42578125" style="18" customWidth="1"/>
    <col min="4182" max="4183" width="25" style="18" customWidth="1"/>
    <col min="4184" max="4184" width="26.140625" style="18" customWidth="1"/>
    <col min="4185" max="4185" width="26.85546875" style="18" customWidth="1"/>
    <col min="4186" max="4186" width="28.140625" style="18" customWidth="1"/>
    <col min="4187" max="4187" width="21" style="18" customWidth="1"/>
    <col min="4188" max="4188" width="24.28515625" style="18" customWidth="1"/>
    <col min="4189" max="4189" width="23.42578125" style="18" customWidth="1"/>
    <col min="4190" max="4190" width="23" style="18" customWidth="1"/>
    <col min="4191" max="4191" width="25.42578125" style="18" customWidth="1"/>
    <col min="4192" max="4192" width="25.28515625" style="18" customWidth="1"/>
    <col min="4193" max="4195" width="26.85546875" style="18" customWidth="1"/>
    <col min="4196" max="4196" width="26.5703125" style="18" customWidth="1"/>
    <col min="4197" max="4197" width="20.42578125" style="18" customWidth="1"/>
    <col min="4198" max="4198" width="19.140625" style="18" customWidth="1"/>
    <col min="4199" max="4199" width="23.140625" style="18" customWidth="1"/>
    <col min="4200" max="4200" width="18.42578125" style="18" customWidth="1"/>
    <col min="4201" max="4201" width="28.85546875" style="18" customWidth="1"/>
    <col min="4202" max="4202" width="29.5703125" style="18" customWidth="1"/>
    <col min="4203" max="4203" width="22.85546875" style="18" customWidth="1"/>
    <col min="4204" max="4204" width="26.5703125" style="18" customWidth="1"/>
    <col min="4205" max="4205" width="26.42578125" style="18" customWidth="1"/>
    <col min="4206" max="4206" width="28.42578125" style="18" customWidth="1"/>
    <col min="4207" max="4207" width="28" style="18" customWidth="1"/>
    <col min="4208" max="4208" width="30.85546875" style="18" customWidth="1"/>
    <col min="4209" max="4209" width="31.5703125" style="18" customWidth="1"/>
    <col min="4210" max="4210" width="32.85546875" style="18" customWidth="1"/>
    <col min="4211" max="4211" width="27.42578125" style="18" customWidth="1"/>
    <col min="4212" max="4212" width="27.28515625" style="18" customWidth="1"/>
    <col min="4213" max="4213" width="32" style="18" customWidth="1"/>
    <col min="4214" max="4214" width="23.42578125" style="18" customWidth="1"/>
    <col min="4215" max="4215" width="24.42578125" style="18" customWidth="1"/>
    <col min="4216" max="4216" width="25.85546875" style="18" customWidth="1"/>
    <col min="4217" max="4217" width="29.42578125" style="18" customWidth="1"/>
    <col min="4218" max="4218" width="31.28515625" style="18" customWidth="1"/>
    <col min="4219" max="4219" width="22.85546875" style="18" customWidth="1"/>
    <col min="4220" max="4220" width="22.140625" style="18" customWidth="1"/>
    <col min="4221" max="4221" width="28.5703125" style="18" customWidth="1"/>
    <col min="4222" max="4222" width="22.140625" style="18" customWidth="1"/>
    <col min="4223" max="4352" width="9.140625" style="18" customWidth="1"/>
    <col min="4353" max="4353" width="4.140625" style="18" customWidth="1"/>
    <col min="4354" max="4354" width="25.140625" style="18" customWidth="1"/>
    <col min="4355" max="4355" width="8.7109375" style="18" customWidth="1"/>
    <col min="4356" max="4356" width="26.140625" style="18" customWidth="1"/>
    <col min="4357" max="4357" width="26.7109375" style="18" customWidth="1"/>
    <col min="4358" max="4358" width="18.5703125" style="18" customWidth="1"/>
    <col min="4359" max="4359" width="23.42578125" style="18" customWidth="1"/>
    <col min="4360" max="4360" width="24.42578125" style="18" customWidth="1"/>
    <col min="4361" max="4361" width="22.140625" style="18" customWidth="1"/>
    <col min="4362" max="4363" width="23.85546875" style="18" customWidth="1"/>
    <col min="4364" max="4364" width="24.85546875" style="18" customWidth="1"/>
    <col min="4365" max="4365" width="29.7109375" style="18" customWidth="1"/>
    <col min="4366" max="4366" width="30.85546875" style="18" customWidth="1"/>
    <col min="4367" max="4367" width="25" style="18" customWidth="1"/>
    <col min="4368" max="4368" width="22.5703125" style="18" customWidth="1"/>
    <col min="4369" max="4369" width="28" style="18" customWidth="1"/>
    <col min="4370" max="4370" width="29.140625" style="18" customWidth="1"/>
    <col min="4371" max="4371" width="25" style="18" customWidth="1"/>
    <col min="4372" max="4373" width="26.140625" style="18" customWidth="1"/>
    <col min="4374" max="4374" width="27.85546875" style="18" customWidth="1"/>
    <col min="4375" max="4375" width="21" style="18" customWidth="1"/>
    <col min="4376" max="4376" width="24.28515625" style="18" customWidth="1"/>
    <col min="4377" max="4379" width="23.28515625" style="18" customWidth="1"/>
    <col min="4380" max="4380" width="24.28515625" style="18" customWidth="1"/>
    <col min="4381" max="4381" width="24.140625" style="18" customWidth="1"/>
    <col min="4382" max="4382" width="25.28515625" style="18" customWidth="1"/>
    <col min="4383" max="4383" width="24.140625" style="18" customWidth="1"/>
    <col min="4384" max="4384" width="28.28515625" style="18" customWidth="1"/>
    <col min="4385" max="4385" width="21.140625" style="18" customWidth="1"/>
    <col min="4386" max="4386" width="19.140625" style="18" customWidth="1"/>
    <col min="4387" max="4387" width="23.140625" style="18" customWidth="1"/>
    <col min="4388" max="4388" width="18.42578125" style="18" customWidth="1"/>
    <col min="4389" max="4389" width="11.42578125" style="18" customWidth="1"/>
    <col min="4390" max="4390" width="25.7109375" style="18" customWidth="1"/>
    <col min="4391" max="4391" width="26.7109375" style="18" customWidth="1"/>
    <col min="4392" max="4392" width="18.5703125" style="18" customWidth="1"/>
    <col min="4393" max="4393" width="23.42578125" style="18" customWidth="1"/>
    <col min="4394" max="4394" width="24.42578125" style="18" customWidth="1"/>
    <col min="4395" max="4395" width="22.140625" style="18" customWidth="1"/>
    <col min="4396" max="4396" width="23.140625" style="18" customWidth="1"/>
    <col min="4397" max="4397" width="23.85546875" style="18" customWidth="1"/>
    <col min="4398" max="4398" width="24.85546875" style="18" customWidth="1"/>
    <col min="4399" max="4399" width="27.42578125" style="18" customWidth="1"/>
    <col min="4400" max="4400" width="28.7109375" style="18" customWidth="1"/>
    <col min="4401" max="4401" width="25" style="18" customWidth="1"/>
    <col min="4402" max="4402" width="26.140625" style="18" customWidth="1"/>
    <col min="4403" max="4403" width="26.28515625" style="18" customWidth="1"/>
    <col min="4404" max="4404" width="27.140625" style="18" customWidth="1"/>
    <col min="4405" max="4405" width="25" style="18" customWidth="1"/>
    <col min="4406" max="4406" width="26.140625" style="18" customWidth="1"/>
    <col min="4407" max="4407" width="26.42578125" style="18" customWidth="1"/>
    <col min="4408" max="4408" width="27.28515625" style="18" customWidth="1"/>
    <col min="4409" max="4409" width="21" style="18" customWidth="1"/>
    <col min="4410" max="4410" width="22.140625" style="18" customWidth="1"/>
    <col min="4411" max="4413" width="23.28515625" style="18" customWidth="1"/>
    <col min="4414" max="4414" width="24.28515625" style="18" customWidth="1"/>
    <col min="4415" max="4417" width="26.85546875" style="18" customWidth="1"/>
    <col min="4418" max="4418" width="27.85546875" style="18" customWidth="1"/>
    <col min="4419" max="4419" width="20.42578125" style="18" customWidth="1"/>
    <col min="4420" max="4420" width="19.140625" style="18" customWidth="1"/>
    <col min="4421" max="4421" width="23.140625" style="18" customWidth="1"/>
    <col min="4422" max="4422" width="18.42578125" style="18" customWidth="1"/>
    <col min="4423" max="4423" width="12" style="18" customWidth="1"/>
    <col min="4424" max="4424" width="25.7109375" style="18" customWidth="1"/>
    <col min="4425" max="4425" width="26.7109375" style="18" customWidth="1"/>
    <col min="4426" max="4426" width="18.5703125" style="18" customWidth="1"/>
    <col min="4427" max="4427" width="23.42578125" style="18" customWidth="1"/>
    <col min="4428" max="4428" width="24.42578125" style="18" customWidth="1"/>
    <col min="4429" max="4429" width="22.140625" style="18" customWidth="1"/>
    <col min="4430" max="4431" width="23.85546875" style="18" customWidth="1"/>
    <col min="4432" max="4432" width="24.85546875" style="18" customWidth="1"/>
    <col min="4433" max="4435" width="25" style="18" customWidth="1"/>
    <col min="4436" max="4436" width="22.5703125" style="18" customWidth="1"/>
    <col min="4437" max="4437" width="27.42578125" style="18" customWidth="1"/>
    <col min="4438" max="4439" width="25" style="18" customWidth="1"/>
    <col min="4440" max="4440" width="26.140625" style="18" customWidth="1"/>
    <col min="4441" max="4441" width="26.85546875" style="18" customWidth="1"/>
    <col min="4442" max="4442" width="28.140625" style="18" customWidth="1"/>
    <col min="4443" max="4443" width="21" style="18" customWidth="1"/>
    <col min="4444" max="4444" width="24.28515625" style="18" customWidth="1"/>
    <col min="4445" max="4445" width="23.42578125" style="18" customWidth="1"/>
    <col min="4446" max="4446" width="23" style="18" customWidth="1"/>
    <col min="4447" max="4447" width="25.42578125" style="18" customWidth="1"/>
    <col min="4448" max="4448" width="25.28515625" style="18" customWidth="1"/>
    <col min="4449" max="4451" width="26.85546875" style="18" customWidth="1"/>
    <col min="4452" max="4452" width="26.5703125" style="18" customWidth="1"/>
    <col min="4453" max="4453" width="20.42578125" style="18" customWidth="1"/>
    <col min="4454" max="4454" width="19.140625" style="18" customWidth="1"/>
    <col min="4455" max="4455" width="23.140625" style="18" customWidth="1"/>
    <col min="4456" max="4456" width="18.42578125" style="18" customWidth="1"/>
    <col min="4457" max="4457" width="28.85546875" style="18" customWidth="1"/>
    <col min="4458" max="4458" width="29.5703125" style="18" customWidth="1"/>
    <col min="4459" max="4459" width="22.85546875" style="18" customWidth="1"/>
    <col min="4460" max="4460" width="26.5703125" style="18" customWidth="1"/>
    <col min="4461" max="4461" width="26.42578125" style="18" customWidth="1"/>
    <col min="4462" max="4462" width="28.42578125" style="18" customWidth="1"/>
    <col min="4463" max="4463" width="28" style="18" customWidth="1"/>
    <col min="4464" max="4464" width="30.85546875" style="18" customWidth="1"/>
    <col min="4465" max="4465" width="31.5703125" style="18" customWidth="1"/>
    <col min="4466" max="4466" width="32.85546875" style="18" customWidth="1"/>
    <col min="4467" max="4467" width="27.42578125" style="18" customWidth="1"/>
    <col min="4468" max="4468" width="27.28515625" style="18" customWidth="1"/>
    <col min="4469" max="4469" width="32" style="18" customWidth="1"/>
    <col min="4470" max="4470" width="23.42578125" style="18" customWidth="1"/>
    <col min="4471" max="4471" width="24.42578125" style="18" customWidth="1"/>
    <col min="4472" max="4472" width="25.85546875" style="18" customWidth="1"/>
    <col min="4473" max="4473" width="29.42578125" style="18" customWidth="1"/>
    <col min="4474" max="4474" width="31.28515625" style="18" customWidth="1"/>
    <col min="4475" max="4475" width="22.85546875" style="18" customWidth="1"/>
    <col min="4476" max="4476" width="22.140625" style="18" customWidth="1"/>
    <col min="4477" max="4477" width="28.5703125" style="18" customWidth="1"/>
    <col min="4478" max="4478" width="22.140625" style="18" customWidth="1"/>
    <col min="4479" max="4608" width="9.140625" style="18" customWidth="1"/>
    <col min="4609" max="4609" width="4.140625" style="18" customWidth="1"/>
    <col min="4610" max="4610" width="25.140625" style="18" customWidth="1"/>
    <col min="4611" max="4611" width="8.7109375" style="18" customWidth="1"/>
    <col min="4612" max="4612" width="26.140625" style="18" customWidth="1"/>
    <col min="4613" max="4613" width="26.7109375" style="18" customWidth="1"/>
    <col min="4614" max="4614" width="18.5703125" style="18" customWidth="1"/>
    <col min="4615" max="4615" width="23.42578125" style="18" customWidth="1"/>
    <col min="4616" max="4616" width="24.42578125" style="18" customWidth="1"/>
    <col min="4617" max="4617" width="22.140625" style="18" customWidth="1"/>
    <col min="4618" max="4619" width="23.85546875" style="18" customWidth="1"/>
    <col min="4620" max="4620" width="24.85546875" style="18" customWidth="1"/>
    <col min="4621" max="4621" width="29.7109375" style="18" customWidth="1"/>
    <col min="4622" max="4622" width="30.85546875" style="18" customWidth="1"/>
    <col min="4623" max="4623" width="25" style="18" customWidth="1"/>
    <col min="4624" max="4624" width="22.5703125" style="18" customWidth="1"/>
    <col min="4625" max="4625" width="28" style="18" customWidth="1"/>
    <col min="4626" max="4626" width="29.140625" style="18" customWidth="1"/>
    <col min="4627" max="4627" width="25" style="18" customWidth="1"/>
    <col min="4628" max="4629" width="26.140625" style="18" customWidth="1"/>
    <col min="4630" max="4630" width="27.85546875" style="18" customWidth="1"/>
    <col min="4631" max="4631" width="21" style="18" customWidth="1"/>
    <col min="4632" max="4632" width="24.28515625" style="18" customWidth="1"/>
    <col min="4633" max="4635" width="23.28515625" style="18" customWidth="1"/>
    <col min="4636" max="4636" width="24.28515625" style="18" customWidth="1"/>
    <col min="4637" max="4637" width="24.140625" style="18" customWidth="1"/>
    <col min="4638" max="4638" width="25.28515625" style="18" customWidth="1"/>
    <col min="4639" max="4639" width="24.140625" style="18" customWidth="1"/>
    <col min="4640" max="4640" width="28.28515625" style="18" customWidth="1"/>
    <col min="4641" max="4641" width="21.140625" style="18" customWidth="1"/>
    <col min="4642" max="4642" width="19.140625" style="18" customWidth="1"/>
    <col min="4643" max="4643" width="23.140625" style="18" customWidth="1"/>
    <col min="4644" max="4644" width="18.42578125" style="18" customWidth="1"/>
    <col min="4645" max="4645" width="11.42578125" style="18" customWidth="1"/>
    <col min="4646" max="4646" width="25.7109375" style="18" customWidth="1"/>
    <col min="4647" max="4647" width="26.7109375" style="18" customWidth="1"/>
    <col min="4648" max="4648" width="18.5703125" style="18" customWidth="1"/>
    <col min="4649" max="4649" width="23.42578125" style="18" customWidth="1"/>
    <col min="4650" max="4650" width="24.42578125" style="18" customWidth="1"/>
    <col min="4651" max="4651" width="22.140625" style="18" customWidth="1"/>
    <col min="4652" max="4652" width="23.140625" style="18" customWidth="1"/>
    <col min="4653" max="4653" width="23.85546875" style="18" customWidth="1"/>
    <col min="4654" max="4654" width="24.85546875" style="18" customWidth="1"/>
    <col min="4655" max="4655" width="27.42578125" style="18" customWidth="1"/>
    <col min="4656" max="4656" width="28.7109375" style="18" customWidth="1"/>
    <col min="4657" max="4657" width="25" style="18" customWidth="1"/>
    <col min="4658" max="4658" width="26.140625" style="18" customWidth="1"/>
    <col min="4659" max="4659" width="26.28515625" style="18" customWidth="1"/>
    <col min="4660" max="4660" width="27.140625" style="18" customWidth="1"/>
    <col min="4661" max="4661" width="25" style="18" customWidth="1"/>
    <col min="4662" max="4662" width="26.140625" style="18" customWidth="1"/>
    <col min="4663" max="4663" width="26.42578125" style="18" customWidth="1"/>
    <col min="4664" max="4664" width="27.28515625" style="18" customWidth="1"/>
    <col min="4665" max="4665" width="21" style="18" customWidth="1"/>
    <col min="4666" max="4666" width="22.140625" style="18" customWidth="1"/>
    <col min="4667" max="4669" width="23.28515625" style="18" customWidth="1"/>
    <col min="4670" max="4670" width="24.28515625" style="18" customWidth="1"/>
    <col min="4671" max="4673" width="26.85546875" style="18" customWidth="1"/>
    <col min="4674" max="4674" width="27.85546875" style="18" customWidth="1"/>
    <col min="4675" max="4675" width="20.42578125" style="18" customWidth="1"/>
    <col min="4676" max="4676" width="19.140625" style="18" customWidth="1"/>
    <col min="4677" max="4677" width="23.140625" style="18" customWidth="1"/>
    <col min="4678" max="4678" width="18.42578125" style="18" customWidth="1"/>
    <col min="4679" max="4679" width="12" style="18" customWidth="1"/>
    <col min="4680" max="4680" width="25.7109375" style="18" customWidth="1"/>
    <col min="4681" max="4681" width="26.7109375" style="18" customWidth="1"/>
    <col min="4682" max="4682" width="18.5703125" style="18" customWidth="1"/>
    <col min="4683" max="4683" width="23.42578125" style="18" customWidth="1"/>
    <col min="4684" max="4684" width="24.42578125" style="18" customWidth="1"/>
    <col min="4685" max="4685" width="22.140625" style="18" customWidth="1"/>
    <col min="4686" max="4687" width="23.85546875" style="18" customWidth="1"/>
    <col min="4688" max="4688" width="24.85546875" style="18" customWidth="1"/>
    <col min="4689" max="4691" width="25" style="18" customWidth="1"/>
    <col min="4692" max="4692" width="22.5703125" style="18" customWidth="1"/>
    <col min="4693" max="4693" width="27.42578125" style="18" customWidth="1"/>
    <col min="4694" max="4695" width="25" style="18" customWidth="1"/>
    <col min="4696" max="4696" width="26.140625" style="18" customWidth="1"/>
    <col min="4697" max="4697" width="26.85546875" style="18" customWidth="1"/>
    <col min="4698" max="4698" width="28.140625" style="18" customWidth="1"/>
    <col min="4699" max="4699" width="21" style="18" customWidth="1"/>
    <col min="4700" max="4700" width="24.28515625" style="18" customWidth="1"/>
    <col min="4701" max="4701" width="23.42578125" style="18" customWidth="1"/>
    <col min="4702" max="4702" width="23" style="18" customWidth="1"/>
    <col min="4703" max="4703" width="25.42578125" style="18" customWidth="1"/>
    <col min="4704" max="4704" width="25.28515625" style="18" customWidth="1"/>
    <col min="4705" max="4707" width="26.85546875" style="18" customWidth="1"/>
    <col min="4708" max="4708" width="26.5703125" style="18" customWidth="1"/>
    <col min="4709" max="4709" width="20.42578125" style="18" customWidth="1"/>
    <col min="4710" max="4710" width="19.140625" style="18" customWidth="1"/>
    <col min="4711" max="4711" width="23.140625" style="18" customWidth="1"/>
    <col min="4712" max="4712" width="18.42578125" style="18" customWidth="1"/>
    <col min="4713" max="4713" width="28.85546875" style="18" customWidth="1"/>
    <col min="4714" max="4714" width="29.5703125" style="18" customWidth="1"/>
    <col min="4715" max="4715" width="22.85546875" style="18" customWidth="1"/>
    <col min="4716" max="4716" width="26.5703125" style="18" customWidth="1"/>
    <col min="4717" max="4717" width="26.42578125" style="18" customWidth="1"/>
    <col min="4718" max="4718" width="28.42578125" style="18" customWidth="1"/>
    <col min="4719" max="4719" width="28" style="18" customWidth="1"/>
    <col min="4720" max="4720" width="30.85546875" style="18" customWidth="1"/>
    <col min="4721" max="4721" width="31.5703125" style="18" customWidth="1"/>
    <col min="4722" max="4722" width="32.85546875" style="18" customWidth="1"/>
    <col min="4723" max="4723" width="27.42578125" style="18" customWidth="1"/>
    <col min="4724" max="4724" width="27.28515625" style="18" customWidth="1"/>
    <col min="4725" max="4725" width="32" style="18" customWidth="1"/>
    <col min="4726" max="4726" width="23.42578125" style="18" customWidth="1"/>
    <col min="4727" max="4727" width="24.42578125" style="18" customWidth="1"/>
    <col min="4728" max="4728" width="25.85546875" style="18" customWidth="1"/>
    <col min="4729" max="4729" width="29.42578125" style="18" customWidth="1"/>
    <col min="4730" max="4730" width="31.28515625" style="18" customWidth="1"/>
    <col min="4731" max="4731" width="22.85546875" style="18" customWidth="1"/>
    <col min="4732" max="4732" width="22.140625" style="18" customWidth="1"/>
    <col min="4733" max="4733" width="28.5703125" style="18" customWidth="1"/>
    <col min="4734" max="4734" width="22.140625" style="18" customWidth="1"/>
    <col min="4735" max="4864" width="9.140625" style="18" customWidth="1"/>
    <col min="4865" max="4865" width="4.140625" style="18" customWidth="1"/>
    <col min="4866" max="4866" width="25.140625" style="18" customWidth="1"/>
    <col min="4867" max="4867" width="8.7109375" style="18" customWidth="1"/>
    <col min="4868" max="4868" width="26.140625" style="18" customWidth="1"/>
    <col min="4869" max="4869" width="26.7109375" style="18" customWidth="1"/>
    <col min="4870" max="4870" width="18.5703125" style="18" customWidth="1"/>
    <col min="4871" max="4871" width="23.42578125" style="18" customWidth="1"/>
    <col min="4872" max="4872" width="24.42578125" style="18" customWidth="1"/>
    <col min="4873" max="4873" width="22.140625" style="18" customWidth="1"/>
    <col min="4874" max="4875" width="23.85546875" style="18" customWidth="1"/>
    <col min="4876" max="4876" width="24.85546875" style="18" customWidth="1"/>
    <col min="4877" max="4877" width="29.7109375" style="18" customWidth="1"/>
    <col min="4878" max="4878" width="30.85546875" style="18" customWidth="1"/>
    <col min="4879" max="4879" width="25" style="18" customWidth="1"/>
    <col min="4880" max="4880" width="22.5703125" style="18" customWidth="1"/>
    <col min="4881" max="4881" width="28" style="18" customWidth="1"/>
    <col min="4882" max="4882" width="29.140625" style="18" customWidth="1"/>
    <col min="4883" max="4883" width="25" style="18" customWidth="1"/>
    <col min="4884" max="4885" width="26.140625" style="18" customWidth="1"/>
    <col min="4886" max="4886" width="27.85546875" style="18" customWidth="1"/>
    <col min="4887" max="4887" width="21" style="18" customWidth="1"/>
    <col min="4888" max="4888" width="24.28515625" style="18" customWidth="1"/>
    <col min="4889" max="4891" width="23.28515625" style="18" customWidth="1"/>
    <col min="4892" max="4892" width="24.28515625" style="18" customWidth="1"/>
    <col min="4893" max="4893" width="24.140625" style="18" customWidth="1"/>
    <col min="4894" max="4894" width="25.28515625" style="18" customWidth="1"/>
    <col min="4895" max="4895" width="24.140625" style="18" customWidth="1"/>
    <col min="4896" max="4896" width="28.28515625" style="18" customWidth="1"/>
    <col min="4897" max="4897" width="21.140625" style="18" customWidth="1"/>
    <col min="4898" max="4898" width="19.140625" style="18" customWidth="1"/>
    <col min="4899" max="4899" width="23.140625" style="18" customWidth="1"/>
    <col min="4900" max="4900" width="18.42578125" style="18" customWidth="1"/>
    <col min="4901" max="4901" width="11.42578125" style="18" customWidth="1"/>
    <col min="4902" max="4902" width="25.7109375" style="18" customWidth="1"/>
    <col min="4903" max="4903" width="26.7109375" style="18" customWidth="1"/>
    <col min="4904" max="4904" width="18.5703125" style="18" customWidth="1"/>
    <col min="4905" max="4905" width="23.42578125" style="18" customWidth="1"/>
    <col min="4906" max="4906" width="24.42578125" style="18" customWidth="1"/>
    <col min="4907" max="4907" width="22.140625" style="18" customWidth="1"/>
    <col min="4908" max="4908" width="23.140625" style="18" customWidth="1"/>
    <col min="4909" max="4909" width="23.85546875" style="18" customWidth="1"/>
    <col min="4910" max="4910" width="24.85546875" style="18" customWidth="1"/>
    <col min="4911" max="4911" width="27.42578125" style="18" customWidth="1"/>
    <col min="4912" max="4912" width="28.7109375" style="18" customWidth="1"/>
    <col min="4913" max="4913" width="25" style="18" customWidth="1"/>
    <col min="4914" max="4914" width="26.140625" style="18" customWidth="1"/>
    <col min="4915" max="4915" width="26.28515625" style="18" customWidth="1"/>
    <col min="4916" max="4916" width="27.140625" style="18" customWidth="1"/>
    <col min="4917" max="4917" width="25" style="18" customWidth="1"/>
    <col min="4918" max="4918" width="26.140625" style="18" customWidth="1"/>
    <col min="4919" max="4919" width="26.42578125" style="18" customWidth="1"/>
    <col min="4920" max="4920" width="27.28515625" style="18" customWidth="1"/>
    <col min="4921" max="4921" width="21" style="18" customWidth="1"/>
    <col min="4922" max="4922" width="22.140625" style="18" customWidth="1"/>
    <col min="4923" max="4925" width="23.28515625" style="18" customWidth="1"/>
    <col min="4926" max="4926" width="24.28515625" style="18" customWidth="1"/>
    <col min="4927" max="4929" width="26.85546875" style="18" customWidth="1"/>
    <col min="4930" max="4930" width="27.85546875" style="18" customWidth="1"/>
    <col min="4931" max="4931" width="20.42578125" style="18" customWidth="1"/>
    <col min="4932" max="4932" width="19.140625" style="18" customWidth="1"/>
    <col min="4933" max="4933" width="23.140625" style="18" customWidth="1"/>
    <col min="4934" max="4934" width="18.42578125" style="18" customWidth="1"/>
    <col min="4935" max="4935" width="12" style="18" customWidth="1"/>
    <col min="4936" max="4936" width="25.7109375" style="18" customWidth="1"/>
    <col min="4937" max="4937" width="26.7109375" style="18" customWidth="1"/>
    <col min="4938" max="4938" width="18.5703125" style="18" customWidth="1"/>
    <col min="4939" max="4939" width="23.42578125" style="18" customWidth="1"/>
    <col min="4940" max="4940" width="24.42578125" style="18" customWidth="1"/>
    <col min="4941" max="4941" width="22.140625" style="18" customWidth="1"/>
    <col min="4942" max="4943" width="23.85546875" style="18" customWidth="1"/>
    <col min="4944" max="4944" width="24.85546875" style="18" customWidth="1"/>
    <col min="4945" max="4947" width="25" style="18" customWidth="1"/>
    <col min="4948" max="4948" width="22.5703125" style="18" customWidth="1"/>
    <col min="4949" max="4949" width="27.42578125" style="18" customWidth="1"/>
    <col min="4950" max="4951" width="25" style="18" customWidth="1"/>
    <col min="4952" max="4952" width="26.140625" style="18" customWidth="1"/>
    <col min="4953" max="4953" width="26.85546875" style="18" customWidth="1"/>
    <col min="4954" max="4954" width="28.140625" style="18" customWidth="1"/>
    <col min="4955" max="4955" width="21" style="18" customWidth="1"/>
    <col min="4956" max="4956" width="24.28515625" style="18" customWidth="1"/>
    <col min="4957" max="4957" width="23.42578125" style="18" customWidth="1"/>
    <col min="4958" max="4958" width="23" style="18" customWidth="1"/>
    <col min="4959" max="4959" width="25.42578125" style="18" customWidth="1"/>
    <col min="4960" max="4960" width="25.28515625" style="18" customWidth="1"/>
    <col min="4961" max="4963" width="26.85546875" style="18" customWidth="1"/>
    <col min="4964" max="4964" width="26.5703125" style="18" customWidth="1"/>
    <col min="4965" max="4965" width="20.42578125" style="18" customWidth="1"/>
    <col min="4966" max="4966" width="19.140625" style="18" customWidth="1"/>
    <col min="4967" max="4967" width="23.140625" style="18" customWidth="1"/>
    <col min="4968" max="4968" width="18.42578125" style="18" customWidth="1"/>
    <col min="4969" max="4969" width="28.85546875" style="18" customWidth="1"/>
    <col min="4970" max="4970" width="29.5703125" style="18" customWidth="1"/>
    <col min="4971" max="4971" width="22.85546875" style="18" customWidth="1"/>
    <col min="4972" max="4972" width="26.5703125" style="18" customWidth="1"/>
    <col min="4973" max="4973" width="26.42578125" style="18" customWidth="1"/>
    <col min="4974" max="4974" width="28.42578125" style="18" customWidth="1"/>
    <col min="4975" max="4975" width="28" style="18" customWidth="1"/>
    <col min="4976" max="4976" width="30.85546875" style="18" customWidth="1"/>
    <col min="4977" max="4977" width="31.5703125" style="18" customWidth="1"/>
    <col min="4978" max="4978" width="32.85546875" style="18" customWidth="1"/>
    <col min="4979" max="4979" width="27.42578125" style="18" customWidth="1"/>
    <col min="4980" max="4980" width="27.28515625" style="18" customWidth="1"/>
    <col min="4981" max="4981" width="32" style="18" customWidth="1"/>
    <col min="4982" max="4982" width="23.42578125" style="18" customWidth="1"/>
    <col min="4983" max="4983" width="24.42578125" style="18" customWidth="1"/>
    <col min="4984" max="4984" width="25.85546875" style="18" customWidth="1"/>
    <col min="4985" max="4985" width="29.42578125" style="18" customWidth="1"/>
    <col min="4986" max="4986" width="31.28515625" style="18" customWidth="1"/>
    <col min="4987" max="4987" width="22.85546875" style="18" customWidth="1"/>
    <col min="4988" max="4988" width="22.140625" style="18" customWidth="1"/>
    <col min="4989" max="4989" width="28.5703125" style="18" customWidth="1"/>
    <col min="4990" max="4990" width="22.140625" style="18" customWidth="1"/>
    <col min="4991" max="5120" width="9.140625" style="18" customWidth="1"/>
    <col min="5121" max="5121" width="4.140625" style="18" customWidth="1"/>
    <col min="5122" max="5122" width="25.140625" style="18" customWidth="1"/>
    <col min="5123" max="5123" width="8.7109375" style="18" customWidth="1"/>
    <col min="5124" max="5124" width="26.140625" style="18" customWidth="1"/>
    <col min="5125" max="5125" width="26.7109375" style="18" customWidth="1"/>
    <col min="5126" max="5126" width="18.5703125" style="18" customWidth="1"/>
    <col min="5127" max="5127" width="23.42578125" style="18" customWidth="1"/>
    <col min="5128" max="5128" width="24.42578125" style="18" customWidth="1"/>
    <col min="5129" max="5129" width="22.140625" style="18" customWidth="1"/>
    <col min="5130" max="5131" width="23.85546875" style="18" customWidth="1"/>
    <col min="5132" max="5132" width="24.85546875" style="18" customWidth="1"/>
    <col min="5133" max="5133" width="29.7109375" style="18" customWidth="1"/>
    <col min="5134" max="5134" width="30.85546875" style="18" customWidth="1"/>
    <col min="5135" max="5135" width="25" style="18" customWidth="1"/>
    <col min="5136" max="5136" width="22.5703125" style="18" customWidth="1"/>
    <col min="5137" max="5137" width="28" style="18" customWidth="1"/>
    <col min="5138" max="5138" width="29.140625" style="18" customWidth="1"/>
    <col min="5139" max="5139" width="25" style="18" customWidth="1"/>
    <col min="5140" max="5141" width="26.140625" style="18" customWidth="1"/>
    <col min="5142" max="5142" width="27.85546875" style="18" customWidth="1"/>
    <col min="5143" max="5143" width="21" style="18" customWidth="1"/>
    <col min="5144" max="5144" width="24.28515625" style="18" customWidth="1"/>
    <col min="5145" max="5147" width="23.28515625" style="18" customWidth="1"/>
    <col min="5148" max="5148" width="24.28515625" style="18" customWidth="1"/>
    <col min="5149" max="5149" width="24.140625" style="18" customWidth="1"/>
    <col min="5150" max="5150" width="25.28515625" style="18" customWidth="1"/>
    <col min="5151" max="5151" width="24.140625" style="18" customWidth="1"/>
    <col min="5152" max="5152" width="28.28515625" style="18" customWidth="1"/>
    <col min="5153" max="5153" width="21.140625" style="18" customWidth="1"/>
    <col min="5154" max="5154" width="19.140625" style="18" customWidth="1"/>
    <col min="5155" max="5155" width="23.140625" style="18" customWidth="1"/>
    <col min="5156" max="5156" width="18.42578125" style="18" customWidth="1"/>
    <col min="5157" max="5157" width="11.42578125" style="18" customWidth="1"/>
    <col min="5158" max="5158" width="25.7109375" style="18" customWidth="1"/>
    <col min="5159" max="5159" width="26.7109375" style="18" customWidth="1"/>
    <col min="5160" max="5160" width="18.5703125" style="18" customWidth="1"/>
    <col min="5161" max="5161" width="23.42578125" style="18" customWidth="1"/>
    <col min="5162" max="5162" width="24.42578125" style="18" customWidth="1"/>
    <col min="5163" max="5163" width="22.140625" style="18" customWidth="1"/>
    <col min="5164" max="5164" width="23.140625" style="18" customWidth="1"/>
    <col min="5165" max="5165" width="23.85546875" style="18" customWidth="1"/>
    <col min="5166" max="5166" width="24.85546875" style="18" customWidth="1"/>
    <col min="5167" max="5167" width="27.42578125" style="18" customWidth="1"/>
    <col min="5168" max="5168" width="28.7109375" style="18" customWidth="1"/>
    <col min="5169" max="5169" width="25" style="18" customWidth="1"/>
    <col min="5170" max="5170" width="26.140625" style="18" customWidth="1"/>
    <col min="5171" max="5171" width="26.28515625" style="18" customWidth="1"/>
    <col min="5172" max="5172" width="27.140625" style="18" customWidth="1"/>
    <col min="5173" max="5173" width="25" style="18" customWidth="1"/>
    <col min="5174" max="5174" width="26.140625" style="18" customWidth="1"/>
    <col min="5175" max="5175" width="26.42578125" style="18" customWidth="1"/>
    <col min="5176" max="5176" width="27.28515625" style="18" customWidth="1"/>
    <col min="5177" max="5177" width="21" style="18" customWidth="1"/>
    <col min="5178" max="5178" width="22.140625" style="18" customWidth="1"/>
    <col min="5179" max="5181" width="23.28515625" style="18" customWidth="1"/>
    <col min="5182" max="5182" width="24.28515625" style="18" customWidth="1"/>
    <col min="5183" max="5185" width="26.85546875" style="18" customWidth="1"/>
    <col min="5186" max="5186" width="27.85546875" style="18" customWidth="1"/>
    <col min="5187" max="5187" width="20.42578125" style="18" customWidth="1"/>
    <col min="5188" max="5188" width="19.140625" style="18" customWidth="1"/>
    <col min="5189" max="5189" width="23.140625" style="18" customWidth="1"/>
    <col min="5190" max="5190" width="18.42578125" style="18" customWidth="1"/>
    <col min="5191" max="5191" width="12" style="18" customWidth="1"/>
    <col min="5192" max="5192" width="25.7109375" style="18" customWidth="1"/>
    <col min="5193" max="5193" width="26.7109375" style="18" customWidth="1"/>
    <col min="5194" max="5194" width="18.5703125" style="18" customWidth="1"/>
    <col min="5195" max="5195" width="23.42578125" style="18" customWidth="1"/>
    <col min="5196" max="5196" width="24.42578125" style="18" customWidth="1"/>
    <col min="5197" max="5197" width="22.140625" style="18" customWidth="1"/>
    <col min="5198" max="5199" width="23.85546875" style="18" customWidth="1"/>
    <col min="5200" max="5200" width="24.85546875" style="18" customWidth="1"/>
    <col min="5201" max="5203" width="25" style="18" customWidth="1"/>
    <col min="5204" max="5204" width="22.5703125" style="18" customWidth="1"/>
    <col min="5205" max="5205" width="27.42578125" style="18" customWidth="1"/>
    <col min="5206" max="5207" width="25" style="18" customWidth="1"/>
    <col min="5208" max="5208" width="26.140625" style="18" customWidth="1"/>
    <col min="5209" max="5209" width="26.85546875" style="18" customWidth="1"/>
    <col min="5210" max="5210" width="28.140625" style="18" customWidth="1"/>
    <col min="5211" max="5211" width="21" style="18" customWidth="1"/>
    <col min="5212" max="5212" width="24.28515625" style="18" customWidth="1"/>
    <col min="5213" max="5213" width="23.42578125" style="18" customWidth="1"/>
    <col min="5214" max="5214" width="23" style="18" customWidth="1"/>
    <col min="5215" max="5215" width="25.42578125" style="18" customWidth="1"/>
    <col min="5216" max="5216" width="25.28515625" style="18" customWidth="1"/>
    <col min="5217" max="5219" width="26.85546875" style="18" customWidth="1"/>
    <col min="5220" max="5220" width="26.5703125" style="18" customWidth="1"/>
    <col min="5221" max="5221" width="20.42578125" style="18" customWidth="1"/>
    <col min="5222" max="5222" width="19.140625" style="18" customWidth="1"/>
    <col min="5223" max="5223" width="23.140625" style="18" customWidth="1"/>
    <col min="5224" max="5224" width="18.42578125" style="18" customWidth="1"/>
    <col min="5225" max="5225" width="28.85546875" style="18" customWidth="1"/>
    <col min="5226" max="5226" width="29.5703125" style="18" customWidth="1"/>
    <col min="5227" max="5227" width="22.85546875" style="18" customWidth="1"/>
    <col min="5228" max="5228" width="26.5703125" style="18" customWidth="1"/>
    <col min="5229" max="5229" width="26.42578125" style="18" customWidth="1"/>
    <col min="5230" max="5230" width="28.42578125" style="18" customWidth="1"/>
    <col min="5231" max="5231" width="28" style="18" customWidth="1"/>
    <col min="5232" max="5232" width="30.85546875" style="18" customWidth="1"/>
    <col min="5233" max="5233" width="31.5703125" style="18" customWidth="1"/>
    <col min="5234" max="5234" width="32.85546875" style="18" customWidth="1"/>
    <col min="5235" max="5235" width="27.42578125" style="18" customWidth="1"/>
    <col min="5236" max="5236" width="27.28515625" style="18" customWidth="1"/>
    <col min="5237" max="5237" width="32" style="18" customWidth="1"/>
    <col min="5238" max="5238" width="23.42578125" style="18" customWidth="1"/>
    <col min="5239" max="5239" width="24.42578125" style="18" customWidth="1"/>
    <col min="5240" max="5240" width="25.85546875" style="18" customWidth="1"/>
    <col min="5241" max="5241" width="29.42578125" style="18" customWidth="1"/>
    <col min="5242" max="5242" width="31.28515625" style="18" customWidth="1"/>
    <col min="5243" max="5243" width="22.85546875" style="18" customWidth="1"/>
    <col min="5244" max="5244" width="22.140625" style="18" customWidth="1"/>
    <col min="5245" max="5245" width="28.5703125" style="18" customWidth="1"/>
    <col min="5246" max="5246" width="22.140625" style="18" customWidth="1"/>
    <col min="5247" max="5376" width="9.140625" style="18" customWidth="1"/>
    <col min="5377" max="5377" width="4.140625" style="18" customWidth="1"/>
    <col min="5378" max="5378" width="25.140625" style="18" customWidth="1"/>
    <col min="5379" max="5379" width="8.7109375" style="18" customWidth="1"/>
    <col min="5380" max="5380" width="26.140625" style="18" customWidth="1"/>
    <col min="5381" max="5381" width="26.7109375" style="18" customWidth="1"/>
    <col min="5382" max="5382" width="18.5703125" style="18" customWidth="1"/>
    <col min="5383" max="5383" width="23.42578125" style="18" customWidth="1"/>
    <col min="5384" max="5384" width="24.42578125" style="18" customWidth="1"/>
    <col min="5385" max="5385" width="22.140625" style="18" customWidth="1"/>
    <col min="5386" max="5387" width="23.85546875" style="18" customWidth="1"/>
    <col min="5388" max="5388" width="24.85546875" style="18" customWidth="1"/>
    <col min="5389" max="5389" width="29.7109375" style="18" customWidth="1"/>
    <col min="5390" max="5390" width="30.85546875" style="18" customWidth="1"/>
    <col min="5391" max="5391" width="25" style="18" customWidth="1"/>
    <col min="5392" max="5392" width="22.5703125" style="18" customWidth="1"/>
    <col min="5393" max="5393" width="28" style="18" customWidth="1"/>
    <col min="5394" max="5394" width="29.140625" style="18" customWidth="1"/>
    <col min="5395" max="5395" width="25" style="18" customWidth="1"/>
    <col min="5396" max="5397" width="26.140625" style="18" customWidth="1"/>
    <col min="5398" max="5398" width="27.85546875" style="18" customWidth="1"/>
    <col min="5399" max="5399" width="21" style="18" customWidth="1"/>
    <col min="5400" max="5400" width="24.28515625" style="18" customWidth="1"/>
    <col min="5401" max="5403" width="23.28515625" style="18" customWidth="1"/>
    <col min="5404" max="5404" width="24.28515625" style="18" customWidth="1"/>
    <col min="5405" max="5405" width="24.140625" style="18" customWidth="1"/>
    <col min="5406" max="5406" width="25.28515625" style="18" customWidth="1"/>
    <col min="5407" max="5407" width="24.140625" style="18" customWidth="1"/>
    <col min="5408" max="5408" width="28.28515625" style="18" customWidth="1"/>
    <col min="5409" max="5409" width="21.140625" style="18" customWidth="1"/>
    <col min="5410" max="5410" width="19.140625" style="18" customWidth="1"/>
    <col min="5411" max="5411" width="23.140625" style="18" customWidth="1"/>
    <col min="5412" max="5412" width="18.42578125" style="18" customWidth="1"/>
    <col min="5413" max="5413" width="11.42578125" style="18" customWidth="1"/>
    <col min="5414" max="5414" width="25.7109375" style="18" customWidth="1"/>
    <col min="5415" max="5415" width="26.7109375" style="18" customWidth="1"/>
    <col min="5416" max="5416" width="18.5703125" style="18" customWidth="1"/>
    <col min="5417" max="5417" width="23.42578125" style="18" customWidth="1"/>
    <col min="5418" max="5418" width="24.42578125" style="18" customWidth="1"/>
    <col min="5419" max="5419" width="22.140625" style="18" customWidth="1"/>
    <col min="5420" max="5420" width="23.140625" style="18" customWidth="1"/>
    <col min="5421" max="5421" width="23.85546875" style="18" customWidth="1"/>
    <col min="5422" max="5422" width="24.85546875" style="18" customWidth="1"/>
    <col min="5423" max="5423" width="27.42578125" style="18" customWidth="1"/>
    <col min="5424" max="5424" width="28.7109375" style="18" customWidth="1"/>
    <col min="5425" max="5425" width="25" style="18" customWidth="1"/>
    <col min="5426" max="5426" width="26.140625" style="18" customWidth="1"/>
    <col min="5427" max="5427" width="26.28515625" style="18" customWidth="1"/>
    <col min="5428" max="5428" width="27.140625" style="18" customWidth="1"/>
    <col min="5429" max="5429" width="25" style="18" customWidth="1"/>
    <col min="5430" max="5430" width="26.140625" style="18" customWidth="1"/>
    <col min="5431" max="5431" width="26.42578125" style="18" customWidth="1"/>
    <col min="5432" max="5432" width="27.28515625" style="18" customWidth="1"/>
    <col min="5433" max="5433" width="21" style="18" customWidth="1"/>
    <col min="5434" max="5434" width="22.140625" style="18" customWidth="1"/>
    <col min="5435" max="5437" width="23.28515625" style="18" customWidth="1"/>
    <col min="5438" max="5438" width="24.28515625" style="18" customWidth="1"/>
    <col min="5439" max="5441" width="26.85546875" style="18" customWidth="1"/>
    <col min="5442" max="5442" width="27.85546875" style="18" customWidth="1"/>
    <col min="5443" max="5443" width="20.42578125" style="18" customWidth="1"/>
    <col min="5444" max="5444" width="19.140625" style="18" customWidth="1"/>
    <col min="5445" max="5445" width="23.140625" style="18" customWidth="1"/>
    <col min="5446" max="5446" width="18.42578125" style="18" customWidth="1"/>
    <col min="5447" max="5447" width="12" style="18" customWidth="1"/>
    <col min="5448" max="5448" width="25.7109375" style="18" customWidth="1"/>
    <col min="5449" max="5449" width="26.7109375" style="18" customWidth="1"/>
    <col min="5450" max="5450" width="18.5703125" style="18" customWidth="1"/>
    <col min="5451" max="5451" width="23.42578125" style="18" customWidth="1"/>
    <col min="5452" max="5452" width="24.42578125" style="18" customWidth="1"/>
    <col min="5453" max="5453" width="22.140625" style="18" customWidth="1"/>
    <col min="5454" max="5455" width="23.85546875" style="18" customWidth="1"/>
    <col min="5456" max="5456" width="24.85546875" style="18" customWidth="1"/>
    <col min="5457" max="5459" width="25" style="18" customWidth="1"/>
    <col min="5460" max="5460" width="22.5703125" style="18" customWidth="1"/>
    <col min="5461" max="5461" width="27.42578125" style="18" customWidth="1"/>
    <col min="5462" max="5463" width="25" style="18" customWidth="1"/>
    <col min="5464" max="5464" width="26.140625" style="18" customWidth="1"/>
    <col min="5465" max="5465" width="26.85546875" style="18" customWidth="1"/>
    <col min="5466" max="5466" width="28.140625" style="18" customWidth="1"/>
    <col min="5467" max="5467" width="21" style="18" customWidth="1"/>
    <col min="5468" max="5468" width="24.28515625" style="18" customWidth="1"/>
    <col min="5469" max="5469" width="23.42578125" style="18" customWidth="1"/>
    <col min="5470" max="5470" width="23" style="18" customWidth="1"/>
    <col min="5471" max="5471" width="25.42578125" style="18" customWidth="1"/>
    <col min="5472" max="5472" width="25.28515625" style="18" customWidth="1"/>
    <col min="5473" max="5475" width="26.85546875" style="18" customWidth="1"/>
    <col min="5476" max="5476" width="26.5703125" style="18" customWidth="1"/>
    <col min="5477" max="5477" width="20.42578125" style="18" customWidth="1"/>
    <col min="5478" max="5478" width="19.140625" style="18" customWidth="1"/>
    <col min="5479" max="5479" width="23.140625" style="18" customWidth="1"/>
    <col min="5480" max="5480" width="18.42578125" style="18" customWidth="1"/>
    <col min="5481" max="5481" width="28.85546875" style="18" customWidth="1"/>
    <col min="5482" max="5482" width="29.5703125" style="18" customWidth="1"/>
    <col min="5483" max="5483" width="22.85546875" style="18" customWidth="1"/>
    <col min="5484" max="5484" width="26.5703125" style="18" customWidth="1"/>
    <col min="5485" max="5485" width="26.42578125" style="18" customWidth="1"/>
    <col min="5486" max="5486" width="28.42578125" style="18" customWidth="1"/>
    <col min="5487" max="5487" width="28" style="18" customWidth="1"/>
    <col min="5488" max="5488" width="30.85546875" style="18" customWidth="1"/>
    <col min="5489" max="5489" width="31.5703125" style="18" customWidth="1"/>
    <col min="5490" max="5490" width="32.85546875" style="18" customWidth="1"/>
    <col min="5491" max="5491" width="27.42578125" style="18" customWidth="1"/>
    <col min="5492" max="5492" width="27.28515625" style="18" customWidth="1"/>
    <col min="5493" max="5493" width="32" style="18" customWidth="1"/>
    <col min="5494" max="5494" width="23.42578125" style="18" customWidth="1"/>
    <col min="5495" max="5495" width="24.42578125" style="18" customWidth="1"/>
    <col min="5496" max="5496" width="25.85546875" style="18" customWidth="1"/>
    <col min="5497" max="5497" width="29.42578125" style="18" customWidth="1"/>
    <col min="5498" max="5498" width="31.28515625" style="18" customWidth="1"/>
    <col min="5499" max="5499" width="22.85546875" style="18" customWidth="1"/>
    <col min="5500" max="5500" width="22.140625" style="18" customWidth="1"/>
    <col min="5501" max="5501" width="28.5703125" style="18" customWidth="1"/>
    <col min="5502" max="5502" width="22.140625" style="18" customWidth="1"/>
    <col min="5503" max="5632" width="9.140625" style="18" customWidth="1"/>
    <col min="5633" max="5633" width="4.140625" style="18" customWidth="1"/>
    <col min="5634" max="5634" width="25.140625" style="18" customWidth="1"/>
    <col min="5635" max="5635" width="8.7109375" style="18" customWidth="1"/>
    <col min="5636" max="5636" width="26.140625" style="18" customWidth="1"/>
    <col min="5637" max="5637" width="26.7109375" style="18" customWidth="1"/>
    <col min="5638" max="5638" width="18.5703125" style="18" customWidth="1"/>
    <col min="5639" max="5639" width="23.42578125" style="18" customWidth="1"/>
    <col min="5640" max="5640" width="24.42578125" style="18" customWidth="1"/>
    <col min="5641" max="5641" width="22.140625" style="18" customWidth="1"/>
    <col min="5642" max="5643" width="23.85546875" style="18" customWidth="1"/>
    <col min="5644" max="5644" width="24.85546875" style="18" customWidth="1"/>
    <col min="5645" max="5645" width="29.7109375" style="18" customWidth="1"/>
    <col min="5646" max="5646" width="30.85546875" style="18" customWidth="1"/>
    <col min="5647" max="5647" width="25" style="18" customWidth="1"/>
    <col min="5648" max="5648" width="22.5703125" style="18" customWidth="1"/>
    <col min="5649" max="5649" width="28" style="18" customWidth="1"/>
    <col min="5650" max="5650" width="29.140625" style="18" customWidth="1"/>
    <col min="5651" max="5651" width="25" style="18" customWidth="1"/>
    <col min="5652" max="5653" width="26.140625" style="18" customWidth="1"/>
    <col min="5654" max="5654" width="27.85546875" style="18" customWidth="1"/>
    <col min="5655" max="5655" width="21" style="18" customWidth="1"/>
    <col min="5656" max="5656" width="24.28515625" style="18" customWidth="1"/>
    <col min="5657" max="5659" width="23.28515625" style="18" customWidth="1"/>
    <col min="5660" max="5660" width="24.28515625" style="18" customWidth="1"/>
    <col min="5661" max="5661" width="24.140625" style="18" customWidth="1"/>
    <col min="5662" max="5662" width="25.28515625" style="18" customWidth="1"/>
    <col min="5663" max="5663" width="24.140625" style="18" customWidth="1"/>
    <col min="5664" max="5664" width="28.28515625" style="18" customWidth="1"/>
    <col min="5665" max="5665" width="21.140625" style="18" customWidth="1"/>
    <col min="5666" max="5666" width="19.140625" style="18" customWidth="1"/>
    <col min="5667" max="5667" width="23.140625" style="18" customWidth="1"/>
    <col min="5668" max="5668" width="18.42578125" style="18" customWidth="1"/>
    <col min="5669" max="5669" width="11.42578125" style="18" customWidth="1"/>
    <col min="5670" max="5670" width="25.7109375" style="18" customWidth="1"/>
    <col min="5671" max="5671" width="26.7109375" style="18" customWidth="1"/>
    <col min="5672" max="5672" width="18.5703125" style="18" customWidth="1"/>
    <col min="5673" max="5673" width="23.42578125" style="18" customWidth="1"/>
    <col min="5674" max="5674" width="24.42578125" style="18" customWidth="1"/>
    <col min="5675" max="5675" width="22.140625" style="18" customWidth="1"/>
    <col min="5676" max="5676" width="23.140625" style="18" customWidth="1"/>
    <col min="5677" max="5677" width="23.85546875" style="18" customWidth="1"/>
    <col min="5678" max="5678" width="24.85546875" style="18" customWidth="1"/>
    <col min="5679" max="5679" width="27.42578125" style="18" customWidth="1"/>
    <col min="5680" max="5680" width="28.7109375" style="18" customWidth="1"/>
    <col min="5681" max="5681" width="25" style="18" customWidth="1"/>
    <col min="5682" max="5682" width="26.140625" style="18" customWidth="1"/>
    <col min="5683" max="5683" width="26.28515625" style="18" customWidth="1"/>
    <col min="5684" max="5684" width="27.140625" style="18" customWidth="1"/>
    <col min="5685" max="5685" width="25" style="18" customWidth="1"/>
    <col min="5686" max="5686" width="26.140625" style="18" customWidth="1"/>
    <col min="5687" max="5687" width="26.42578125" style="18" customWidth="1"/>
    <col min="5688" max="5688" width="27.28515625" style="18" customWidth="1"/>
    <col min="5689" max="5689" width="21" style="18" customWidth="1"/>
    <col min="5690" max="5690" width="22.140625" style="18" customWidth="1"/>
    <col min="5691" max="5693" width="23.28515625" style="18" customWidth="1"/>
    <col min="5694" max="5694" width="24.28515625" style="18" customWidth="1"/>
    <col min="5695" max="5697" width="26.85546875" style="18" customWidth="1"/>
    <col min="5698" max="5698" width="27.85546875" style="18" customWidth="1"/>
    <col min="5699" max="5699" width="20.42578125" style="18" customWidth="1"/>
    <col min="5700" max="5700" width="19.140625" style="18" customWidth="1"/>
    <col min="5701" max="5701" width="23.140625" style="18" customWidth="1"/>
    <col min="5702" max="5702" width="18.42578125" style="18" customWidth="1"/>
    <col min="5703" max="5703" width="12" style="18" customWidth="1"/>
    <col min="5704" max="5704" width="25.7109375" style="18" customWidth="1"/>
    <col min="5705" max="5705" width="26.7109375" style="18" customWidth="1"/>
    <col min="5706" max="5706" width="18.5703125" style="18" customWidth="1"/>
    <col min="5707" max="5707" width="23.42578125" style="18" customWidth="1"/>
    <col min="5708" max="5708" width="24.42578125" style="18" customWidth="1"/>
    <col min="5709" max="5709" width="22.140625" style="18" customWidth="1"/>
    <col min="5710" max="5711" width="23.85546875" style="18" customWidth="1"/>
    <col min="5712" max="5712" width="24.85546875" style="18" customWidth="1"/>
    <col min="5713" max="5715" width="25" style="18" customWidth="1"/>
    <col min="5716" max="5716" width="22.5703125" style="18" customWidth="1"/>
    <col min="5717" max="5717" width="27.42578125" style="18" customWidth="1"/>
    <col min="5718" max="5719" width="25" style="18" customWidth="1"/>
    <col min="5720" max="5720" width="26.140625" style="18" customWidth="1"/>
    <col min="5721" max="5721" width="26.85546875" style="18" customWidth="1"/>
    <col min="5722" max="5722" width="28.140625" style="18" customWidth="1"/>
    <col min="5723" max="5723" width="21" style="18" customWidth="1"/>
    <col min="5724" max="5724" width="24.28515625" style="18" customWidth="1"/>
    <col min="5725" max="5725" width="23.42578125" style="18" customWidth="1"/>
    <col min="5726" max="5726" width="23" style="18" customWidth="1"/>
    <col min="5727" max="5727" width="25.42578125" style="18" customWidth="1"/>
    <col min="5728" max="5728" width="25.28515625" style="18" customWidth="1"/>
    <col min="5729" max="5731" width="26.85546875" style="18" customWidth="1"/>
    <col min="5732" max="5732" width="26.5703125" style="18" customWidth="1"/>
    <col min="5733" max="5733" width="20.42578125" style="18" customWidth="1"/>
    <col min="5734" max="5734" width="19.140625" style="18" customWidth="1"/>
    <col min="5735" max="5735" width="23.140625" style="18" customWidth="1"/>
    <col min="5736" max="5736" width="18.42578125" style="18" customWidth="1"/>
    <col min="5737" max="5737" width="28.85546875" style="18" customWidth="1"/>
    <col min="5738" max="5738" width="29.5703125" style="18" customWidth="1"/>
    <col min="5739" max="5739" width="22.85546875" style="18" customWidth="1"/>
    <col min="5740" max="5740" width="26.5703125" style="18" customWidth="1"/>
    <col min="5741" max="5741" width="26.42578125" style="18" customWidth="1"/>
    <col min="5742" max="5742" width="28.42578125" style="18" customWidth="1"/>
    <col min="5743" max="5743" width="28" style="18" customWidth="1"/>
    <col min="5744" max="5744" width="30.85546875" style="18" customWidth="1"/>
    <col min="5745" max="5745" width="31.5703125" style="18" customWidth="1"/>
    <col min="5746" max="5746" width="32.85546875" style="18" customWidth="1"/>
    <col min="5747" max="5747" width="27.42578125" style="18" customWidth="1"/>
    <col min="5748" max="5748" width="27.28515625" style="18" customWidth="1"/>
    <col min="5749" max="5749" width="32" style="18" customWidth="1"/>
    <col min="5750" max="5750" width="23.42578125" style="18" customWidth="1"/>
    <col min="5751" max="5751" width="24.42578125" style="18" customWidth="1"/>
    <col min="5752" max="5752" width="25.85546875" style="18" customWidth="1"/>
    <col min="5753" max="5753" width="29.42578125" style="18" customWidth="1"/>
    <col min="5754" max="5754" width="31.28515625" style="18" customWidth="1"/>
    <col min="5755" max="5755" width="22.85546875" style="18" customWidth="1"/>
    <col min="5756" max="5756" width="22.140625" style="18" customWidth="1"/>
    <col min="5757" max="5757" width="28.5703125" style="18" customWidth="1"/>
    <col min="5758" max="5758" width="22.140625" style="18" customWidth="1"/>
    <col min="5759" max="5888" width="9.140625" style="18" customWidth="1"/>
    <col min="5889" max="5889" width="4.140625" style="18" customWidth="1"/>
    <col min="5890" max="5890" width="25.140625" style="18" customWidth="1"/>
    <col min="5891" max="5891" width="8.7109375" style="18" customWidth="1"/>
    <col min="5892" max="5892" width="26.140625" style="18" customWidth="1"/>
    <col min="5893" max="5893" width="26.7109375" style="18" customWidth="1"/>
    <col min="5894" max="5894" width="18.5703125" style="18" customWidth="1"/>
    <col min="5895" max="5895" width="23.42578125" style="18" customWidth="1"/>
    <col min="5896" max="5896" width="24.42578125" style="18" customWidth="1"/>
    <col min="5897" max="5897" width="22.140625" style="18" customWidth="1"/>
    <col min="5898" max="5899" width="23.85546875" style="18" customWidth="1"/>
    <col min="5900" max="5900" width="24.85546875" style="18" customWidth="1"/>
    <col min="5901" max="5901" width="29.7109375" style="18" customWidth="1"/>
    <col min="5902" max="5902" width="30.85546875" style="18" customWidth="1"/>
    <col min="5903" max="5903" width="25" style="18" customWidth="1"/>
    <col min="5904" max="5904" width="22.5703125" style="18" customWidth="1"/>
    <col min="5905" max="5905" width="28" style="18" customWidth="1"/>
    <col min="5906" max="5906" width="29.140625" style="18" customWidth="1"/>
    <col min="5907" max="5907" width="25" style="18" customWidth="1"/>
    <col min="5908" max="5909" width="26.140625" style="18" customWidth="1"/>
    <col min="5910" max="5910" width="27.85546875" style="18" customWidth="1"/>
    <col min="5911" max="5911" width="21" style="18" customWidth="1"/>
    <col min="5912" max="5912" width="24.28515625" style="18" customWidth="1"/>
    <col min="5913" max="5915" width="23.28515625" style="18" customWidth="1"/>
    <col min="5916" max="5916" width="24.28515625" style="18" customWidth="1"/>
    <col min="5917" max="5917" width="24.140625" style="18" customWidth="1"/>
    <col min="5918" max="5918" width="25.28515625" style="18" customWidth="1"/>
    <col min="5919" max="5919" width="24.140625" style="18" customWidth="1"/>
    <col min="5920" max="5920" width="28.28515625" style="18" customWidth="1"/>
    <col min="5921" max="5921" width="21.140625" style="18" customWidth="1"/>
    <col min="5922" max="5922" width="19.140625" style="18" customWidth="1"/>
    <col min="5923" max="5923" width="23.140625" style="18" customWidth="1"/>
    <col min="5924" max="5924" width="18.42578125" style="18" customWidth="1"/>
    <col min="5925" max="5925" width="11.42578125" style="18" customWidth="1"/>
    <col min="5926" max="5926" width="25.7109375" style="18" customWidth="1"/>
    <col min="5927" max="5927" width="26.7109375" style="18" customWidth="1"/>
    <col min="5928" max="5928" width="18.5703125" style="18" customWidth="1"/>
    <col min="5929" max="5929" width="23.42578125" style="18" customWidth="1"/>
    <col min="5930" max="5930" width="24.42578125" style="18" customWidth="1"/>
    <col min="5931" max="5931" width="22.140625" style="18" customWidth="1"/>
    <col min="5932" max="5932" width="23.140625" style="18" customWidth="1"/>
    <col min="5933" max="5933" width="23.85546875" style="18" customWidth="1"/>
    <col min="5934" max="5934" width="24.85546875" style="18" customWidth="1"/>
    <col min="5935" max="5935" width="27.42578125" style="18" customWidth="1"/>
    <col min="5936" max="5936" width="28.7109375" style="18" customWidth="1"/>
    <col min="5937" max="5937" width="25" style="18" customWidth="1"/>
    <col min="5938" max="5938" width="26.140625" style="18" customWidth="1"/>
    <col min="5939" max="5939" width="26.28515625" style="18" customWidth="1"/>
    <col min="5940" max="5940" width="27.140625" style="18" customWidth="1"/>
    <col min="5941" max="5941" width="25" style="18" customWidth="1"/>
    <col min="5942" max="5942" width="26.140625" style="18" customWidth="1"/>
    <col min="5943" max="5943" width="26.42578125" style="18" customWidth="1"/>
    <col min="5944" max="5944" width="27.28515625" style="18" customWidth="1"/>
    <col min="5945" max="5945" width="21" style="18" customWidth="1"/>
    <col min="5946" max="5946" width="22.140625" style="18" customWidth="1"/>
    <col min="5947" max="5949" width="23.28515625" style="18" customWidth="1"/>
    <col min="5950" max="5950" width="24.28515625" style="18" customWidth="1"/>
    <col min="5951" max="5953" width="26.85546875" style="18" customWidth="1"/>
    <col min="5954" max="5954" width="27.85546875" style="18" customWidth="1"/>
    <col min="5955" max="5955" width="20.42578125" style="18" customWidth="1"/>
    <col min="5956" max="5956" width="19.140625" style="18" customWidth="1"/>
    <col min="5957" max="5957" width="23.140625" style="18" customWidth="1"/>
    <col min="5958" max="5958" width="18.42578125" style="18" customWidth="1"/>
    <col min="5959" max="5959" width="12" style="18" customWidth="1"/>
    <col min="5960" max="5960" width="25.7109375" style="18" customWidth="1"/>
    <col min="5961" max="5961" width="26.7109375" style="18" customWidth="1"/>
    <col min="5962" max="5962" width="18.5703125" style="18" customWidth="1"/>
    <col min="5963" max="5963" width="23.42578125" style="18" customWidth="1"/>
    <col min="5964" max="5964" width="24.42578125" style="18" customWidth="1"/>
    <col min="5965" max="5965" width="22.140625" style="18" customWidth="1"/>
    <col min="5966" max="5967" width="23.85546875" style="18" customWidth="1"/>
    <col min="5968" max="5968" width="24.85546875" style="18" customWidth="1"/>
    <col min="5969" max="5971" width="25" style="18" customWidth="1"/>
    <col min="5972" max="5972" width="22.5703125" style="18" customWidth="1"/>
    <col min="5973" max="5973" width="27.42578125" style="18" customWidth="1"/>
    <col min="5974" max="5975" width="25" style="18" customWidth="1"/>
    <col min="5976" max="5976" width="26.140625" style="18" customWidth="1"/>
    <col min="5977" max="5977" width="26.85546875" style="18" customWidth="1"/>
    <col min="5978" max="5978" width="28.140625" style="18" customWidth="1"/>
    <col min="5979" max="5979" width="21" style="18" customWidth="1"/>
    <col min="5980" max="5980" width="24.28515625" style="18" customWidth="1"/>
    <col min="5981" max="5981" width="23.42578125" style="18" customWidth="1"/>
    <col min="5982" max="5982" width="23" style="18" customWidth="1"/>
    <col min="5983" max="5983" width="25.42578125" style="18" customWidth="1"/>
    <col min="5984" max="5984" width="25.28515625" style="18" customWidth="1"/>
    <col min="5985" max="5987" width="26.85546875" style="18" customWidth="1"/>
    <col min="5988" max="5988" width="26.5703125" style="18" customWidth="1"/>
    <col min="5989" max="5989" width="20.42578125" style="18" customWidth="1"/>
    <col min="5990" max="5990" width="19.140625" style="18" customWidth="1"/>
    <col min="5991" max="5991" width="23.140625" style="18" customWidth="1"/>
    <col min="5992" max="5992" width="18.42578125" style="18" customWidth="1"/>
    <col min="5993" max="5993" width="28.85546875" style="18" customWidth="1"/>
    <col min="5994" max="5994" width="29.5703125" style="18" customWidth="1"/>
    <col min="5995" max="5995" width="22.85546875" style="18" customWidth="1"/>
    <col min="5996" max="5996" width="26.5703125" style="18" customWidth="1"/>
    <col min="5997" max="5997" width="26.42578125" style="18" customWidth="1"/>
    <col min="5998" max="5998" width="28.42578125" style="18" customWidth="1"/>
    <col min="5999" max="5999" width="28" style="18" customWidth="1"/>
    <col min="6000" max="6000" width="30.85546875" style="18" customWidth="1"/>
    <col min="6001" max="6001" width="31.5703125" style="18" customWidth="1"/>
    <col min="6002" max="6002" width="32.85546875" style="18" customWidth="1"/>
    <col min="6003" max="6003" width="27.42578125" style="18" customWidth="1"/>
    <col min="6004" max="6004" width="27.28515625" style="18" customWidth="1"/>
    <col min="6005" max="6005" width="32" style="18" customWidth="1"/>
    <col min="6006" max="6006" width="23.42578125" style="18" customWidth="1"/>
    <col min="6007" max="6007" width="24.42578125" style="18" customWidth="1"/>
    <col min="6008" max="6008" width="25.85546875" style="18" customWidth="1"/>
    <col min="6009" max="6009" width="29.42578125" style="18" customWidth="1"/>
    <col min="6010" max="6010" width="31.28515625" style="18" customWidth="1"/>
    <col min="6011" max="6011" width="22.85546875" style="18" customWidth="1"/>
    <col min="6012" max="6012" width="22.140625" style="18" customWidth="1"/>
    <col min="6013" max="6013" width="28.5703125" style="18" customWidth="1"/>
    <col min="6014" max="6014" width="22.140625" style="18" customWidth="1"/>
    <col min="6015" max="6144" width="9.140625" style="18" customWidth="1"/>
    <col min="6145" max="6145" width="4.140625" style="18" customWidth="1"/>
    <col min="6146" max="6146" width="25.140625" style="18" customWidth="1"/>
    <col min="6147" max="6147" width="8.7109375" style="18" customWidth="1"/>
    <col min="6148" max="6148" width="26.140625" style="18" customWidth="1"/>
    <col min="6149" max="6149" width="26.7109375" style="18" customWidth="1"/>
    <col min="6150" max="6150" width="18.5703125" style="18" customWidth="1"/>
    <col min="6151" max="6151" width="23.42578125" style="18" customWidth="1"/>
    <col min="6152" max="6152" width="24.42578125" style="18" customWidth="1"/>
    <col min="6153" max="6153" width="22.140625" style="18" customWidth="1"/>
    <col min="6154" max="6155" width="23.85546875" style="18" customWidth="1"/>
    <col min="6156" max="6156" width="24.85546875" style="18" customWidth="1"/>
    <col min="6157" max="6157" width="29.7109375" style="18" customWidth="1"/>
    <col min="6158" max="6158" width="30.85546875" style="18" customWidth="1"/>
    <col min="6159" max="6159" width="25" style="18" customWidth="1"/>
    <col min="6160" max="6160" width="22.5703125" style="18" customWidth="1"/>
    <col min="6161" max="6161" width="28" style="18" customWidth="1"/>
    <col min="6162" max="6162" width="29.140625" style="18" customWidth="1"/>
    <col min="6163" max="6163" width="25" style="18" customWidth="1"/>
    <col min="6164" max="6165" width="26.140625" style="18" customWidth="1"/>
    <col min="6166" max="6166" width="27.85546875" style="18" customWidth="1"/>
    <col min="6167" max="6167" width="21" style="18" customWidth="1"/>
    <col min="6168" max="6168" width="24.28515625" style="18" customWidth="1"/>
    <col min="6169" max="6171" width="23.28515625" style="18" customWidth="1"/>
    <col min="6172" max="6172" width="24.28515625" style="18" customWidth="1"/>
    <col min="6173" max="6173" width="24.140625" style="18" customWidth="1"/>
    <col min="6174" max="6174" width="25.28515625" style="18" customWidth="1"/>
    <col min="6175" max="6175" width="24.140625" style="18" customWidth="1"/>
    <col min="6176" max="6176" width="28.28515625" style="18" customWidth="1"/>
    <col min="6177" max="6177" width="21.140625" style="18" customWidth="1"/>
    <col min="6178" max="6178" width="19.140625" style="18" customWidth="1"/>
    <col min="6179" max="6179" width="23.140625" style="18" customWidth="1"/>
    <col min="6180" max="6180" width="18.42578125" style="18" customWidth="1"/>
    <col min="6181" max="6181" width="11.42578125" style="18" customWidth="1"/>
    <col min="6182" max="6182" width="25.7109375" style="18" customWidth="1"/>
    <col min="6183" max="6183" width="26.7109375" style="18" customWidth="1"/>
    <col min="6184" max="6184" width="18.5703125" style="18" customWidth="1"/>
    <col min="6185" max="6185" width="23.42578125" style="18" customWidth="1"/>
    <col min="6186" max="6186" width="24.42578125" style="18" customWidth="1"/>
    <col min="6187" max="6187" width="22.140625" style="18" customWidth="1"/>
    <col min="6188" max="6188" width="23.140625" style="18" customWidth="1"/>
    <col min="6189" max="6189" width="23.85546875" style="18" customWidth="1"/>
    <col min="6190" max="6190" width="24.85546875" style="18" customWidth="1"/>
    <col min="6191" max="6191" width="27.42578125" style="18" customWidth="1"/>
    <col min="6192" max="6192" width="28.7109375" style="18" customWidth="1"/>
    <col min="6193" max="6193" width="25" style="18" customWidth="1"/>
    <col min="6194" max="6194" width="26.140625" style="18" customWidth="1"/>
    <col min="6195" max="6195" width="26.28515625" style="18" customWidth="1"/>
    <col min="6196" max="6196" width="27.140625" style="18" customWidth="1"/>
    <col min="6197" max="6197" width="25" style="18" customWidth="1"/>
    <col min="6198" max="6198" width="26.140625" style="18" customWidth="1"/>
    <col min="6199" max="6199" width="26.42578125" style="18" customWidth="1"/>
    <col min="6200" max="6200" width="27.28515625" style="18" customWidth="1"/>
    <col min="6201" max="6201" width="21" style="18" customWidth="1"/>
    <col min="6202" max="6202" width="22.140625" style="18" customWidth="1"/>
    <col min="6203" max="6205" width="23.28515625" style="18" customWidth="1"/>
    <col min="6206" max="6206" width="24.28515625" style="18" customWidth="1"/>
    <col min="6207" max="6209" width="26.85546875" style="18" customWidth="1"/>
    <col min="6210" max="6210" width="27.85546875" style="18" customWidth="1"/>
    <col min="6211" max="6211" width="20.42578125" style="18" customWidth="1"/>
    <col min="6212" max="6212" width="19.140625" style="18" customWidth="1"/>
    <col min="6213" max="6213" width="23.140625" style="18" customWidth="1"/>
    <col min="6214" max="6214" width="18.42578125" style="18" customWidth="1"/>
    <col min="6215" max="6215" width="12" style="18" customWidth="1"/>
    <col min="6216" max="6216" width="25.7109375" style="18" customWidth="1"/>
    <col min="6217" max="6217" width="26.7109375" style="18" customWidth="1"/>
    <col min="6218" max="6218" width="18.5703125" style="18" customWidth="1"/>
    <col min="6219" max="6219" width="23.42578125" style="18" customWidth="1"/>
    <col min="6220" max="6220" width="24.42578125" style="18" customWidth="1"/>
    <col min="6221" max="6221" width="22.140625" style="18" customWidth="1"/>
    <col min="6222" max="6223" width="23.85546875" style="18" customWidth="1"/>
    <col min="6224" max="6224" width="24.85546875" style="18" customWidth="1"/>
    <col min="6225" max="6227" width="25" style="18" customWidth="1"/>
    <col min="6228" max="6228" width="22.5703125" style="18" customWidth="1"/>
    <col min="6229" max="6229" width="27.42578125" style="18" customWidth="1"/>
    <col min="6230" max="6231" width="25" style="18" customWidth="1"/>
    <col min="6232" max="6232" width="26.140625" style="18" customWidth="1"/>
    <col min="6233" max="6233" width="26.85546875" style="18" customWidth="1"/>
    <col min="6234" max="6234" width="28.140625" style="18" customWidth="1"/>
    <col min="6235" max="6235" width="21" style="18" customWidth="1"/>
    <col min="6236" max="6236" width="24.28515625" style="18" customWidth="1"/>
    <col min="6237" max="6237" width="23.42578125" style="18" customWidth="1"/>
    <col min="6238" max="6238" width="23" style="18" customWidth="1"/>
    <col min="6239" max="6239" width="25.42578125" style="18" customWidth="1"/>
    <col min="6240" max="6240" width="25.28515625" style="18" customWidth="1"/>
    <col min="6241" max="6243" width="26.85546875" style="18" customWidth="1"/>
    <col min="6244" max="6244" width="26.5703125" style="18" customWidth="1"/>
    <col min="6245" max="6245" width="20.42578125" style="18" customWidth="1"/>
    <col min="6246" max="6246" width="19.140625" style="18" customWidth="1"/>
    <col min="6247" max="6247" width="23.140625" style="18" customWidth="1"/>
    <col min="6248" max="6248" width="18.42578125" style="18" customWidth="1"/>
    <col min="6249" max="6249" width="28.85546875" style="18" customWidth="1"/>
    <col min="6250" max="6250" width="29.5703125" style="18" customWidth="1"/>
    <col min="6251" max="6251" width="22.85546875" style="18" customWidth="1"/>
    <col min="6252" max="6252" width="26.5703125" style="18" customWidth="1"/>
    <col min="6253" max="6253" width="26.42578125" style="18" customWidth="1"/>
    <col min="6254" max="6254" width="28.42578125" style="18" customWidth="1"/>
    <col min="6255" max="6255" width="28" style="18" customWidth="1"/>
    <col min="6256" max="6256" width="30.85546875" style="18" customWidth="1"/>
    <col min="6257" max="6257" width="31.5703125" style="18" customWidth="1"/>
    <col min="6258" max="6258" width="32.85546875" style="18" customWidth="1"/>
    <col min="6259" max="6259" width="27.42578125" style="18" customWidth="1"/>
    <col min="6260" max="6260" width="27.28515625" style="18" customWidth="1"/>
    <col min="6261" max="6261" width="32" style="18" customWidth="1"/>
    <col min="6262" max="6262" width="23.42578125" style="18" customWidth="1"/>
    <col min="6263" max="6263" width="24.42578125" style="18" customWidth="1"/>
    <col min="6264" max="6264" width="25.85546875" style="18" customWidth="1"/>
    <col min="6265" max="6265" width="29.42578125" style="18" customWidth="1"/>
    <col min="6266" max="6266" width="31.28515625" style="18" customWidth="1"/>
    <col min="6267" max="6267" width="22.85546875" style="18" customWidth="1"/>
    <col min="6268" max="6268" width="22.140625" style="18" customWidth="1"/>
    <col min="6269" max="6269" width="28.5703125" style="18" customWidth="1"/>
    <col min="6270" max="6270" width="22.140625" style="18" customWidth="1"/>
    <col min="6271" max="6400" width="9.140625" style="18" customWidth="1"/>
    <col min="6401" max="6401" width="4.140625" style="18" customWidth="1"/>
    <col min="6402" max="6402" width="25.140625" style="18" customWidth="1"/>
    <col min="6403" max="6403" width="8.7109375" style="18" customWidth="1"/>
    <col min="6404" max="6404" width="26.140625" style="18" customWidth="1"/>
    <col min="6405" max="6405" width="26.7109375" style="18" customWidth="1"/>
    <col min="6406" max="6406" width="18.5703125" style="18" customWidth="1"/>
    <col min="6407" max="6407" width="23.42578125" style="18" customWidth="1"/>
    <col min="6408" max="6408" width="24.42578125" style="18" customWidth="1"/>
    <col min="6409" max="6409" width="22.140625" style="18" customWidth="1"/>
    <col min="6410" max="6411" width="23.85546875" style="18" customWidth="1"/>
    <col min="6412" max="6412" width="24.85546875" style="18" customWidth="1"/>
    <col min="6413" max="6413" width="29.7109375" style="18" customWidth="1"/>
    <col min="6414" max="6414" width="30.85546875" style="18" customWidth="1"/>
    <col min="6415" max="6415" width="25" style="18" customWidth="1"/>
    <col min="6416" max="6416" width="22.5703125" style="18" customWidth="1"/>
    <col min="6417" max="6417" width="28" style="18" customWidth="1"/>
    <col min="6418" max="6418" width="29.140625" style="18" customWidth="1"/>
    <col min="6419" max="6419" width="25" style="18" customWidth="1"/>
    <col min="6420" max="6421" width="26.140625" style="18" customWidth="1"/>
    <col min="6422" max="6422" width="27.85546875" style="18" customWidth="1"/>
    <col min="6423" max="6423" width="21" style="18" customWidth="1"/>
    <col min="6424" max="6424" width="24.28515625" style="18" customWidth="1"/>
    <col min="6425" max="6427" width="23.28515625" style="18" customWidth="1"/>
    <col min="6428" max="6428" width="24.28515625" style="18" customWidth="1"/>
    <col min="6429" max="6429" width="24.140625" style="18" customWidth="1"/>
    <col min="6430" max="6430" width="25.28515625" style="18" customWidth="1"/>
    <col min="6431" max="6431" width="24.140625" style="18" customWidth="1"/>
    <col min="6432" max="6432" width="28.28515625" style="18" customWidth="1"/>
    <col min="6433" max="6433" width="21.140625" style="18" customWidth="1"/>
    <col min="6434" max="6434" width="19.140625" style="18" customWidth="1"/>
    <col min="6435" max="6435" width="23.140625" style="18" customWidth="1"/>
    <col min="6436" max="6436" width="18.42578125" style="18" customWidth="1"/>
    <col min="6437" max="6437" width="11.42578125" style="18" customWidth="1"/>
    <col min="6438" max="6438" width="25.7109375" style="18" customWidth="1"/>
    <col min="6439" max="6439" width="26.7109375" style="18" customWidth="1"/>
    <col min="6440" max="6440" width="18.5703125" style="18" customWidth="1"/>
    <col min="6441" max="6441" width="23.42578125" style="18" customWidth="1"/>
    <col min="6442" max="6442" width="24.42578125" style="18" customWidth="1"/>
    <col min="6443" max="6443" width="22.140625" style="18" customWidth="1"/>
    <col min="6444" max="6444" width="23.140625" style="18" customWidth="1"/>
    <col min="6445" max="6445" width="23.85546875" style="18" customWidth="1"/>
    <col min="6446" max="6446" width="24.85546875" style="18" customWidth="1"/>
    <col min="6447" max="6447" width="27.42578125" style="18" customWidth="1"/>
    <col min="6448" max="6448" width="28.7109375" style="18" customWidth="1"/>
    <col min="6449" max="6449" width="25" style="18" customWidth="1"/>
    <col min="6450" max="6450" width="26.140625" style="18" customWidth="1"/>
    <col min="6451" max="6451" width="26.28515625" style="18" customWidth="1"/>
    <col min="6452" max="6452" width="27.140625" style="18" customWidth="1"/>
    <col min="6453" max="6453" width="25" style="18" customWidth="1"/>
    <col min="6454" max="6454" width="26.140625" style="18" customWidth="1"/>
    <col min="6455" max="6455" width="26.42578125" style="18" customWidth="1"/>
    <col min="6456" max="6456" width="27.28515625" style="18" customWidth="1"/>
    <col min="6457" max="6457" width="21" style="18" customWidth="1"/>
    <col min="6458" max="6458" width="22.140625" style="18" customWidth="1"/>
    <col min="6459" max="6461" width="23.28515625" style="18" customWidth="1"/>
    <col min="6462" max="6462" width="24.28515625" style="18" customWidth="1"/>
    <col min="6463" max="6465" width="26.85546875" style="18" customWidth="1"/>
    <col min="6466" max="6466" width="27.85546875" style="18" customWidth="1"/>
    <col min="6467" max="6467" width="20.42578125" style="18" customWidth="1"/>
    <col min="6468" max="6468" width="19.140625" style="18" customWidth="1"/>
    <col min="6469" max="6469" width="23.140625" style="18" customWidth="1"/>
    <col min="6470" max="6470" width="18.42578125" style="18" customWidth="1"/>
    <col min="6471" max="6471" width="12" style="18" customWidth="1"/>
    <col min="6472" max="6472" width="25.7109375" style="18" customWidth="1"/>
    <col min="6473" max="6473" width="26.7109375" style="18" customWidth="1"/>
    <col min="6474" max="6474" width="18.5703125" style="18" customWidth="1"/>
    <col min="6475" max="6475" width="23.42578125" style="18" customWidth="1"/>
    <col min="6476" max="6476" width="24.42578125" style="18" customWidth="1"/>
    <col min="6477" max="6477" width="22.140625" style="18" customWidth="1"/>
    <col min="6478" max="6479" width="23.85546875" style="18" customWidth="1"/>
    <col min="6480" max="6480" width="24.85546875" style="18" customWidth="1"/>
    <col min="6481" max="6483" width="25" style="18" customWidth="1"/>
    <col min="6484" max="6484" width="22.5703125" style="18" customWidth="1"/>
    <col min="6485" max="6485" width="27.42578125" style="18" customWidth="1"/>
    <col min="6486" max="6487" width="25" style="18" customWidth="1"/>
    <col min="6488" max="6488" width="26.140625" style="18" customWidth="1"/>
    <col min="6489" max="6489" width="26.85546875" style="18" customWidth="1"/>
    <col min="6490" max="6490" width="28.140625" style="18" customWidth="1"/>
    <col min="6491" max="6491" width="21" style="18" customWidth="1"/>
    <col min="6492" max="6492" width="24.28515625" style="18" customWidth="1"/>
    <col min="6493" max="6493" width="23.42578125" style="18" customWidth="1"/>
    <col min="6494" max="6494" width="23" style="18" customWidth="1"/>
    <col min="6495" max="6495" width="25.42578125" style="18" customWidth="1"/>
    <col min="6496" max="6496" width="25.28515625" style="18" customWidth="1"/>
    <col min="6497" max="6499" width="26.85546875" style="18" customWidth="1"/>
    <col min="6500" max="6500" width="26.5703125" style="18" customWidth="1"/>
    <col min="6501" max="6501" width="20.42578125" style="18" customWidth="1"/>
    <col min="6502" max="6502" width="19.140625" style="18" customWidth="1"/>
    <col min="6503" max="6503" width="23.140625" style="18" customWidth="1"/>
    <col min="6504" max="6504" width="18.42578125" style="18" customWidth="1"/>
    <col min="6505" max="6505" width="28.85546875" style="18" customWidth="1"/>
    <col min="6506" max="6506" width="29.5703125" style="18" customWidth="1"/>
    <col min="6507" max="6507" width="22.85546875" style="18" customWidth="1"/>
    <col min="6508" max="6508" width="26.5703125" style="18" customWidth="1"/>
    <col min="6509" max="6509" width="26.42578125" style="18" customWidth="1"/>
    <col min="6510" max="6510" width="28.42578125" style="18" customWidth="1"/>
    <col min="6511" max="6511" width="28" style="18" customWidth="1"/>
    <col min="6512" max="6512" width="30.85546875" style="18" customWidth="1"/>
    <col min="6513" max="6513" width="31.5703125" style="18" customWidth="1"/>
    <col min="6514" max="6514" width="32.85546875" style="18" customWidth="1"/>
    <col min="6515" max="6515" width="27.42578125" style="18" customWidth="1"/>
    <col min="6516" max="6516" width="27.28515625" style="18" customWidth="1"/>
    <col min="6517" max="6517" width="32" style="18" customWidth="1"/>
    <col min="6518" max="6518" width="23.42578125" style="18" customWidth="1"/>
    <col min="6519" max="6519" width="24.42578125" style="18" customWidth="1"/>
    <col min="6520" max="6520" width="25.85546875" style="18" customWidth="1"/>
    <col min="6521" max="6521" width="29.42578125" style="18" customWidth="1"/>
    <col min="6522" max="6522" width="31.28515625" style="18" customWidth="1"/>
    <col min="6523" max="6523" width="22.85546875" style="18" customWidth="1"/>
    <col min="6524" max="6524" width="22.140625" style="18" customWidth="1"/>
    <col min="6525" max="6525" width="28.5703125" style="18" customWidth="1"/>
    <col min="6526" max="6526" width="22.140625" style="18" customWidth="1"/>
    <col min="6527" max="6656" width="9.140625" style="18" customWidth="1"/>
    <col min="6657" max="6657" width="4.140625" style="18" customWidth="1"/>
    <col min="6658" max="6658" width="25.140625" style="18" customWidth="1"/>
    <col min="6659" max="6659" width="8.7109375" style="18" customWidth="1"/>
    <col min="6660" max="6660" width="26.140625" style="18" customWidth="1"/>
    <col min="6661" max="6661" width="26.7109375" style="18" customWidth="1"/>
    <col min="6662" max="6662" width="18.5703125" style="18" customWidth="1"/>
    <col min="6663" max="6663" width="23.42578125" style="18" customWidth="1"/>
    <col min="6664" max="6664" width="24.42578125" style="18" customWidth="1"/>
    <col min="6665" max="6665" width="22.140625" style="18" customWidth="1"/>
    <col min="6666" max="6667" width="23.85546875" style="18" customWidth="1"/>
    <col min="6668" max="6668" width="24.85546875" style="18" customWidth="1"/>
    <col min="6669" max="6669" width="29.7109375" style="18" customWidth="1"/>
    <col min="6670" max="6670" width="30.85546875" style="18" customWidth="1"/>
    <col min="6671" max="6671" width="25" style="18" customWidth="1"/>
    <col min="6672" max="6672" width="22.5703125" style="18" customWidth="1"/>
    <col min="6673" max="6673" width="28" style="18" customWidth="1"/>
    <col min="6674" max="6674" width="29.140625" style="18" customWidth="1"/>
    <col min="6675" max="6675" width="25" style="18" customWidth="1"/>
    <col min="6676" max="6677" width="26.140625" style="18" customWidth="1"/>
    <col min="6678" max="6678" width="27.85546875" style="18" customWidth="1"/>
    <col min="6679" max="6679" width="21" style="18" customWidth="1"/>
    <col min="6680" max="6680" width="24.28515625" style="18" customWidth="1"/>
    <col min="6681" max="6683" width="23.28515625" style="18" customWidth="1"/>
    <col min="6684" max="6684" width="24.28515625" style="18" customWidth="1"/>
    <col min="6685" max="6685" width="24.140625" style="18" customWidth="1"/>
    <col min="6686" max="6686" width="25.28515625" style="18" customWidth="1"/>
    <col min="6687" max="6687" width="24.140625" style="18" customWidth="1"/>
    <col min="6688" max="6688" width="28.28515625" style="18" customWidth="1"/>
    <col min="6689" max="6689" width="21.140625" style="18" customWidth="1"/>
    <col min="6690" max="6690" width="19.140625" style="18" customWidth="1"/>
    <col min="6691" max="6691" width="23.140625" style="18" customWidth="1"/>
    <col min="6692" max="6692" width="18.42578125" style="18" customWidth="1"/>
    <col min="6693" max="6693" width="11.42578125" style="18" customWidth="1"/>
    <col min="6694" max="6694" width="25.7109375" style="18" customWidth="1"/>
    <col min="6695" max="6695" width="26.7109375" style="18" customWidth="1"/>
    <col min="6696" max="6696" width="18.5703125" style="18" customWidth="1"/>
    <col min="6697" max="6697" width="23.42578125" style="18" customWidth="1"/>
    <col min="6698" max="6698" width="24.42578125" style="18" customWidth="1"/>
    <col min="6699" max="6699" width="22.140625" style="18" customWidth="1"/>
    <col min="6700" max="6700" width="23.140625" style="18" customWidth="1"/>
    <col min="6701" max="6701" width="23.85546875" style="18" customWidth="1"/>
    <col min="6702" max="6702" width="24.85546875" style="18" customWidth="1"/>
    <col min="6703" max="6703" width="27.42578125" style="18" customWidth="1"/>
    <col min="6704" max="6704" width="28.7109375" style="18" customWidth="1"/>
    <col min="6705" max="6705" width="25" style="18" customWidth="1"/>
    <col min="6706" max="6706" width="26.140625" style="18" customWidth="1"/>
    <col min="6707" max="6707" width="26.28515625" style="18" customWidth="1"/>
    <col min="6708" max="6708" width="27.140625" style="18" customWidth="1"/>
    <col min="6709" max="6709" width="25" style="18" customWidth="1"/>
    <col min="6710" max="6710" width="26.140625" style="18" customWidth="1"/>
    <col min="6711" max="6711" width="26.42578125" style="18" customWidth="1"/>
    <col min="6712" max="6712" width="27.28515625" style="18" customWidth="1"/>
    <col min="6713" max="6713" width="21" style="18" customWidth="1"/>
    <col min="6714" max="6714" width="22.140625" style="18" customWidth="1"/>
    <col min="6715" max="6717" width="23.28515625" style="18" customWidth="1"/>
    <col min="6718" max="6718" width="24.28515625" style="18" customWidth="1"/>
    <col min="6719" max="6721" width="26.85546875" style="18" customWidth="1"/>
    <col min="6722" max="6722" width="27.85546875" style="18" customWidth="1"/>
    <col min="6723" max="6723" width="20.42578125" style="18" customWidth="1"/>
    <col min="6724" max="6724" width="19.140625" style="18" customWidth="1"/>
    <col min="6725" max="6725" width="23.140625" style="18" customWidth="1"/>
    <col min="6726" max="6726" width="18.42578125" style="18" customWidth="1"/>
    <col min="6727" max="6727" width="12" style="18" customWidth="1"/>
    <col min="6728" max="6728" width="25.7109375" style="18" customWidth="1"/>
    <col min="6729" max="6729" width="26.7109375" style="18" customWidth="1"/>
    <col min="6730" max="6730" width="18.5703125" style="18" customWidth="1"/>
    <col min="6731" max="6731" width="23.42578125" style="18" customWidth="1"/>
    <col min="6732" max="6732" width="24.42578125" style="18" customWidth="1"/>
    <col min="6733" max="6733" width="22.140625" style="18" customWidth="1"/>
    <col min="6734" max="6735" width="23.85546875" style="18" customWidth="1"/>
    <col min="6736" max="6736" width="24.85546875" style="18" customWidth="1"/>
    <col min="6737" max="6739" width="25" style="18" customWidth="1"/>
    <col min="6740" max="6740" width="22.5703125" style="18" customWidth="1"/>
    <col min="6741" max="6741" width="27.42578125" style="18" customWidth="1"/>
    <col min="6742" max="6743" width="25" style="18" customWidth="1"/>
    <col min="6744" max="6744" width="26.140625" style="18" customWidth="1"/>
    <col min="6745" max="6745" width="26.85546875" style="18" customWidth="1"/>
    <col min="6746" max="6746" width="28.140625" style="18" customWidth="1"/>
    <col min="6747" max="6747" width="21" style="18" customWidth="1"/>
    <col min="6748" max="6748" width="24.28515625" style="18" customWidth="1"/>
    <col min="6749" max="6749" width="23.42578125" style="18" customWidth="1"/>
    <col min="6750" max="6750" width="23" style="18" customWidth="1"/>
    <col min="6751" max="6751" width="25.42578125" style="18" customWidth="1"/>
    <col min="6752" max="6752" width="25.28515625" style="18" customWidth="1"/>
    <col min="6753" max="6755" width="26.85546875" style="18" customWidth="1"/>
    <col min="6756" max="6756" width="26.5703125" style="18" customWidth="1"/>
    <col min="6757" max="6757" width="20.42578125" style="18" customWidth="1"/>
    <col min="6758" max="6758" width="19.140625" style="18" customWidth="1"/>
    <col min="6759" max="6759" width="23.140625" style="18" customWidth="1"/>
    <col min="6760" max="6760" width="18.42578125" style="18" customWidth="1"/>
    <col min="6761" max="6761" width="28.85546875" style="18" customWidth="1"/>
    <col min="6762" max="6762" width="29.5703125" style="18" customWidth="1"/>
    <col min="6763" max="6763" width="22.85546875" style="18" customWidth="1"/>
    <col min="6764" max="6764" width="26.5703125" style="18" customWidth="1"/>
    <col min="6765" max="6765" width="26.42578125" style="18" customWidth="1"/>
    <col min="6766" max="6766" width="28.42578125" style="18" customWidth="1"/>
    <col min="6767" max="6767" width="28" style="18" customWidth="1"/>
    <col min="6768" max="6768" width="30.85546875" style="18" customWidth="1"/>
    <col min="6769" max="6769" width="31.5703125" style="18" customWidth="1"/>
    <col min="6770" max="6770" width="32.85546875" style="18" customWidth="1"/>
    <col min="6771" max="6771" width="27.42578125" style="18" customWidth="1"/>
    <col min="6772" max="6772" width="27.28515625" style="18" customWidth="1"/>
    <col min="6773" max="6773" width="32" style="18" customWidth="1"/>
    <col min="6774" max="6774" width="23.42578125" style="18" customWidth="1"/>
    <col min="6775" max="6775" width="24.42578125" style="18" customWidth="1"/>
    <col min="6776" max="6776" width="25.85546875" style="18" customWidth="1"/>
    <col min="6777" max="6777" width="29.42578125" style="18" customWidth="1"/>
    <col min="6778" max="6778" width="31.28515625" style="18" customWidth="1"/>
    <col min="6779" max="6779" width="22.85546875" style="18" customWidth="1"/>
    <col min="6780" max="6780" width="22.140625" style="18" customWidth="1"/>
    <col min="6781" max="6781" width="28.5703125" style="18" customWidth="1"/>
    <col min="6782" max="6782" width="22.140625" style="18" customWidth="1"/>
    <col min="6783" max="6912" width="9.140625" style="18" customWidth="1"/>
    <col min="6913" max="6913" width="4.140625" style="18" customWidth="1"/>
    <col min="6914" max="6914" width="25.140625" style="18" customWidth="1"/>
    <col min="6915" max="6915" width="8.7109375" style="18" customWidth="1"/>
    <col min="6916" max="6916" width="26.140625" style="18" customWidth="1"/>
    <col min="6917" max="6917" width="26.7109375" style="18" customWidth="1"/>
    <col min="6918" max="6918" width="18.5703125" style="18" customWidth="1"/>
    <col min="6919" max="6919" width="23.42578125" style="18" customWidth="1"/>
    <col min="6920" max="6920" width="24.42578125" style="18" customWidth="1"/>
    <col min="6921" max="6921" width="22.140625" style="18" customWidth="1"/>
    <col min="6922" max="6923" width="23.85546875" style="18" customWidth="1"/>
    <col min="6924" max="6924" width="24.85546875" style="18" customWidth="1"/>
    <col min="6925" max="6925" width="29.7109375" style="18" customWidth="1"/>
    <col min="6926" max="6926" width="30.85546875" style="18" customWidth="1"/>
    <col min="6927" max="6927" width="25" style="18" customWidth="1"/>
    <col min="6928" max="6928" width="22.5703125" style="18" customWidth="1"/>
    <col min="6929" max="6929" width="28" style="18" customWidth="1"/>
    <col min="6930" max="6930" width="29.140625" style="18" customWidth="1"/>
    <col min="6931" max="6931" width="25" style="18" customWidth="1"/>
    <col min="6932" max="6933" width="26.140625" style="18" customWidth="1"/>
    <col min="6934" max="6934" width="27.85546875" style="18" customWidth="1"/>
    <col min="6935" max="6935" width="21" style="18" customWidth="1"/>
    <col min="6936" max="6936" width="24.28515625" style="18" customWidth="1"/>
    <col min="6937" max="6939" width="23.28515625" style="18" customWidth="1"/>
    <col min="6940" max="6940" width="24.28515625" style="18" customWidth="1"/>
    <col min="6941" max="6941" width="24.140625" style="18" customWidth="1"/>
    <col min="6942" max="6942" width="25.28515625" style="18" customWidth="1"/>
    <col min="6943" max="6943" width="24.140625" style="18" customWidth="1"/>
    <col min="6944" max="6944" width="28.28515625" style="18" customWidth="1"/>
    <col min="6945" max="6945" width="21.140625" style="18" customWidth="1"/>
    <col min="6946" max="6946" width="19.140625" style="18" customWidth="1"/>
    <col min="6947" max="6947" width="23.140625" style="18" customWidth="1"/>
    <col min="6948" max="6948" width="18.42578125" style="18" customWidth="1"/>
    <col min="6949" max="6949" width="11.42578125" style="18" customWidth="1"/>
    <col min="6950" max="6950" width="25.7109375" style="18" customWidth="1"/>
    <col min="6951" max="6951" width="26.7109375" style="18" customWidth="1"/>
    <col min="6952" max="6952" width="18.5703125" style="18" customWidth="1"/>
    <col min="6953" max="6953" width="23.42578125" style="18" customWidth="1"/>
    <col min="6954" max="6954" width="24.42578125" style="18" customWidth="1"/>
    <col min="6955" max="6955" width="22.140625" style="18" customWidth="1"/>
    <col min="6956" max="6956" width="23.140625" style="18" customWidth="1"/>
    <col min="6957" max="6957" width="23.85546875" style="18" customWidth="1"/>
    <col min="6958" max="6958" width="24.85546875" style="18" customWidth="1"/>
    <col min="6959" max="6959" width="27.42578125" style="18" customWidth="1"/>
    <col min="6960" max="6960" width="28.7109375" style="18" customWidth="1"/>
    <col min="6961" max="6961" width="25" style="18" customWidth="1"/>
    <col min="6962" max="6962" width="26.140625" style="18" customWidth="1"/>
    <col min="6963" max="6963" width="26.28515625" style="18" customWidth="1"/>
    <col min="6964" max="6964" width="27.140625" style="18" customWidth="1"/>
    <col min="6965" max="6965" width="25" style="18" customWidth="1"/>
    <col min="6966" max="6966" width="26.140625" style="18" customWidth="1"/>
    <col min="6967" max="6967" width="26.42578125" style="18" customWidth="1"/>
    <col min="6968" max="6968" width="27.28515625" style="18" customWidth="1"/>
    <col min="6969" max="6969" width="21" style="18" customWidth="1"/>
    <col min="6970" max="6970" width="22.140625" style="18" customWidth="1"/>
    <col min="6971" max="6973" width="23.28515625" style="18" customWidth="1"/>
    <col min="6974" max="6974" width="24.28515625" style="18" customWidth="1"/>
    <col min="6975" max="6977" width="26.85546875" style="18" customWidth="1"/>
    <col min="6978" max="6978" width="27.85546875" style="18" customWidth="1"/>
    <col min="6979" max="6979" width="20.42578125" style="18" customWidth="1"/>
    <col min="6980" max="6980" width="19.140625" style="18" customWidth="1"/>
    <col min="6981" max="6981" width="23.140625" style="18" customWidth="1"/>
    <col min="6982" max="6982" width="18.42578125" style="18" customWidth="1"/>
    <col min="6983" max="6983" width="12" style="18" customWidth="1"/>
    <col min="6984" max="6984" width="25.7109375" style="18" customWidth="1"/>
    <col min="6985" max="6985" width="26.7109375" style="18" customWidth="1"/>
    <col min="6986" max="6986" width="18.5703125" style="18" customWidth="1"/>
    <col min="6987" max="6987" width="23.42578125" style="18" customWidth="1"/>
    <col min="6988" max="6988" width="24.42578125" style="18" customWidth="1"/>
    <col min="6989" max="6989" width="22.140625" style="18" customWidth="1"/>
    <col min="6990" max="6991" width="23.85546875" style="18" customWidth="1"/>
    <col min="6992" max="6992" width="24.85546875" style="18" customWidth="1"/>
    <col min="6993" max="6995" width="25" style="18" customWidth="1"/>
    <col min="6996" max="6996" width="22.5703125" style="18" customWidth="1"/>
    <col min="6997" max="6997" width="27.42578125" style="18" customWidth="1"/>
    <col min="6998" max="6999" width="25" style="18" customWidth="1"/>
    <col min="7000" max="7000" width="26.140625" style="18" customWidth="1"/>
    <col min="7001" max="7001" width="26.85546875" style="18" customWidth="1"/>
    <col min="7002" max="7002" width="28.140625" style="18" customWidth="1"/>
    <col min="7003" max="7003" width="21" style="18" customWidth="1"/>
    <col min="7004" max="7004" width="24.28515625" style="18" customWidth="1"/>
    <col min="7005" max="7005" width="23.42578125" style="18" customWidth="1"/>
    <col min="7006" max="7006" width="23" style="18" customWidth="1"/>
    <col min="7007" max="7007" width="25.42578125" style="18" customWidth="1"/>
    <col min="7008" max="7008" width="25.28515625" style="18" customWidth="1"/>
    <col min="7009" max="7011" width="26.85546875" style="18" customWidth="1"/>
    <col min="7012" max="7012" width="26.5703125" style="18" customWidth="1"/>
    <col min="7013" max="7013" width="20.42578125" style="18" customWidth="1"/>
    <col min="7014" max="7014" width="19.140625" style="18" customWidth="1"/>
    <col min="7015" max="7015" width="23.140625" style="18" customWidth="1"/>
    <col min="7016" max="7016" width="18.42578125" style="18" customWidth="1"/>
    <col min="7017" max="7017" width="28.85546875" style="18" customWidth="1"/>
    <col min="7018" max="7018" width="29.5703125" style="18" customWidth="1"/>
    <col min="7019" max="7019" width="22.85546875" style="18" customWidth="1"/>
    <col min="7020" max="7020" width="26.5703125" style="18" customWidth="1"/>
    <col min="7021" max="7021" width="26.42578125" style="18" customWidth="1"/>
    <col min="7022" max="7022" width="28.42578125" style="18" customWidth="1"/>
    <col min="7023" max="7023" width="28" style="18" customWidth="1"/>
    <col min="7024" max="7024" width="30.85546875" style="18" customWidth="1"/>
    <col min="7025" max="7025" width="31.5703125" style="18" customWidth="1"/>
    <col min="7026" max="7026" width="32.85546875" style="18" customWidth="1"/>
    <col min="7027" max="7027" width="27.42578125" style="18" customWidth="1"/>
    <col min="7028" max="7028" width="27.28515625" style="18" customWidth="1"/>
    <col min="7029" max="7029" width="32" style="18" customWidth="1"/>
    <col min="7030" max="7030" width="23.42578125" style="18" customWidth="1"/>
    <col min="7031" max="7031" width="24.42578125" style="18" customWidth="1"/>
    <col min="7032" max="7032" width="25.85546875" style="18" customWidth="1"/>
    <col min="7033" max="7033" width="29.42578125" style="18" customWidth="1"/>
    <col min="7034" max="7034" width="31.28515625" style="18" customWidth="1"/>
    <col min="7035" max="7035" width="22.85546875" style="18" customWidth="1"/>
    <col min="7036" max="7036" width="22.140625" style="18" customWidth="1"/>
    <col min="7037" max="7037" width="28.5703125" style="18" customWidth="1"/>
    <col min="7038" max="7038" width="22.140625" style="18" customWidth="1"/>
    <col min="7039" max="7168" width="9.140625" style="18" customWidth="1"/>
    <col min="7169" max="7169" width="4.140625" style="18" customWidth="1"/>
    <col min="7170" max="7170" width="25.140625" style="18" customWidth="1"/>
    <col min="7171" max="7171" width="8.7109375" style="18" customWidth="1"/>
    <col min="7172" max="7172" width="26.140625" style="18" customWidth="1"/>
    <col min="7173" max="7173" width="26.7109375" style="18" customWidth="1"/>
    <col min="7174" max="7174" width="18.5703125" style="18" customWidth="1"/>
    <col min="7175" max="7175" width="23.42578125" style="18" customWidth="1"/>
    <col min="7176" max="7176" width="24.42578125" style="18" customWidth="1"/>
    <col min="7177" max="7177" width="22.140625" style="18" customWidth="1"/>
    <col min="7178" max="7179" width="23.85546875" style="18" customWidth="1"/>
    <col min="7180" max="7180" width="24.85546875" style="18" customWidth="1"/>
    <col min="7181" max="7181" width="29.7109375" style="18" customWidth="1"/>
    <col min="7182" max="7182" width="30.85546875" style="18" customWidth="1"/>
    <col min="7183" max="7183" width="25" style="18" customWidth="1"/>
    <col min="7184" max="7184" width="22.5703125" style="18" customWidth="1"/>
    <col min="7185" max="7185" width="28" style="18" customWidth="1"/>
    <col min="7186" max="7186" width="29.140625" style="18" customWidth="1"/>
    <col min="7187" max="7187" width="25" style="18" customWidth="1"/>
    <col min="7188" max="7189" width="26.140625" style="18" customWidth="1"/>
    <col min="7190" max="7190" width="27.85546875" style="18" customWidth="1"/>
    <col min="7191" max="7191" width="21" style="18" customWidth="1"/>
    <col min="7192" max="7192" width="24.28515625" style="18" customWidth="1"/>
    <col min="7193" max="7195" width="23.28515625" style="18" customWidth="1"/>
    <col min="7196" max="7196" width="24.28515625" style="18" customWidth="1"/>
    <col min="7197" max="7197" width="24.140625" style="18" customWidth="1"/>
    <col min="7198" max="7198" width="25.28515625" style="18" customWidth="1"/>
    <col min="7199" max="7199" width="24.140625" style="18" customWidth="1"/>
    <col min="7200" max="7200" width="28.28515625" style="18" customWidth="1"/>
    <col min="7201" max="7201" width="21.140625" style="18" customWidth="1"/>
    <col min="7202" max="7202" width="19.140625" style="18" customWidth="1"/>
    <col min="7203" max="7203" width="23.140625" style="18" customWidth="1"/>
    <col min="7204" max="7204" width="18.42578125" style="18" customWidth="1"/>
    <col min="7205" max="7205" width="11.42578125" style="18" customWidth="1"/>
    <col min="7206" max="7206" width="25.7109375" style="18" customWidth="1"/>
    <col min="7207" max="7207" width="26.7109375" style="18" customWidth="1"/>
    <col min="7208" max="7208" width="18.5703125" style="18" customWidth="1"/>
    <col min="7209" max="7209" width="23.42578125" style="18" customWidth="1"/>
    <col min="7210" max="7210" width="24.42578125" style="18" customWidth="1"/>
    <col min="7211" max="7211" width="22.140625" style="18" customWidth="1"/>
    <col min="7212" max="7212" width="23.140625" style="18" customWidth="1"/>
    <col min="7213" max="7213" width="23.85546875" style="18" customWidth="1"/>
    <col min="7214" max="7214" width="24.85546875" style="18" customWidth="1"/>
    <col min="7215" max="7215" width="27.42578125" style="18" customWidth="1"/>
    <col min="7216" max="7216" width="28.7109375" style="18" customWidth="1"/>
    <col min="7217" max="7217" width="25" style="18" customWidth="1"/>
    <col min="7218" max="7218" width="26.140625" style="18" customWidth="1"/>
    <col min="7219" max="7219" width="26.28515625" style="18" customWidth="1"/>
    <col min="7220" max="7220" width="27.140625" style="18" customWidth="1"/>
    <col min="7221" max="7221" width="25" style="18" customWidth="1"/>
    <col min="7222" max="7222" width="26.140625" style="18" customWidth="1"/>
    <col min="7223" max="7223" width="26.42578125" style="18" customWidth="1"/>
    <col min="7224" max="7224" width="27.28515625" style="18" customWidth="1"/>
    <col min="7225" max="7225" width="21" style="18" customWidth="1"/>
    <col min="7226" max="7226" width="22.140625" style="18" customWidth="1"/>
    <col min="7227" max="7229" width="23.28515625" style="18" customWidth="1"/>
    <col min="7230" max="7230" width="24.28515625" style="18" customWidth="1"/>
    <col min="7231" max="7233" width="26.85546875" style="18" customWidth="1"/>
    <col min="7234" max="7234" width="27.85546875" style="18" customWidth="1"/>
    <col min="7235" max="7235" width="20.42578125" style="18" customWidth="1"/>
    <col min="7236" max="7236" width="19.140625" style="18" customWidth="1"/>
    <col min="7237" max="7237" width="23.140625" style="18" customWidth="1"/>
    <col min="7238" max="7238" width="18.42578125" style="18" customWidth="1"/>
    <col min="7239" max="7239" width="12" style="18" customWidth="1"/>
    <col min="7240" max="7240" width="25.7109375" style="18" customWidth="1"/>
    <col min="7241" max="7241" width="26.7109375" style="18" customWidth="1"/>
    <col min="7242" max="7242" width="18.5703125" style="18" customWidth="1"/>
    <col min="7243" max="7243" width="23.42578125" style="18" customWidth="1"/>
    <col min="7244" max="7244" width="24.42578125" style="18" customWidth="1"/>
    <col min="7245" max="7245" width="22.140625" style="18" customWidth="1"/>
    <col min="7246" max="7247" width="23.85546875" style="18" customWidth="1"/>
    <col min="7248" max="7248" width="24.85546875" style="18" customWidth="1"/>
    <col min="7249" max="7251" width="25" style="18" customWidth="1"/>
    <col min="7252" max="7252" width="22.5703125" style="18" customWidth="1"/>
    <col min="7253" max="7253" width="27.42578125" style="18" customWidth="1"/>
    <col min="7254" max="7255" width="25" style="18" customWidth="1"/>
    <col min="7256" max="7256" width="26.140625" style="18" customWidth="1"/>
    <col min="7257" max="7257" width="26.85546875" style="18" customWidth="1"/>
    <col min="7258" max="7258" width="28.140625" style="18" customWidth="1"/>
    <col min="7259" max="7259" width="21" style="18" customWidth="1"/>
    <col min="7260" max="7260" width="24.28515625" style="18" customWidth="1"/>
    <col min="7261" max="7261" width="23.42578125" style="18" customWidth="1"/>
    <col min="7262" max="7262" width="23" style="18" customWidth="1"/>
    <col min="7263" max="7263" width="25.42578125" style="18" customWidth="1"/>
    <col min="7264" max="7264" width="25.28515625" style="18" customWidth="1"/>
    <col min="7265" max="7267" width="26.85546875" style="18" customWidth="1"/>
    <col min="7268" max="7268" width="26.5703125" style="18" customWidth="1"/>
    <col min="7269" max="7269" width="20.42578125" style="18" customWidth="1"/>
    <col min="7270" max="7270" width="19.140625" style="18" customWidth="1"/>
    <col min="7271" max="7271" width="23.140625" style="18" customWidth="1"/>
    <col min="7272" max="7272" width="18.42578125" style="18" customWidth="1"/>
    <col min="7273" max="7273" width="28.85546875" style="18" customWidth="1"/>
    <col min="7274" max="7274" width="29.5703125" style="18" customWidth="1"/>
    <col min="7275" max="7275" width="22.85546875" style="18" customWidth="1"/>
    <col min="7276" max="7276" width="26.5703125" style="18" customWidth="1"/>
    <col min="7277" max="7277" width="26.42578125" style="18" customWidth="1"/>
    <col min="7278" max="7278" width="28.42578125" style="18" customWidth="1"/>
    <col min="7279" max="7279" width="28" style="18" customWidth="1"/>
    <col min="7280" max="7280" width="30.85546875" style="18" customWidth="1"/>
    <col min="7281" max="7281" width="31.5703125" style="18" customWidth="1"/>
    <col min="7282" max="7282" width="32.85546875" style="18" customWidth="1"/>
    <col min="7283" max="7283" width="27.42578125" style="18" customWidth="1"/>
    <col min="7284" max="7284" width="27.28515625" style="18" customWidth="1"/>
    <col min="7285" max="7285" width="32" style="18" customWidth="1"/>
    <col min="7286" max="7286" width="23.42578125" style="18" customWidth="1"/>
    <col min="7287" max="7287" width="24.42578125" style="18" customWidth="1"/>
    <col min="7288" max="7288" width="25.85546875" style="18" customWidth="1"/>
    <col min="7289" max="7289" width="29.42578125" style="18" customWidth="1"/>
    <col min="7290" max="7290" width="31.28515625" style="18" customWidth="1"/>
    <col min="7291" max="7291" width="22.85546875" style="18" customWidth="1"/>
    <col min="7292" max="7292" width="22.140625" style="18" customWidth="1"/>
    <col min="7293" max="7293" width="28.5703125" style="18" customWidth="1"/>
    <col min="7294" max="7294" width="22.140625" style="18" customWidth="1"/>
    <col min="7295" max="7424" width="9.140625" style="18" customWidth="1"/>
    <col min="7425" max="7425" width="4.140625" style="18" customWidth="1"/>
    <col min="7426" max="7426" width="25.140625" style="18" customWidth="1"/>
    <col min="7427" max="7427" width="8.7109375" style="18" customWidth="1"/>
    <col min="7428" max="7428" width="26.140625" style="18" customWidth="1"/>
    <col min="7429" max="7429" width="26.7109375" style="18" customWidth="1"/>
    <col min="7430" max="7430" width="18.5703125" style="18" customWidth="1"/>
    <col min="7431" max="7431" width="23.42578125" style="18" customWidth="1"/>
    <col min="7432" max="7432" width="24.42578125" style="18" customWidth="1"/>
    <col min="7433" max="7433" width="22.140625" style="18" customWidth="1"/>
    <col min="7434" max="7435" width="23.85546875" style="18" customWidth="1"/>
    <col min="7436" max="7436" width="24.85546875" style="18" customWidth="1"/>
    <col min="7437" max="7437" width="29.7109375" style="18" customWidth="1"/>
    <col min="7438" max="7438" width="30.85546875" style="18" customWidth="1"/>
    <col min="7439" max="7439" width="25" style="18" customWidth="1"/>
    <col min="7440" max="7440" width="22.5703125" style="18" customWidth="1"/>
    <col min="7441" max="7441" width="28" style="18" customWidth="1"/>
    <col min="7442" max="7442" width="29.140625" style="18" customWidth="1"/>
    <col min="7443" max="7443" width="25" style="18" customWidth="1"/>
    <col min="7444" max="7445" width="26.140625" style="18" customWidth="1"/>
    <col min="7446" max="7446" width="27.85546875" style="18" customWidth="1"/>
    <col min="7447" max="7447" width="21" style="18" customWidth="1"/>
    <col min="7448" max="7448" width="24.28515625" style="18" customWidth="1"/>
    <col min="7449" max="7451" width="23.28515625" style="18" customWidth="1"/>
    <col min="7452" max="7452" width="24.28515625" style="18" customWidth="1"/>
    <col min="7453" max="7453" width="24.140625" style="18" customWidth="1"/>
    <col min="7454" max="7454" width="25.28515625" style="18" customWidth="1"/>
    <col min="7455" max="7455" width="24.140625" style="18" customWidth="1"/>
    <col min="7456" max="7456" width="28.28515625" style="18" customWidth="1"/>
    <col min="7457" max="7457" width="21.140625" style="18" customWidth="1"/>
    <col min="7458" max="7458" width="19.140625" style="18" customWidth="1"/>
    <col min="7459" max="7459" width="23.140625" style="18" customWidth="1"/>
    <col min="7460" max="7460" width="18.42578125" style="18" customWidth="1"/>
    <col min="7461" max="7461" width="11.42578125" style="18" customWidth="1"/>
    <col min="7462" max="7462" width="25.7109375" style="18" customWidth="1"/>
    <col min="7463" max="7463" width="26.7109375" style="18" customWidth="1"/>
    <col min="7464" max="7464" width="18.5703125" style="18" customWidth="1"/>
    <col min="7465" max="7465" width="23.42578125" style="18" customWidth="1"/>
    <col min="7466" max="7466" width="24.42578125" style="18" customWidth="1"/>
    <col min="7467" max="7467" width="22.140625" style="18" customWidth="1"/>
    <col min="7468" max="7468" width="23.140625" style="18" customWidth="1"/>
    <col min="7469" max="7469" width="23.85546875" style="18" customWidth="1"/>
    <col min="7470" max="7470" width="24.85546875" style="18" customWidth="1"/>
    <col min="7471" max="7471" width="27.42578125" style="18" customWidth="1"/>
    <col min="7472" max="7472" width="28.7109375" style="18" customWidth="1"/>
    <col min="7473" max="7473" width="25" style="18" customWidth="1"/>
    <col min="7474" max="7474" width="26.140625" style="18" customWidth="1"/>
    <col min="7475" max="7475" width="26.28515625" style="18" customWidth="1"/>
    <col min="7476" max="7476" width="27.140625" style="18" customWidth="1"/>
    <col min="7477" max="7477" width="25" style="18" customWidth="1"/>
    <col min="7478" max="7478" width="26.140625" style="18" customWidth="1"/>
    <col min="7479" max="7479" width="26.42578125" style="18" customWidth="1"/>
    <col min="7480" max="7480" width="27.28515625" style="18" customWidth="1"/>
    <col min="7481" max="7481" width="21" style="18" customWidth="1"/>
    <col min="7482" max="7482" width="22.140625" style="18" customWidth="1"/>
    <col min="7483" max="7485" width="23.28515625" style="18" customWidth="1"/>
    <col min="7486" max="7486" width="24.28515625" style="18" customWidth="1"/>
    <col min="7487" max="7489" width="26.85546875" style="18" customWidth="1"/>
    <col min="7490" max="7490" width="27.85546875" style="18" customWidth="1"/>
    <col min="7491" max="7491" width="20.42578125" style="18" customWidth="1"/>
    <col min="7492" max="7492" width="19.140625" style="18" customWidth="1"/>
    <col min="7493" max="7493" width="23.140625" style="18" customWidth="1"/>
    <col min="7494" max="7494" width="18.42578125" style="18" customWidth="1"/>
    <col min="7495" max="7495" width="12" style="18" customWidth="1"/>
    <col min="7496" max="7496" width="25.7109375" style="18" customWidth="1"/>
    <col min="7497" max="7497" width="26.7109375" style="18" customWidth="1"/>
    <col min="7498" max="7498" width="18.5703125" style="18" customWidth="1"/>
    <col min="7499" max="7499" width="23.42578125" style="18" customWidth="1"/>
    <col min="7500" max="7500" width="24.42578125" style="18" customWidth="1"/>
    <col min="7501" max="7501" width="22.140625" style="18" customWidth="1"/>
    <col min="7502" max="7503" width="23.85546875" style="18" customWidth="1"/>
    <col min="7504" max="7504" width="24.85546875" style="18" customWidth="1"/>
    <col min="7505" max="7507" width="25" style="18" customWidth="1"/>
    <col min="7508" max="7508" width="22.5703125" style="18" customWidth="1"/>
    <col min="7509" max="7509" width="27.42578125" style="18" customWidth="1"/>
    <col min="7510" max="7511" width="25" style="18" customWidth="1"/>
    <col min="7512" max="7512" width="26.140625" style="18" customWidth="1"/>
    <col min="7513" max="7513" width="26.85546875" style="18" customWidth="1"/>
    <col min="7514" max="7514" width="28.140625" style="18" customWidth="1"/>
    <col min="7515" max="7515" width="21" style="18" customWidth="1"/>
    <col min="7516" max="7516" width="24.28515625" style="18" customWidth="1"/>
    <col min="7517" max="7517" width="23.42578125" style="18" customWidth="1"/>
    <col min="7518" max="7518" width="23" style="18" customWidth="1"/>
    <col min="7519" max="7519" width="25.42578125" style="18" customWidth="1"/>
    <col min="7520" max="7520" width="25.28515625" style="18" customWidth="1"/>
    <col min="7521" max="7523" width="26.85546875" style="18" customWidth="1"/>
    <col min="7524" max="7524" width="26.5703125" style="18" customWidth="1"/>
    <col min="7525" max="7525" width="20.42578125" style="18" customWidth="1"/>
    <col min="7526" max="7526" width="19.140625" style="18" customWidth="1"/>
    <col min="7527" max="7527" width="23.140625" style="18" customWidth="1"/>
    <col min="7528" max="7528" width="18.42578125" style="18" customWidth="1"/>
    <col min="7529" max="7529" width="28.85546875" style="18" customWidth="1"/>
    <col min="7530" max="7530" width="29.5703125" style="18" customWidth="1"/>
    <col min="7531" max="7531" width="22.85546875" style="18" customWidth="1"/>
    <col min="7532" max="7532" width="26.5703125" style="18" customWidth="1"/>
    <col min="7533" max="7533" width="26.42578125" style="18" customWidth="1"/>
    <col min="7534" max="7534" width="28.42578125" style="18" customWidth="1"/>
    <col min="7535" max="7535" width="28" style="18" customWidth="1"/>
    <col min="7536" max="7536" width="30.85546875" style="18" customWidth="1"/>
    <col min="7537" max="7537" width="31.5703125" style="18" customWidth="1"/>
    <col min="7538" max="7538" width="32.85546875" style="18" customWidth="1"/>
    <col min="7539" max="7539" width="27.42578125" style="18" customWidth="1"/>
    <col min="7540" max="7540" width="27.28515625" style="18" customWidth="1"/>
    <col min="7541" max="7541" width="32" style="18" customWidth="1"/>
    <col min="7542" max="7542" width="23.42578125" style="18" customWidth="1"/>
    <col min="7543" max="7543" width="24.42578125" style="18" customWidth="1"/>
    <col min="7544" max="7544" width="25.85546875" style="18" customWidth="1"/>
    <col min="7545" max="7545" width="29.42578125" style="18" customWidth="1"/>
    <col min="7546" max="7546" width="31.28515625" style="18" customWidth="1"/>
    <col min="7547" max="7547" width="22.85546875" style="18" customWidth="1"/>
    <col min="7548" max="7548" width="22.140625" style="18" customWidth="1"/>
    <col min="7549" max="7549" width="28.5703125" style="18" customWidth="1"/>
    <col min="7550" max="7550" width="22.140625" style="18" customWidth="1"/>
    <col min="7551" max="7680" width="9.140625" style="18" customWidth="1"/>
    <col min="7681" max="7681" width="4.140625" style="18" customWidth="1"/>
    <col min="7682" max="7682" width="25.140625" style="18" customWidth="1"/>
    <col min="7683" max="7683" width="8.7109375" style="18" customWidth="1"/>
    <col min="7684" max="7684" width="26.140625" style="18" customWidth="1"/>
    <col min="7685" max="7685" width="26.7109375" style="18" customWidth="1"/>
    <col min="7686" max="7686" width="18.5703125" style="18" customWidth="1"/>
    <col min="7687" max="7687" width="23.42578125" style="18" customWidth="1"/>
    <col min="7688" max="7688" width="24.42578125" style="18" customWidth="1"/>
    <col min="7689" max="7689" width="22.140625" style="18" customWidth="1"/>
    <col min="7690" max="7691" width="23.85546875" style="18" customWidth="1"/>
    <col min="7692" max="7692" width="24.85546875" style="18" customWidth="1"/>
    <col min="7693" max="7693" width="29.7109375" style="18" customWidth="1"/>
    <col min="7694" max="7694" width="30.85546875" style="18" customWidth="1"/>
    <col min="7695" max="7695" width="25" style="18" customWidth="1"/>
    <col min="7696" max="7696" width="22.5703125" style="18" customWidth="1"/>
    <col min="7697" max="7697" width="28" style="18" customWidth="1"/>
    <col min="7698" max="7698" width="29.140625" style="18" customWidth="1"/>
    <col min="7699" max="7699" width="25" style="18" customWidth="1"/>
    <col min="7700" max="7701" width="26.140625" style="18" customWidth="1"/>
    <col min="7702" max="7702" width="27.85546875" style="18" customWidth="1"/>
    <col min="7703" max="7703" width="21" style="18" customWidth="1"/>
    <col min="7704" max="7704" width="24.28515625" style="18" customWidth="1"/>
    <col min="7705" max="7707" width="23.28515625" style="18" customWidth="1"/>
    <col min="7708" max="7708" width="24.28515625" style="18" customWidth="1"/>
    <col min="7709" max="7709" width="24.140625" style="18" customWidth="1"/>
    <col min="7710" max="7710" width="25.28515625" style="18" customWidth="1"/>
    <col min="7711" max="7711" width="24.140625" style="18" customWidth="1"/>
    <col min="7712" max="7712" width="28.28515625" style="18" customWidth="1"/>
    <col min="7713" max="7713" width="21.140625" style="18" customWidth="1"/>
    <col min="7714" max="7714" width="19.140625" style="18" customWidth="1"/>
    <col min="7715" max="7715" width="23.140625" style="18" customWidth="1"/>
    <col min="7716" max="7716" width="18.42578125" style="18" customWidth="1"/>
    <col min="7717" max="7717" width="11.42578125" style="18" customWidth="1"/>
    <col min="7718" max="7718" width="25.7109375" style="18" customWidth="1"/>
    <col min="7719" max="7719" width="26.7109375" style="18" customWidth="1"/>
    <col min="7720" max="7720" width="18.5703125" style="18" customWidth="1"/>
    <col min="7721" max="7721" width="23.42578125" style="18" customWidth="1"/>
    <col min="7722" max="7722" width="24.42578125" style="18" customWidth="1"/>
    <col min="7723" max="7723" width="22.140625" style="18" customWidth="1"/>
    <col min="7724" max="7724" width="23.140625" style="18" customWidth="1"/>
    <col min="7725" max="7725" width="23.85546875" style="18" customWidth="1"/>
    <col min="7726" max="7726" width="24.85546875" style="18" customWidth="1"/>
    <col min="7727" max="7727" width="27.42578125" style="18" customWidth="1"/>
    <col min="7728" max="7728" width="28.7109375" style="18" customWidth="1"/>
    <col min="7729" max="7729" width="25" style="18" customWidth="1"/>
    <col min="7730" max="7730" width="26.140625" style="18" customWidth="1"/>
    <col min="7731" max="7731" width="26.28515625" style="18" customWidth="1"/>
    <col min="7732" max="7732" width="27.140625" style="18" customWidth="1"/>
    <col min="7733" max="7733" width="25" style="18" customWidth="1"/>
    <col min="7734" max="7734" width="26.140625" style="18" customWidth="1"/>
    <col min="7735" max="7735" width="26.42578125" style="18" customWidth="1"/>
    <col min="7736" max="7736" width="27.28515625" style="18" customWidth="1"/>
    <col min="7737" max="7737" width="21" style="18" customWidth="1"/>
    <col min="7738" max="7738" width="22.140625" style="18" customWidth="1"/>
    <col min="7739" max="7741" width="23.28515625" style="18" customWidth="1"/>
    <col min="7742" max="7742" width="24.28515625" style="18" customWidth="1"/>
    <col min="7743" max="7745" width="26.85546875" style="18" customWidth="1"/>
    <col min="7746" max="7746" width="27.85546875" style="18" customWidth="1"/>
    <col min="7747" max="7747" width="20.42578125" style="18" customWidth="1"/>
    <col min="7748" max="7748" width="19.140625" style="18" customWidth="1"/>
    <col min="7749" max="7749" width="23.140625" style="18" customWidth="1"/>
    <col min="7750" max="7750" width="18.42578125" style="18" customWidth="1"/>
    <col min="7751" max="7751" width="12" style="18" customWidth="1"/>
    <col min="7752" max="7752" width="25.7109375" style="18" customWidth="1"/>
    <col min="7753" max="7753" width="26.7109375" style="18" customWidth="1"/>
    <col min="7754" max="7754" width="18.5703125" style="18" customWidth="1"/>
    <col min="7755" max="7755" width="23.42578125" style="18" customWidth="1"/>
    <col min="7756" max="7756" width="24.42578125" style="18" customWidth="1"/>
    <col min="7757" max="7757" width="22.140625" style="18" customWidth="1"/>
    <col min="7758" max="7759" width="23.85546875" style="18" customWidth="1"/>
    <col min="7760" max="7760" width="24.85546875" style="18" customWidth="1"/>
    <col min="7761" max="7763" width="25" style="18" customWidth="1"/>
    <col min="7764" max="7764" width="22.5703125" style="18" customWidth="1"/>
    <col min="7765" max="7765" width="27.42578125" style="18" customWidth="1"/>
    <col min="7766" max="7767" width="25" style="18" customWidth="1"/>
    <col min="7768" max="7768" width="26.140625" style="18" customWidth="1"/>
    <col min="7769" max="7769" width="26.85546875" style="18" customWidth="1"/>
    <col min="7770" max="7770" width="28.140625" style="18" customWidth="1"/>
    <col min="7771" max="7771" width="21" style="18" customWidth="1"/>
    <col min="7772" max="7772" width="24.28515625" style="18" customWidth="1"/>
    <col min="7773" max="7773" width="23.42578125" style="18" customWidth="1"/>
    <col min="7774" max="7774" width="23" style="18" customWidth="1"/>
    <col min="7775" max="7775" width="25.42578125" style="18" customWidth="1"/>
    <col min="7776" max="7776" width="25.28515625" style="18" customWidth="1"/>
    <col min="7777" max="7779" width="26.85546875" style="18" customWidth="1"/>
    <col min="7780" max="7780" width="26.5703125" style="18" customWidth="1"/>
    <col min="7781" max="7781" width="20.42578125" style="18" customWidth="1"/>
    <col min="7782" max="7782" width="19.140625" style="18" customWidth="1"/>
    <col min="7783" max="7783" width="23.140625" style="18" customWidth="1"/>
    <col min="7784" max="7784" width="18.42578125" style="18" customWidth="1"/>
    <col min="7785" max="7785" width="28.85546875" style="18" customWidth="1"/>
    <col min="7786" max="7786" width="29.5703125" style="18" customWidth="1"/>
    <col min="7787" max="7787" width="22.85546875" style="18" customWidth="1"/>
    <col min="7788" max="7788" width="26.5703125" style="18" customWidth="1"/>
    <col min="7789" max="7789" width="26.42578125" style="18" customWidth="1"/>
    <col min="7790" max="7790" width="28.42578125" style="18" customWidth="1"/>
    <col min="7791" max="7791" width="28" style="18" customWidth="1"/>
    <col min="7792" max="7792" width="30.85546875" style="18" customWidth="1"/>
    <col min="7793" max="7793" width="31.5703125" style="18" customWidth="1"/>
    <col min="7794" max="7794" width="32.85546875" style="18" customWidth="1"/>
    <col min="7795" max="7795" width="27.42578125" style="18" customWidth="1"/>
    <col min="7796" max="7796" width="27.28515625" style="18" customWidth="1"/>
    <col min="7797" max="7797" width="32" style="18" customWidth="1"/>
    <col min="7798" max="7798" width="23.42578125" style="18" customWidth="1"/>
    <col min="7799" max="7799" width="24.42578125" style="18" customWidth="1"/>
    <col min="7800" max="7800" width="25.85546875" style="18" customWidth="1"/>
    <col min="7801" max="7801" width="29.42578125" style="18" customWidth="1"/>
    <col min="7802" max="7802" width="31.28515625" style="18" customWidth="1"/>
    <col min="7803" max="7803" width="22.85546875" style="18" customWidth="1"/>
    <col min="7804" max="7804" width="22.140625" style="18" customWidth="1"/>
    <col min="7805" max="7805" width="28.5703125" style="18" customWidth="1"/>
    <col min="7806" max="7806" width="22.140625" style="18" customWidth="1"/>
    <col min="7807" max="7936" width="9.140625" style="18" customWidth="1"/>
    <col min="7937" max="7937" width="4.140625" style="18" customWidth="1"/>
    <col min="7938" max="7938" width="25.140625" style="18" customWidth="1"/>
    <col min="7939" max="7939" width="8.7109375" style="18" customWidth="1"/>
    <col min="7940" max="7940" width="26.140625" style="18" customWidth="1"/>
    <col min="7941" max="7941" width="26.7109375" style="18" customWidth="1"/>
    <col min="7942" max="7942" width="18.5703125" style="18" customWidth="1"/>
    <col min="7943" max="7943" width="23.42578125" style="18" customWidth="1"/>
    <col min="7944" max="7944" width="24.42578125" style="18" customWidth="1"/>
    <col min="7945" max="7945" width="22.140625" style="18" customWidth="1"/>
    <col min="7946" max="7947" width="23.85546875" style="18" customWidth="1"/>
    <col min="7948" max="7948" width="24.85546875" style="18" customWidth="1"/>
    <col min="7949" max="7949" width="29.7109375" style="18" customWidth="1"/>
    <col min="7950" max="7950" width="30.85546875" style="18" customWidth="1"/>
    <col min="7951" max="7951" width="25" style="18" customWidth="1"/>
    <col min="7952" max="7952" width="22.5703125" style="18" customWidth="1"/>
    <col min="7953" max="7953" width="28" style="18" customWidth="1"/>
    <col min="7954" max="7954" width="29.140625" style="18" customWidth="1"/>
    <col min="7955" max="7955" width="25" style="18" customWidth="1"/>
    <col min="7956" max="7957" width="26.140625" style="18" customWidth="1"/>
    <col min="7958" max="7958" width="27.85546875" style="18" customWidth="1"/>
    <col min="7959" max="7959" width="21" style="18" customWidth="1"/>
    <col min="7960" max="7960" width="24.28515625" style="18" customWidth="1"/>
    <col min="7961" max="7963" width="23.28515625" style="18" customWidth="1"/>
    <col min="7964" max="7964" width="24.28515625" style="18" customWidth="1"/>
    <col min="7965" max="7965" width="24.140625" style="18" customWidth="1"/>
    <col min="7966" max="7966" width="25.28515625" style="18" customWidth="1"/>
    <col min="7967" max="7967" width="24.140625" style="18" customWidth="1"/>
    <col min="7968" max="7968" width="28.28515625" style="18" customWidth="1"/>
    <col min="7969" max="7969" width="21.140625" style="18" customWidth="1"/>
    <col min="7970" max="7970" width="19.140625" style="18" customWidth="1"/>
    <col min="7971" max="7971" width="23.140625" style="18" customWidth="1"/>
    <col min="7972" max="7972" width="18.42578125" style="18" customWidth="1"/>
    <col min="7973" max="7973" width="11.42578125" style="18" customWidth="1"/>
    <col min="7974" max="7974" width="25.7109375" style="18" customWidth="1"/>
    <col min="7975" max="7975" width="26.7109375" style="18" customWidth="1"/>
    <col min="7976" max="7976" width="18.5703125" style="18" customWidth="1"/>
    <col min="7977" max="7977" width="23.42578125" style="18" customWidth="1"/>
    <col min="7978" max="7978" width="24.42578125" style="18" customWidth="1"/>
    <col min="7979" max="7979" width="22.140625" style="18" customWidth="1"/>
    <col min="7980" max="7980" width="23.140625" style="18" customWidth="1"/>
    <col min="7981" max="7981" width="23.85546875" style="18" customWidth="1"/>
    <col min="7982" max="7982" width="24.85546875" style="18" customWidth="1"/>
    <col min="7983" max="7983" width="27.42578125" style="18" customWidth="1"/>
    <col min="7984" max="7984" width="28.7109375" style="18" customWidth="1"/>
    <col min="7985" max="7985" width="25" style="18" customWidth="1"/>
    <col min="7986" max="7986" width="26.140625" style="18" customWidth="1"/>
    <col min="7987" max="7987" width="26.28515625" style="18" customWidth="1"/>
    <col min="7988" max="7988" width="27.140625" style="18" customWidth="1"/>
    <col min="7989" max="7989" width="25" style="18" customWidth="1"/>
    <col min="7990" max="7990" width="26.140625" style="18" customWidth="1"/>
    <col min="7991" max="7991" width="26.42578125" style="18" customWidth="1"/>
    <col min="7992" max="7992" width="27.28515625" style="18" customWidth="1"/>
    <col min="7993" max="7993" width="21" style="18" customWidth="1"/>
    <col min="7994" max="7994" width="22.140625" style="18" customWidth="1"/>
    <col min="7995" max="7997" width="23.28515625" style="18" customWidth="1"/>
    <col min="7998" max="7998" width="24.28515625" style="18" customWidth="1"/>
    <col min="7999" max="8001" width="26.85546875" style="18" customWidth="1"/>
    <col min="8002" max="8002" width="27.85546875" style="18" customWidth="1"/>
    <col min="8003" max="8003" width="20.42578125" style="18" customWidth="1"/>
    <col min="8004" max="8004" width="19.140625" style="18" customWidth="1"/>
    <col min="8005" max="8005" width="23.140625" style="18" customWidth="1"/>
    <col min="8006" max="8006" width="18.42578125" style="18" customWidth="1"/>
    <col min="8007" max="8007" width="12" style="18" customWidth="1"/>
    <col min="8008" max="8008" width="25.7109375" style="18" customWidth="1"/>
    <col min="8009" max="8009" width="26.7109375" style="18" customWidth="1"/>
    <col min="8010" max="8010" width="18.5703125" style="18" customWidth="1"/>
    <col min="8011" max="8011" width="23.42578125" style="18" customWidth="1"/>
    <col min="8012" max="8012" width="24.42578125" style="18" customWidth="1"/>
    <col min="8013" max="8013" width="22.140625" style="18" customWidth="1"/>
    <col min="8014" max="8015" width="23.85546875" style="18" customWidth="1"/>
    <col min="8016" max="8016" width="24.85546875" style="18" customWidth="1"/>
    <col min="8017" max="8019" width="25" style="18" customWidth="1"/>
    <col min="8020" max="8020" width="22.5703125" style="18" customWidth="1"/>
    <col min="8021" max="8021" width="27.42578125" style="18" customWidth="1"/>
    <col min="8022" max="8023" width="25" style="18" customWidth="1"/>
    <col min="8024" max="8024" width="26.140625" style="18" customWidth="1"/>
    <col min="8025" max="8025" width="26.85546875" style="18" customWidth="1"/>
    <col min="8026" max="8026" width="28.140625" style="18" customWidth="1"/>
    <col min="8027" max="8027" width="21" style="18" customWidth="1"/>
    <col min="8028" max="8028" width="24.28515625" style="18" customWidth="1"/>
    <col min="8029" max="8029" width="23.42578125" style="18" customWidth="1"/>
    <col min="8030" max="8030" width="23" style="18" customWidth="1"/>
    <col min="8031" max="8031" width="25.42578125" style="18" customWidth="1"/>
    <col min="8032" max="8032" width="25.28515625" style="18" customWidth="1"/>
    <col min="8033" max="8035" width="26.85546875" style="18" customWidth="1"/>
    <col min="8036" max="8036" width="26.5703125" style="18" customWidth="1"/>
    <col min="8037" max="8037" width="20.42578125" style="18" customWidth="1"/>
    <col min="8038" max="8038" width="19.140625" style="18" customWidth="1"/>
    <col min="8039" max="8039" width="23.140625" style="18" customWidth="1"/>
    <col min="8040" max="8040" width="18.42578125" style="18" customWidth="1"/>
    <col min="8041" max="8041" width="28.85546875" style="18" customWidth="1"/>
    <col min="8042" max="8042" width="29.5703125" style="18" customWidth="1"/>
    <col min="8043" max="8043" width="22.85546875" style="18" customWidth="1"/>
    <col min="8044" max="8044" width="26.5703125" style="18" customWidth="1"/>
    <col min="8045" max="8045" width="26.42578125" style="18" customWidth="1"/>
    <col min="8046" max="8046" width="28.42578125" style="18" customWidth="1"/>
    <col min="8047" max="8047" width="28" style="18" customWidth="1"/>
    <col min="8048" max="8048" width="30.85546875" style="18" customWidth="1"/>
    <col min="8049" max="8049" width="31.5703125" style="18" customWidth="1"/>
    <col min="8050" max="8050" width="32.85546875" style="18" customWidth="1"/>
    <col min="8051" max="8051" width="27.42578125" style="18" customWidth="1"/>
    <col min="8052" max="8052" width="27.28515625" style="18" customWidth="1"/>
    <col min="8053" max="8053" width="32" style="18" customWidth="1"/>
    <col min="8054" max="8054" width="23.42578125" style="18" customWidth="1"/>
    <col min="8055" max="8055" width="24.42578125" style="18" customWidth="1"/>
    <col min="8056" max="8056" width="25.85546875" style="18" customWidth="1"/>
    <col min="8057" max="8057" width="29.42578125" style="18" customWidth="1"/>
    <col min="8058" max="8058" width="31.28515625" style="18" customWidth="1"/>
    <col min="8059" max="8059" width="22.85546875" style="18" customWidth="1"/>
    <col min="8060" max="8060" width="22.140625" style="18" customWidth="1"/>
    <col min="8061" max="8061" width="28.5703125" style="18" customWidth="1"/>
    <col min="8062" max="8062" width="22.140625" style="18" customWidth="1"/>
    <col min="8063" max="8192" width="9.140625" style="18" customWidth="1"/>
    <col min="8193" max="8193" width="4.140625" style="18" customWidth="1"/>
    <col min="8194" max="8194" width="25.140625" style="18" customWidth="1"/>
    <col min="8195" max="8195" width="8.7109375" style="18" customWidth="1"/>
    <col min="8196" max="8196" width="26.140625" style="18" customWidth="1"/>
    <col min="8197" max="8197" width="26.7109375" style="18" customWidth="1"/>
    <col min="8198" max="8198" width="18.5703125" style="18" customWidth="1"/>
    <col min="8199" max="8199" width="23.42578125" style="18" customWidth="1"/>
    <col min="8200" max="8200" width="24.42578125" style="18" customWidth="1"/>
    <col min="8201" max="8201" width="22.140625" style="18" customWidth="1"/>
    <col min="8202" max="8203" width="23.85546875" style="18" customWidth="1"/>
    <col min="8204" max="8204" width="24.85546875" style="18" customWidth="1"/>
    <col min="8205" max="8205" width="29.7109375" style="18" customWidth="1"/>
    <col min="8206" max="8206" width="30.85546875" style="18" customWidth="1"/>
    <col min="8207" max="8207" width="25" style="18" customWidth="1"/>
    <col min="8208" max="8208" width="22.5703125" style="18" customWidth="1"/>
    <col min="8209" max="8209" width="28" style="18" customWidth="1"/>
    <col min="8210" max="8210" width="29.140625" style="18" customWidth="1"/>
    <col min="8211" max="8211" width="25" style="18" customWidth="1"/>
    <col min="8212" max="8213" width="26.140625" style="18" customWidth="1"/>
    <col min="8214" max="8214" width="27.85546875" style="18" customWidth="1"/>
    <col min="8215" max="8215" width="21" style="18" customWidth="1"/>
    <col min="8216" max="8216" width="24.28515625" style="18" customWidth="1"/>
    <col min="8217" max="8219" width="23.28515625" style="18" customWidth="1"/>
    <col min="8220" max="8220" width="24.28515625" style="18" customWidth="1"/>
    <col min="8221" max="8221" width="24.140625" style="18" customWidth="1"/>
    <col min="8222" max="8222" width="25.28515625" style="18" customWidth="1"/>
    <col min="8223" max="8223" width="24.140625" style="18" customWidth="1"/>
    <col min="8224" max="8224" width="28.28515625" style="18" customWidth="1"/>
    <col min="8225" max="8225" width="21.140625" style="18" customWidth="1"/>
    <col min="8226" max="8226" width="19.140625" style="18" customWidth="1"/>
    <col min="8227" max="8227" width="23.140625" style="18" customWidth="1"/>
    <col min="8228" max="8228" width="18.42578125" style="18" customWidth="1"/>
    <col min="8229" max="8229" width="11.42578125" style="18" customWidth="1"/>
    <col min="8230" max="8230" width="25.7109375" style="18" customWidth="1"/>
    <col min="8231" max="8231" width="26.7109375" style="18" customWidth="1"/>
    <col min="8232" max="8232" width="18.5703125" style="18" customWidth="1"/>
    <col min="8233" max="8233" width="23.42578125" style="18" customWidth="1"/>
    <col min="8234" max="8234" width="24.42578125" style="18" customWidth="1"/>
    <col min="8235" max="8235" width="22.140625" style="18" customWidth="1"/>
    <col min="8236" max="8236" width="23.140625" style="18" customWidth="1"/>
    <col min="8237" max="8237" width="23.85546875" style="18" customWidth="1"/>
    <col min="8238" max="8238" width="24.85546875" style="18" customWidth="1"/>
    <col min="8239" max="8239" width="27.42578125" style="18" customWidth="1"/>
    <col min="8240" max="8240" width="28.7109375" style="18" customWidth="1"/>
    <col min="8241" max="8241" width="25" style="18" customWidth="1"/>
    <col min="8242" max="8242" width="26.140625" style="18" customWidth="1"/>
    <col min="8243" max="8243" width="26.28515625" style="18" customWidth="1"/>
    <col min="8244" max="8244" width="27.140625" style="18" customWidth="1"/>
    <col min="8245" max="8245" width="25" style="18" customWidth="1"/>
    <col min="8246" max="8246" width="26.140625" style="18" customWidth="1"/>
    <col min="8247" max="8247" width="26.42578125" style="18" customWidth="1"/>
    <col min="8248" max="8248" width="27.28515625" style="18" customWidth="1"/>
    <col min="8249" max="8249" width="21" style="18" customWidth="1"/>
    <col min="8250" max="8250" width="22.140625" style="18" customWidth="1"/>
    <col min="8251" max="8253" width="23.28515625" style="18" customWidth="1"/>
    <col min="8254" max="8254" width="24.28515625" style="18" customWidth="1"/>
    <col min="8255" max="8257" width="26.85546875" style="18" customWidth="1"/>
    <col min="8258" max="8258" width="27.85546875" style="18" customWidth="1"/>
    <col min="8259" max="8259" width="20.42578125" style="18" customWidth="1"/>
    <col min="8260" max="8260" width="19.140625" style="18" customWidth="1"/>
    <col min="8261" max="8261" width="23.140625" style="18" customWidth="1"/>
    <col min="8262" max="8262" width="18.42578125" style="18" customWidth="1"/>
    <col min="8263" max="8263" width="12" style="18" customWidth="1"/>
    <col min="8264" max="8264" width="25.7109375" style="18" customWidth="1"/>
    <col min="8265" max="8265" width="26.7109375" style="18" customWidth="1"/>
    <col min="8266" max="8266" width="18.5703125" style="18" customWidth="1"/>
    <col min="8267" max="8267" width="23.42578125" style="18" customWidth="1"/>
    <col min="8268" max="8268" width="24.42578125" style="18" customWidth="1"/>
    <col min="8269" max="8269" width="22.140625" style="18" customWidth="1"/>
    <col min="8270" max="8271" width="23.85546875" style="18" customWidth="1"/>
    <col min="8272" max="8272" width="24.85546875" style="18" customWidth="1"/>
    <col min="8273" max="8275" width="25" style="18" customWidth="1"/>
    <col min="8276" max="8276" width="22.5703125" style="18" customWidth="1"/>
    <col min="8277" max="8277" width="27.42578125" style="18" customWidth="1"/>
    <col min="8278" max="8279" width="25" style="18" customWidth="1"/>
    <col min="8280" max="8280" width="26.140625" style="18" customWidth="1"/>
    <col min="8281" max="8281" width="26.85546875" style="18" customWidth="1"/>
    <col min="8282" max="8282" width="28.140625" style="18" customWidth="1"/>
    <col min="8283" max="8283" width="21" style="18" customWidth="1"/>
    <col min="8284" max="8284" width="24.28515625" style="18" customWidth="1"/>
    <col min="8285" max="8285" width="23.42578125" style="18" customWidth="1"/>
    <col min="8286" max="8286" width="23" style="18" customWidth="1"/>
    <col min="8287" max="8287" width="25.42578125" style="18" customWidth="1"/>
    <col min="8288" max="8288" width="25.28515625" style="18" customWidth="1"/>
    <col min="8289" max="8291" width="26.85546875" style="18" customWidth="1"/>
    <col min="8292" max="8292" width="26.5703125" style="18" customWidth="1"/>
    <col min="8293" max="8293" width="20.42578125" style="18" customWidth="1"/>
    <col min="8294" max="8294" width="19.140625" style="18" customWidth="1"/>
    <col min="8295" max="8295" width="23.140625" style="18" customWidth="1"/>
    <col min="8296" max="8296" width="18.42578125" style="18" customWidth="1"/>
    <col min="8297" max="8297" width="28.85546875" style="18" customWidth="1"/>
    <col min="8298" max="8298" width="29.5703125" style="18" customWidth="1"/>
    <col min="8299" max="8299" width="22.85546875" style="18" customWidth="1"/>
    <col min="8300" max="8300" width="26.5703125" style="18" customWidth="1"/>
    <col min="8301" max="8301" width="26.42578125" style="18" customWidth="1"/>
    <col min="8302" max="8302" width="28.42578125" style="18" customWidth="1"/>
    <col min="8303" max="8303" width="28" style="18" customWidth="1"/>
    <col min="8304" max="8304" width="30.85546875" style="18" customWidth="1"/>
    <col min="8305" max="8305" width="31.5703125" style="18" customWidth="1"/>
    <col min="8306" max="8306" width="32.85546875" style="18" customWidth="1"/>
    <col min="8307" max="8307" width="27.42578125" style="18" customWidth="1"/>
    <col min="8308" max="8308" width="27.28515625" style="18" customWidth="1"/>
    <col min="8309" max="8309" width="32" style="18" customWidth="1"/>
    <col min="8310" max="8310" width="23.42578125" style="18" customWidth="1"/>
    <col min="8311" max="8311" width="24.42578125" style="18" customWidth="1"/>
    <col min="8312" max="8312" width="25.85546875" style="18" customWidth="1"/>
    <col min="8313" max="8313" width="29.42578125" style="18" customWidth="1"/>
    <col min="8314" max="8314" width="31.28515625" style="18" customWidth="1"/>
    <col min="8315" max="8315" width="22.85546875" style="18" customWidth="1"/>
    <col min="8316" max="8316" width="22.140625" style="18" customWidth="1"/>
    <col min="8317" max="8317" width="28.5703125" style="18" customWidth="1"/>
    <col min="8318" max="8318" width="22.140625" style="18" customWidth="1"/>
    <col min="8319" max="8448" width="9.140625" style="18" customWidth="1"/>
    <col min="8449" max="8449" width="4.140625" style="18" customWidth="1"/>
    <col min="8450" max="8450" width="25.140625" style="18" customWidth="1"/>
    <col min="8451" max="8451" width="8.7109375" style="18" customWidth="1"/>
    <col min="8452" max="8452" width="26.140625" style="18" customWidth="1"/>
    <col min="8453" max="8453" width="26.7109375" style="18" customWidth="1"/>
    <col min="8454" max="8454" width="18.5703125" style="18" customWidth="1"/>
    <col min="8455" max="8455" width="23.42578125" style="18" customWidth="1"/>
    <col min="8456" max="8456" width="24.42578125" style="18" customWidth="1"/>
    <col min="8457" max="8457" width="22.140625" style="18" customWidth="1"/>
    <col min="8458" max="8459" width="23.85546875" style="18" customWidth="1"/>
    <col min="8460" max="8460" width="24.85546875" style="18" customWidth="1"/>
    <col min="8461" max="8461" width="29.7109375" style="18" customWidth="1"/>
    <col min="8462" max="8462" width="30.85546875" style="18" customWidth="1"/>
    <col min="8463" max="8463" width="25" style="18" customWidth="1"/>
    <col min="8464" max="8464" width="22.5703125" style="18" customWidth="1"/>
    <col min="8465" max="8465" width="28" style="18" customWidth="1"/>
    <col min="8466" max="8466" width="29.140625" style="18" customWidth="1"/>
    <col min="8467" max="8467" width="25" style="18" customWidth="1"/>
    <col min="8468" max="8469" width="26.140625" style="18" customWidth="1"/>
    <col min="8470" max="8470" width="27.85546875" style="18" customWidth="1"/>
    <col min="8471" max="8471" width="21" style="18" customWidth="1"/>
    <col min="8472" max="8472" width="24.28515625" style="18" customWidth="1"/>
    <col min="8473" max="8475" width="23.28515625" style="18" customWidth="1"/>
    <col min="8476" max="8476" width="24.28515625" style="18" customWidth="1"/>
    <col min="8477" max="8477" width="24.140625" style="18" customWidth="1"/>
    <col min="8478" max="8478" width="25.28515625" style="18" customWidth="1"/>
    <col min="8479" max="8479" width="24.140625" style="18" customWidth="1"/>
    <col min="8480" max="8480" width="28.28515625" style="18" customWidth="1"/>
    <col min="8481" max="8481" width="21.140625" style="18" customWidth="1"/>
    <col min="8482" max="8482" width="19.140625" style="18" customWidth="1"/>
    <col min="8483" max="8483" width="23.140625" style="18" customWidth="1"/>
    <col min="8484" max="8484" width="18.42578125" style="18" customWidth="1"/>
    <col min="8485" max="8485" width="11.42578125" style="18" customWidth="1"/>
    <col min="8486" max="8486" width="25.7109375" style="18" customWidth="1"/>
    <col min="8487" max="8487" width="26.7109375" style="18" customWidth="1"/>
    <col min="8488" max="8488" width="18.5703125" style="18" customWidth="1"/>
    <col min="8489" max="8489" width="23.42578125" style="18" customWidth="1"/>
    <col min="8490" max="8490" width="24.42578125" style="18" customWidth="1"/>
    <col min="8491" max="8491" width="22.140625" style="18" customWidth="1"/>
    <col min="8492" max="8492" width="23.140625" style="18" customWidth="1"/>
    <col min="8493" max="8493" width="23.85546875" style="18" customWidth="1"/>
    <col min="8494" max="8494" width="24.85546875" style="18" customWidth="1"/>
    <col min="8495" max="8495" width="27.42578125" style="18" customWidth="1"/>
    <col min="8496" max="8496" width="28.7109375" style="18" customWidth="1"/>
    <col min="8497" max="8497" width="25" style="18" customWidth="1"/>
    <col min="8498" max="8498" width="26.140625" style="18" customWidth="1"/>
    <col min="8499" max="8499" width="26.28515625" style="18" customWidth="1"/>
    <col min="8500" max="8500" width="27.140625" style="18" customWidth="1"/>
    <col min="8501" max="8501" width="25" style="18" customWidth="1"/>
    <col min="8502" max="8502" width="26.140625" style="18" customWidth="1"/>
    <col min="8503" max="8503" width="26.42578125" style="18" customWidth="1"/>
    <col min="8504" max="8504" width="27.28515625" style="18" customWidth="1"/>
    <col min="8505" max="8505" width="21" style="18" customWidth="1"/>
    <col min="8506" max="8506" width="22.140625" style="18" customWidth="1"/>
    <col min="8507" max="8509" width="23.28515625" style="18" customWidth="1"/>
    <col min="8510" max="8510" width="24.28515625" style="18" customWidth="1"/>
    <col min="8511" max="8513" width="26.85546875" style="18" customWidth="1"/>
    <col min="8514" max="8514" width="27.85546875" style="18" customWidth="1"/>
    <col min="8515" max="8515" width="20.42578125" style="18" customWidth="1"/>
    <col min="8516" max="8516" width="19.140625" style="18" customWidth="1"/>
    <col min="8517" max="8517" width="23.140625" style="18" customWidth="1"/>
    <col min="8518" max="8518" width="18.42578125" style="18" customWidth="1"/>
    <col min="8519" max="8519" width="12" style="18" customWidth="1"/>
    <col min="8520" max="8520" width="25.7109375" style="18" customWidth="1"/>
    <col min="8521" max="8521" width="26.7109375" style="18" customWidth="1"/>
    <col min="8522" max="8522" width="18.5703125" style="18" customWidth="1"/>
    <col min="8523" max="8523" width="23.42578125" style="18" customWidth="1"/>
    <col min="8524" max="8524" width="24.42578125" style="18" customWidth="1"/>
    <col min="8525" max="8525" width="22.140625" style="18" customWidth="1"/>
    <col min="8526" max="8527" width="23.85546875" style="18" customWidth="1"/>
    <col min="8528" max="8528" width="24.85546875" style="18" customWidth="1"/>
    <col min="8529" max="8531" width="25" style="18" customWidth="1"/>
    <col min="8532" max="8532" width="22.5703125" style="18" customWidth="1"/>
    <col min="8533" max="8533" width="27.42578125" style="18" customWidth="1"/>
    <col min="8534" max="8535" width="25" style="18" customWidth="1"/>
    <col min="8536" max="8536" width="26.140625" style="18" customWidth="1"/>
    <col min="8537" max="8537" width="26.85546875" style="18" customWidth="1"/>
    <col min="8538" max="8538" width="28.140625" style="18" customWidth="1"/>
    <col min="8539" max="8539" width="21" style="18" customWidth="1"/>
    <col min="8540" max="8540" width="24.28515625" style="18" customWidth="1"/>
    <col min="8541" max="8541" width="23.42578125" style="18" customWidth="1"/>
    <col min="8542" max="8542" width="23" style="18" customWidth="1"/>
    <col min="8543" max="8543" width="25.42578125" style="18" customWidth="1"/>
    <col min="8544" max="8544" width="25.28515625" style="18" customWidth="1"/>
    <col min="8545" max="8547" width="26.85546875" style="18" customWidth="1"/>
    <col min="8548" max="8548" width="26.5703125" style="18" customWidth="1"/>
    <col min="8549" max="8549" width="20.42578125" style="18" customWidth="1"/>
    <col min="8550" max="8550" width="19.140625" style="18" customWidth="1"/>
    <col min="8551" max="8551" width="23.140625" style="18" customWidth="1"/>
    <col min="8552" max="8552" width="18.42578125" style="18" customWidth="1"/>
    <col min="8553" max="8553" width="28.85546875" style="18" customWidth="1"/>
    <col min="8554" max="8554" width="29.5703125" style="18" customWidth="1"/>
    <col min="8555" max="8555" width="22.85546875" style="18" customWidth="1"/>
    <col min="8556" max="8556" width="26.5703125" style="18" customWidth="1"/>
    <col min="8557" max="8557" width="26.42578125" style="18" customWidth="1"/>
    <col min="8558" max="8558" width="28.42578125" style="18" customWidth="1"/>
    <col min="8559" max="8559" width="28" style="18" customWidth="1"/>
    <col min="8560" max="8560" width="30.85546875" style="18" customWidth="1"/>
    <col min="8561" max="8561" width="31.5703125" style="18" customWidth="1"/>
    <col min="8562" max="8562" width="32.85546875" style="18" customWidth="1"/>
    <col min="8563" max="8563" width="27.42578125" style="18" customWidth="1"/>
    <col min="8564" max="8564" width="27.28515625" style="18" customWidth="1"/>
    <col min="8565" max="8565" width="32" style="18" customWidth="1"/>
    <col min="8566" max="8566" width="23.42578125" style="18" customWidth="1"/>
    <col min="8567" max="8567" width="24.42578125" style="18" customWidth="1"/>
    <col min="8568" max="8568" width="25.85546875" style="18" customWidth="1"/>
    <col min="8569" max="8569" width="29.42578125" style="18" customWidth="1"/>
    <col min="8570" max="8570" width="31.28515625" style="18" customWidth="1"/>
    <col min="8571" max="8571" width="22.85546875" style="18" customWidth="1"/>
    <col min="8572" max="8572" width="22.140625" style="18" customWidth="1"/>
    <col min="8573" max="8573" width="28.5703125" style="18" customWidth="1"/>
    <col min="8574" max="8574" width="22.140625" style="18" customWidth="1"/>
    <col min="8575" max="8704" width="9.140625" style="18" customWidth="1"/>
    <col min="8705" max="8705" width="4.140625" style="18" customWidth="1"/>
    <col min="8706" max="8706" width="25.140625" style="18" customWidth="1"/>
    <col min="8707" max="8707" width="8.7109375" style="18" customWidth="1"/>
    <col min="8708" max="8708" width="26.140625" style="18" customWidth="1"/>
    <col min="8709" max="8709" width="26.7109375" style="18" customWidth="1"/>
    <col min="8710" max="8710" width="18.5703125" style="18" customWidth="1"/>
    <col min="8711" max="8711" width="23.42578125" style="18" customWidth="1"/>
    <col min="8712" max="8712" width="24.42578125" style="18" customWidth="1"/>
    <col min="8713" max="8713" width="22.140625" style="18" customWidth="1"/>
    <col min="8714" max="8715" width="23.85546875" style="18" customWidth="1"/>
    <col min="8716" max="8716" width="24.85546875" style="18" customWidth="1"/>
    <col min="8717" max="8717" width="29.7109375" style="18" customWidth="1"/>
    <col min="8718" max="8718" width="30.85546875" style="18" customWidth="1"/>
    <col min="8719" max="8719" width="25" style="18" customWidth="1"/>
    <col min="8720" max="8720" width="22.5703125" style="18" customWidth="1"/>
    <col min="8721" max="8721" width="28" style="18" customWidth="1"/>
    <col min="8722" max="8722" width="29.140625" style="18" customWidth="1"/>
    <col min="8723" max="8723" width="25" style="18" customWidth="1"/>
    <col min="8724" max="8725" width="26.140625" style="18" customWidth="1"/>
    <col min="8726" max="8726" width="27.85546875" style="18" customWidth="1"/>
    <col min="8727" max="8727" width="21" style="18" customWidth="1"/>
    <col min="8728" max="8728" width="24.28515625" style="18" customWidth="1"/>
    <col min="8729" max="8731" width="23.28515625" style="18" customWidth="1"/>
    <col min="8732" max="8732" width="24.28515625" style="18" customWidth="1"/>
    <col min="8733" max="8733" width="24.140625" style="18" customWidth="1"/>
    <col min="8734" max="8734" width="25.28515625" style="18" customWidth="1"/>
    <col min="8735" max="8735" width="24.140625" style="18" customWidth="1"/>
    <col min="8736" max="8736" width="28.28515625" style="18" customWidth="1"/>
    <col min="8737" max="8737" width="21.140625" style="18" customWidth="1"/>
    <col min="8738" max="8738" width="19.140625" style="18" customWidth="1"/>
    <col min="8739" max="8739" width="23.140625" style="18" customWidth="1"/>
    <col min="8740" max="8740" width="18.42578125" style="18" customWidth="1"/>
    <col min="8741" max="8741" width="11.42578125" style="18" customWidth="1"/>
    <col min="8742" max="8742" width="25.7109375" style="18" customWidth="1"/>
    <col min="8743" max="8743" width="26.7109375" style="18" customWidth="1"/>
    <col min="8744" max="8744" width="18.5703125" style="18" customWidth="1"/>
    <col min="8745" max="8745" width="23.42578125" style="18" customWidth="1"/>
    <col min="8746" max="8746" width="24.42578125" style="18" customWidth="1"/>
    <col min="8747" max="8747" width="22.140625" style="18" customWidth="1"/>
    <col min="8748" max="8748" width="23.140625" style="18" customWidth="1"/>
    <col min="8749" max="8749" width="23.85546875" style="18" customWidth="1"/>
    <col min="8750" max="8750" width="24.85546875" style="18" customWidth="1"/>
    <col min="8751" max="8751" width="27.42578125" style="18" customWidth="1"/>
    <col min="8752" max="8752" width="28.7109375" style="18" customWidth="1"/>
    <col min="8753" max="8753" width="25" style="18" customWidth="1"/>
    <col min="8754" max="8754" width="26.140625" style="18" customWidth="1"/>
    <col min="8755" max="8755" width="26.28515625" style="18" customWidth="1"/>
    <col min="8756" max="8756" width="27.140625" style="18" customWidth="1"/>
    <col min="8757" max="8757" width="25" style="18" customWidth="1"/>
    <col min="8758" max="8758" width="26.140625" style="18" customWidth="1"/>
    <col min="8759" max="8759" width="26.42578125" style="18" customWidth="1"/>
    <col min="8760" max="8760" width="27.28515625" style="18" customWidth="1"/>
    <col min="8761" max="8761" width="21" style="18" customWidth="1"/>
    <col min="8762" max="8762" width="22.140625" style="18" customWidth="1"/>
    <col min="8763" max="8765" width="23.28515625" style="18" customWidth="1"/>
    <col min="8766" max="8766" width="24.28515625" style="18" customWidth="1"/>
    <col min="8767" max="8769" width="26.85546875" style="18" customWidth="1"/>
    <col min="8770" max="8770" width="27.85546875" style="18" customWidth="1"/>
    <col min="8771" max="8771" width="20.42578125" style="18" customWidth="1"/>
    <col min="8772" max="8772" width="19.140625" style="18" customWidth="1"/>
    <col min="8773" max="8773" width="23.140625" style="18" customWidth="1"/>
    <col min="8774" max="8774" width="18.42578125" style="18" customWidth="1"/>
    <col min="8775" max="8775" width="12" style="18" customWidth="1"/>
    <col min="8776" max="8776" width="25.7109375" style="18" customWidth="1"/>
    <col min="8777" max="8777" width="26.7109375" style="18" customWidth="1"/>
    <col min="8778" max="8778" width="18.5703125" style="18" customWidth="1"/>
    <col min="8779" max="8779" width="23.42578125" style="18" customWidth="1"/>
    <col min="8780" max="8780" width="24.42578125" style="18" customWidth="1"/>
    <col min="8781" max="8781" width="22.140625" style="18" customWidth="1"/>
    <col min="8782" max="8783" width="23.85546875" style="18" customWidth="1"/>
    <col min="8784" max="8784" width="24.85546875" style="18" customWidth="1"/>
    <col min="8785" max="8787" width="25" style="18" customWidth="1"/>
    <col min="8788" max="8788" width="22.5703125" style="18" customWidth="1"/>
    <col min="8789" max="8789" width="27.42578125" style="18" customWidth="1"/>
    <col min="8790" max="8791" width="25" style="18" customWidth="1"/>
    <col min="8792" max="8792" width="26.140625" style="18" customWidth="1"/>
    <col min="8793" max="8793" width="26.85546875" style="18" customWidth="1"/>
    <col min="8794" max="8794" width="28.140625" style="18" customWidth="1"/>
    <col min="8795" max="8795" width="21" style="18" customWidth="1"/>
    <col min="8796" max="8796" width="24.28515625" style="18" customWidth="1"/>
    <col min="8797" max="8797" width="23.42578125" style="18" customWidth="1"/>
    <col min="8798" max="8798" width="23" style="18" customWidth="1"/>
    <col min="8799" max="8799" width="25.42578125" style="18" customWidth="1"/>
    <col min="8800" max="8800" width="25.28515625" style="18" customWidth="1"/>
    <col min="8801" max="8803" width="26.85546875" style="18" customWidth="1"/>
    <col min="8804" max="8804" width="26.5703125" style="18" customWidth="1"/>
    <col min="8805" max="8805" width="20.42578125" style="18" customWidth="1"/>
    <col min="8806" max="8806" width="19.140625" style="18" customWidth="1"/>
    <col min="8807" max="8807" width="23.140625" style="18" customWidth="1"/>
    <col min="8808" max="8808" width="18.42578125" style="18" customWidth="1"/>
    <col min="8809" max="8809" width="28.85546875" style="18" customWidth="1"/>
    <col min="8810" max="8810" width="29.5703125" style="18" customWidth="1"/>
    <col min="8811" max="8811" width="22.85546875" style="18" customWidth="1"/>
    <col min="8812" max="8812" width="26.5703125" style="18" customWidth="1"/>
    <col min="8813" max="8813" width="26.42578125" style="18" customWidth="1"/>
    <col min="8814" max="8814" width="28.42578125" style="18" customWidth="1"/>
    <col min="8815" max="8815" width="28" style="18" customWidth="1"/>
    <col min="8816" max="8816" width="30.85546875" style="18" customWidth="1"/>
    <col min="8817" max="8817" width="31.5703125" style="18" customWidth="1"/>
    <col min="8818" max="8818" width="32.85546875" style="18" customWidth="1"/>
    <col min="8819" max="8819" width="27.42578125" style="18" customWidth="1"/>
    <col min="8820" max="8820" width="27.28515625" style="18" customWidth="1"/>
    <col min="8821" max="8821" width="32" style="18" customWidth="1"/>
    <col min="8822" max="8822" width="23.42578125" style="18" customWidth="1"/>
    <col min="8823" max="8823" width="24.42578125" style="18" customWidth="1"/>
    <col min="8824" max="8824" width="25.85546875" style="18" customWidth="1"/>
    <col min="8825" max="8825" width="29.42578125" style="18" customWidth="1"/>
    <col min="8826" max="8826" width="31.28515625" style="18" customWidth="1"/>
    <col min="8827" max="8827" width="22.85546875" style="18" customWidth="1"/>
    <col min="8828" max="8828" width="22.140625" style="18" customWidth="1"/>
    <col min="8829" max="8829" width="28.5703125" style="18" customWidth="1"/>
    <col min="8830" max="8830" width="22.140625" style="18" customWidth="1"/>
    <col min="8831" max="8960" width="9.140625" style="18" customWidth="1"/>
    <col min="8961" max="8961" width="4.140625" style="18" customWidth="1"/>
    <col min="8962" max="8962" width="25.140625" style="18" customWidth="1"/>
    <col min="8963" max="8963" width="8.7109375" style="18" customWidth="1"/>
    <col min="8964" max="8964" width="26.140625" style="18" customWidth="1"/>
    <col min="8965" max="8965" width="26.7109375" style="18" customWidth="1"/>
    <col min="8966" max="8966" width="18.5703125" style="18" customWidth="1"/>
    <col min="8967" max="8967" width="23.42578125" style="18" customWidth="1"/>
    <col min="8968" max="8968" width="24.42578125" style="18" customWidth="1"/>
    <col min="8969" max="8969" width="22.140625" style="18" customWidth="1"/>
    <col min="8970" max="8971" width="23.85546875" style="18" customWidth="1"/>
    <col min="8972" max="8972" width="24.85546875" style="18" customWidth="1"/>
    <col min="8973" max="8973" width="29.7109375" style="18" customWidth="1"/>
    <col min="8974" max="8974" width="30.85546875" style="18" customWidth="1"/>
    <col min="8975" max="8975" width="25" style="18" customWidth="1"/>
    <col min="8976" max="8976" width="22.5703125" style="18" customWidth="1"/>
    <col min="8977" max="8977" width="28" style="18" customWidth="1"/>
    <col min="8978" max="8978" width="29.140625" style="18" customWidth="1"/>
    <col min="8979" max="8979" width="25" style="18" customWidth="1"/>
    <col min="8980" max="8981" width="26.140625" style="18" customWidth="1"/>
    <col min="8982" max="8982" width="27.85546875" style="18" customWidth="1"/>
    <col min="8983" max="8983" width="21" style="18" customWidth="1"/>
    <col min="8984" max="8984" width="24.28515625" style="18" customWidth="1"/>
    <col min="8985" max="8987" width="23.28515625" style="18" customWidth="1"/>
    <col min="8988" max="8988" width="24.28515625" style="18" customWidth="1"/>
    <col min="8989" max="8989" width="24.140625" style="18" customWidth="1"/>
    <col min="8990" max="8990" width="25.28515625" style="18" customWidth="1"/>
    <col min="8991" max="8991" width="24.140625" style="18" customWidth="1"/>
    <col min="8992" max="8992" width="28.28515625" style="18" customWidth="1"/>
    <col min="8993" max="8993" width="21.140625" style="18" customWidth="1"/>
    <col min="8994" max="8994" width="19.140625" style="18" customWidth="1"/>
    <col min="8995" max="8995" width="23.140625" style="18" customWidth="1"/>
    <col min="8996" max="8996" width="18.42578125" style="18" customWidth="1"/>
    <col min="8997" max="8997" width="11.42578125" style="18" customWidth="1"/>
    <col min="8998" max="8998" width="25.7109375" style="18" customWidth="1"/>
    <col min="8999" max="8999" width="26.7109375" style="18" customWidth="1"/>
    <col min="9000" max="9000" width="18.5703125" style="18" customWidth="1"/>
    <col min="9001" max="9001" width="23.42578125" style="18" customWidth="1"/>
    <col min="9002" max="9002" width="24.42578125" style="18" customWidth="1"/>
    <col min="9003" max="9003" width="22.140625" style="18" customWidth="1"/>
    <col min="9004" max="9004" width="23.140625" style="18" customWidth="1"/>
    <col min="9005" max="9005" width="23.85546875" style="18" customWidth="1"/>
    <col min="9006" max="9006" width="24.85546875" style="18" customWidth="1"/>
    <col min="9007" max="9007" width="27.42578125" style="18" customWidth="1"/>
    <col min="9008" max="9008" width="28.7109375" style="18" customWidth="1"/>
    <col min="9009" max="9009" width="25" style="18" customWidth="1"/>
    <col min="9010" max="9010" width="26.140625" style="18" customWidth="1"/>
    <col min="9011" max="9011" width="26.28515625" style="18" customWidth="1"/>
    <col min="9012" max="9012" width="27.140625" style="18" customWidth="1"/>
    <col min="9013" max="9013" width="25" style="18" customWidth="1"/>
    <col min="9014" max="9014" width="26.140625" style="18" customWidth="1"/>
    <col min="9015" max="9015" width="26.42578125" style="18" customWidth="1"/>
    <col min="9016" max="9016" width="27.28515625" style="18" customWidth="1"/>
    <col min="9017" max="9017" width="21" style="18" customWidth="1"/>
    <col min="9018" max="9018" width="22.140625" style="18" customWidth="1"/>
    <col min="9019" max="9021" width="23.28515625" style="18" customWidth="1"/>
    <col min="9022" max="9022" width="24.28515625" style="18" customWidth="1"/>
    <col min="9023" max="9025" width="26.85546875" style="18" customWidth="1"/>
    <col min="9026" max="9026" width="27.85546875" style="18" customWidth="1"/>
    <col min="9027" max="9027" width="20.42578125" style="18" customWidth="1"/>
    <col min="9028" max="9028" width="19.140625" style="18" customWidth="1"/>
    <col min="9029" max="9029" width="23.140625" style="18" customWidth="1"/>
    <col min="9030" max="9030" width="18.42578125" style="18" customWidth="1"/>
    <col min="9031" max="9031" width="12" style="18" customWidth="1"/>
    <col min="9032" max="9032" width="25.7109375" style="18" customWidth="1"/>
    <col min="9033" max="9033" width="26.7109375" style="18" customWidth="1"/>
    <col min="9034" max="9034" width="18.5703125" style="18" customWidth="1"/>
    <col min="9035" max="9035" width="23.42578125" style="18" customWidth="1"/>
    <col min="9036" max="9036" width="24.42578125" style="18" customWidth="1"/>
    <col min="9037" max="9037" width="22.140625" style="18" customWidth="1"/>
    <col min="9038" max="9039" width="23.85546875" style="18" customWidth="1"/>
    <col min="9040" max="9040" width="24.85546875" style="18" customWidth="1"/>
    <col min="9041" max="9043" width="25" style="18" customWidth="1"/>
    <col min="9044" max="9044" width="22.5703125" style="18" customWidth="1"/>
    <col min="9045" max="9045" width="27.42578125" style="18" customWidth="1"/>
    <col min="9046" max="9047" width="25" style="18" customWidth="1"/>
    <col min="9048" max="9048" width="26.140625" style="18" customWidth="1"/>
    <col min="9049" max="9049" width="26.85546875" style="18" customWidth="1"/>
    <col min="9050" max="9050" width="28.140625" style="18" customWidth="1"/>
    <col min="9051" max="9051" width="21" style="18" customWidth="1"/>
    <col min="9052" max="9052" width="24.28515625" style="18" customWidth="1"/>
    <col min="9053" max="9053" width="23.42578125" style="18" customWidth="1"/>
    <col min="9054" max="9054" width="23" style="18" customWidth="1"/>
    <col min="9055" max="9055" width="25.42578125" style="18" customWidth="1"/>
    <col min="9056" max="9056" width="25.28515625" style="18" customWidth="1"/>
    <col min="9057" max="9059" width="26.85546875" style="18" customWidth="1"/>
    <col min="9060" max="9060" width="26.5703125" style="18" customWidth="1"/>
    <col min="9061" max="9061" width="20.42578125" style="18" customWidth="1"/>
    <col min="9062" max="9062" width="19.140625" style="18" customWidth="1"/>
    <col min="9063" max="9063" width="23.140625" style="18" customWidth="1"/>
    <col min="9064" max="9064" width="18.42578125" style="18" customWidth="1"/>
    <col min="9065" max="9065" width="28.85546875" style="18" customWidth="1"/>
    <col min="9066" max="9066" width="29.5703125" style="18" customWidth="1"/>
    <col min="9067" max="9067" width="22.85546875" style="18" customWidth="1"/>
    <col min="9068" max="9068" width="26.5703125" style="18" customWidth="1"/>
    <col min="9069" max="9069" width="26.42578125" style="18" customWidth="1"/>
    <col min="9070" max="9070" width="28.42578125" style="18" customWidth="1"/>
    <col min="9071" max="9071" width="28" style="18" customWidth="1"/>
    <col min="9072" max="9072" width="30.85546875" style="18" customWidth="1"/>
    <col min="9073" max="9073" width="31.5703125" style="18" customWidth="1"/>
    <col min="9074" max="9074" width="32.85546875" style="18" customWidth="1"/>
    <col min="9075" max="9075" width="27.42578125" style="18" customWidth="1"/>
    <col min="9076" max="9076" width="27.28515625" style="18" customWidth="1"/>
    <col min="9077" max="9077" width="32" style="18" customWidth="1"/>
    <col min="9078" max="9078" width="23.42578125" style="18" customWidth="1"/>
    <col min="9079" max="9079" width="24.42578125" style="18" customWidth="1"/>
    <col min="9080" max="9080" width="25.85546875" style="18" customWidth="1"/>
    <col min="9081" max="9081" width="29.42578125" style="18" customWidth="1"/>
    <col min="9082" max="9082" width="31.28515625" style="18" customWidth="1"/>
    <col min="9083" max="9083" width="22.85546875" style="18" customWidth="1"/>
    <col min="9084" max="9084" width="22.140625" style="18" customWidth="1"/>
    <col min="9085" max="9085" width="28.5703125" style="18" customWidth="1"/>
    <col min="9086" max="9086" width="22.140625" style="18" customWidth="1"/>
    <col min="9087" max="9216" width="9.140625" style="18" customWidth="1"/>
    <col min="9217" max="9217" width="4.140625" style="18" customWidth="1"/>
    <col min="9218" max="9218" width="25.140625" style="18" customWidth="1"/>
    <col min="9219" max="9219" width="8.7109375" style="18" customWidth="1"/>
    <col min="9220" max="9220" width="26.140625" style="18" customWidth="1"/>
    <col min="9221" max="9221" width="26.7109375" style="18" customWidth="1"/>
    <col min="9222" max="9222" width="18.5703125" style="18" customWidth="1"/>
    <col min="9223" max="9223" width="23.42578125" style="18" customWidth="1"/>
    <col min="9224" max="9224" width="24.42578125" style="18" customWidth="1"/>
    <col min="9225" max="9225" width="22.140625" style="18" customWidth="1"/>
    <col min="9226" max="9227" width="23.85546875" style="18" customWidth="1"/>
    <col min="9228" max="9228" width="24.85546875" style="18" customWidth="1"/>
    <col min="9229" max="9229" width="29.7109375" style="18" customWidth="1"/>
    <col min="9230" max="9230" width="30.85546875" style="18" customWidth="1"/>
    <col min="9231" max="9231" width="25" style="18" customWidth="1"/>
    <col min="9232" max="9232" width="22.5703125" style="18" customWidth="1"/>
    <col min="9233" max="9233" width="28" style="18" customWidth="1"/>
    <col min="9234" max="9234" width="29.140625" style="18" customWidth="1"/>
    <col min="9235" max="9235" width="25" style="18" customWidth="1"/>
    <col min="9236" max="9237" width="26.140625" style="18" customWidth="1"/>
    <col min="9238" max="9238" width="27.85546875" style="18" customWidth="1"/>
    <col min="9239" max="9239" width="21" style="18" customWidth="1"/>
    <col min="9240" max="9240" width="24.28515625" style="18" customWidth="1"/>
    <col min="9241" max="9243" width="23.28515625" style="18" customWidth="1"/>
    <col min="9244" max="9244" width="24.28515625" style="18" customWidth="1"/>
    <col min="9245" max="9245" width="24.140625" style="18" customWidth="1"/>
    <col min="9246" max="9246" width="25.28515625" style="18" customWidth="1"/>
    <col min="9247" max="9247" width="24.140625" style="18" customWidth="1"/>
    <col min="9248" max="9248" width="28.28515625" style="18" customWidth="1"/>
    <col min="9249" max="9249" width="21.140625" style="18" customWidth="1"/>
    <col min="9250" max="9250" width="19.140625" style="18" customWidth="1"/>
    <col min="9251" max="9251" width="23.140625" style="18" customWidth="1"/>
    <col min="9252" max="9252" width="18.42578125" style="18" customWidth="1"/>
    <col min="9253" max="9253" width="11.42578125" style="18" customWidth="1"/>
    <col min="9254" max="9254" width="25.7109375" style="18" customWidth="1"/>
    <col min="9255" max="9255" width="26.7109375" style="18" customWidth="1"/>
    <col min="9256" max="9256" width="18.5703125" style="18" customWidth="1"/>
    <col min="9257" max="9257" width="23.42578125" style="18" customWidth="1"/>
    <col min="9258" max="9258" width="24.42578125" style="18" customWidth="1"/>
    <col min="9259" max="9259" width="22.140625" style="18" customWidth="1"/>
    <col min="9260" max="9260" width="23.140625" style="18" customWidth="1"/>
    <col min="9261" max="9261" width="23.85546875" style="18" customWidth="1"/>
    <col min="9262" max="9262" width="24.85546875" style="18" customWidth="1"/>
    <col min="9263" max="9263" width="27.42578125" style="18" customWidth="1"/>
    <col min="9264" max="9264" width="28.7109375" style="18" customWidth="1"/>
    <col min="9265" max="9265" width="25" style="18" customWidth="1"/>
    <col min="9266" max="9266" width="26.140625" style="18" customWidth="1"/>
    <col min="9267" max="9267" width="26.28515625" style="18" customWidth="1"/>
    <col min="9268" max="9268" width="27.140625" style="18" customWidth="1"/>
    <col min="9269" max="9269" width="25" style="18" customWidth="1"/>
    <col min="9270" max="9270" width="26.140625" style="18" customWidth="1"/>
    <col min="9271" max="9271" width="26.42578125" style="18" customWidth="1"/>
    <col min="9272" max="9272" width="27.28515625" style="18" customWidth="1"/>
    <col min="9273" max="9273" width="21" style="18" customWidth="1"/>
    <col min="9274" max="9274" width="22.140625" style="18" customWidth="1"/>
    <col min="9275" max="9277" width="23.28515625" style="18" customWidth="1"/>
    <col min="9278" max="9278" width="24.28515625" style="18" customWidth="1"/>
    <col min="9279" max="9281" width="26.85546875" style="18" customWidth="1"/>
    <col min="9282" max="9282" width="27.85546875" style="18" customWidth="1"/>
    <col min="9283" max="9283" width="20.42578125" style="18" customWidth="1"/>
    <col min="9284" max="9284" width="19.140625" style="18" customWidth="1"/>
    <col min="9285" max="9285" width="23.140625" style="18" customWidth="1"/>
    <col min="9286" max="9286" width="18.42578125" style="18" customWidth="1"/>
    <col min="9287" max="9287" width="12" style="18" customWidth="1"/>
    <col min="9288" max="9288" width="25.7109375" style="18" customWidth="1"/>
    <col min="9289" max="9289" width="26.7109375" style="18" customWidth="1"/>
    <col min="9290" max="9290" width="18.5703125" style="18" customWidth="1"/>
    <col min="9291" max="9291" width="23.42578125" style="18" customWidth="1"/>
    <col min="9292" max="9292" width="24.42578125" style="18" customWidth="1"/>
    <col min="9293" max="9293" width="22.140625" style="18" customWidth="1"/>
    <col min="9294" max="9295" width="23.85546875" style="18" customWidth="1"/>
    <col min="9296" max="9296" width="24.85546875" style="18" customWidth="1"/>
    <col min="9297" max="9299" width="25" style="18" customWidth="1"/>
    <col min="9300" max="9300" width="22.5703125" style="18" customWidth="1"/>
    <col min="9301" max="9301" width="27.42578125" style="18" customWidth="1"/>
    <col min="9302" max="9303" width="25" style="18" customWidth="1"/>
    <col min="9304" max="9304" width="26.140625" style="18" customWidth="1"/>
    <col min="9305" max="9305" width="26.85546875" style="18" customWidth="1"/>
    <col min="9306" max="9306" width="28.140625" style="18" customWidth="1"/>
    <col min="9307" max="9307" width="21" style="18" customWidth="1"/>
    <col min="9308" max="9308" width="24.28515625" style="18" customWidth="1"/>
    <col min="9309" max="9309" width="23.42578125" style="18" customWidth="1"/>
    <col min="9310" max="9310" width="23" style="18" customWidth="1"/>
    <col min="9311" max="9311" width="25.42578125" style="18" customWidth="1"/>
    <col min="9312" max="9312" width="25.28515625" style="18" customWidth="1"/>
    <col min="9313" max="9315" width="26.85546875" style="18" customWidth="1"/>
    <col min="9316" max="9316" width="26.5703125" style="18" customWidth="1"/>
    <col min="9317" max="9317" width="20.42578125" style="18" customWidth="1"/>
    <col min="9318" max="9318" width="19.140625" style="18" customWidth="1"/>
    <col min="9319" max="9319" width="23.140625" style="18" customWidth="1"/>
    <col min="9320" max="9320" width="18.42578125" style="18" customWidth="1"/>
    <col min="9321" max="9321" width="28.85546875" style="18" customWidth="1"/>
    <col min="9322" max="9322" width="29.5703125" style="18" customWidth="1"/>
    <col min="9323" max="9323" width="22.85546875" style="18" customWidth="1"/>
    <col min="9324" max="9324" width="26.5703125" style="18" customWidth="1"/>
    <col min="9325" max="9325" width="26.42578125" style="18" customWidth="1"/>
    <col min="9326" max="9326" width="28.42578125" style="18" customWidth="1"/>
    <col min="9327" max="9327" width="28" style="18" customWidth="1"/>
    <col min="9328" max="9328" width="30.85546875" style="18" customWidth="1"/>
    <col min="9329" max="9329" width="31.5703125" style="18" customWidth="1"/>
    <col min="9330" max="9330" width="32.85546875" style="18" customWidth="1"/>
    <col min="9331" max="9331" width="27.42578125" style="18" customWidth="1"/>
    <col min="9332" max="9332" width="27.28515625" style="18" customWidth="1"/>
    <col min="9333" max="9333" width="32" style="18" customWidth="1"/>
    <col min="9334" max="9334" width="23.42578125" style="18" customWidth="1"/>
    <col min="9335" max="9335" width="24.42578125" style="18" customWidth="1"/>
    <col min="9336" max="9336" width="25.85546875" style="18" customWidth="1"/>
    <col min="9337" max="9337" width="29.42578125" style="18" customWidth="1"/>
    <col min="9338" max="9338" width="31.28515625" style="18" customWidth="1"/>
    <col min="9339" max="9339" width="22.85546875" style="18" customWidth="1"/>
    <col min="9340" max="9340" width="22.140625" style="18" customWidth="1"/>
    <col min="9341" max="9341" width="28.5703125" style="18" customWidth="1"/>
    <col min="9342" max="9342" width="22.140625" style="18" customWidth="1"/>
    <col min="9343" max="9472" width="9.140625" style="18" customWidth="1"/>
    <col min="9473" max="9473" width="4.140625" style="18" customWidth="1"/>
    <col min="9474" max="9474" width="25.140625" style="18" customWidth="1"/>
    <col min="9475" max="9475" width="8.7109375" style="18" customWidth="1"/>
    <col min="9476" max="9476" width="26.140625" style="18" customWidth="1"/>
    <col min="9477" max="9477" width="26.7109375" style="18" customWidth="1"/>
    <col min="9478" max="9478" width="18.5703125" style="18" customWidth="1"/>
    <col min="9479" max="9479" width="23.42578125" style="18" customWidth="1"/>
    <col min="9480" max="9480" width="24.42578125" style="18" customWidth="1"/>
    <col min="9481" max="9481" width="22.140625" style="18" customWidth="1"/>
    <col min="9482" max="9483" width="23.85546875" style="18" customWidth="1"/>
    <col min="9484" max="9484" width="24.85546875" style="18" customWidth="1"/>
    <col min="9485" max="9485" width="29.7109375" style="18" customWidth="1"/>
    <col min="9486" max="9486" width="30.85546875" style="18" customWidth="1"/>
    <col min="9487" max="9487" width="25" style="18" customWidth="1"/>
    <col min="9488" max="9488" width="22.5703125" style="18" customWidth="1"/>
    <col min="9489" max="9489" width="28" style="18" customWidth="1"/>
    <col min="9490" max="9490" width="29.140625" style="18" customWidth="1"/>
    <col min="9491" max="9491" width="25" style="18" customWidth="1"/>
    <col min="9492" max="9493" width="26.140625" style="18" customWidth="1"/>
    <col min="9494" max="9494" width="27.85546875" style="18" customWidth="1"/>
    <col min="9495" max="9495" width="21" style="18" customWidth="1"/>
    <col min="9496" max="9496" width="24.28515625" style="18" customWidth="1"/>
    <col min="9497" max="9499" width="23.28515625" style="18" customWidth="1"/>
    <col min="9500" max="9500" width="24.28515625" style="18" customWidth="1"/>
    <col min="9501" max="9501" width="24.140625" style="18" customWidth="1"/>
    <col min="9502" max="9502" width="25.28515625" style="18" customWidth="1"/>
    <col min="9503" max="9503" width="24.140625" style="18" customWidth="1"/>
    <col min="9504" max="9504" width="28.28515625" style="18" customWidth="1"/>
    <col min="9505" max="9505" width="21.140625" style="18" customWidth="1"/>
    <col min="9506" max="9506" width="19.140625" style="18" customWidth="1"/>
    <col min="9507" max="9507" width="23.140625" style="18" customWidth="1"/>
    <col min="9508" max="9508" width="18.42578125" style="18" customWidth="1"/>
    <col min="9509" max="9509" width="11.42578125" style="18" customWidth="1"/>
    <col min="9510" max="9510" width="25.7109375" style="18" customWidth="1"/>
    <col min="9511" max="9511" width="26.7109375" style="18" customWidth="1"/>
    <col min="9512" max="9512" width="18.5703125" style="18" customWidth="1"/>
    <col min="9513" max="9513" width="23.42578125" style="18" customWidth="1"/>
    <col min="9514" max="9514" width="24.42578125" style="18" customWidth="1"/>
    <col min="9515" max="9515" width="22.140625" style="18" customWidth="1"/>
    <col min="9516" max="9516" width="23.140625" style="18" customWidth="1"/>
    <col min="9517" max="9517" width="23.85546875" style="18" customWidth="1"/>
    <col min="9518" max="9518" width="24.85546875" style="18" customWidth="1"/>
    <col min="9519" max="9519" width="27.42578125" style="18" customWidth="1"/>
    <col min="9520" max="9520" width="28.7109375" style="18" customWidth="1"/>
    <col min="9521" max="9521" width="25" style="18" customWidth="1"/>
    <col min="9522" max="9522" width="26.140625" style="18" customWidth="1"/>
    <col min="9523" max="9523" width="26.28515625" style="18" customWidth="1"/>
    <col min="9524" max="9524" width="27.140625" style="18" customWidth="1"/>
    <col min="9525" max="9525" width="25" style="18" customWidth="1"/>
    <col min="9526" max="9526" width="26.140625" style="18" customWidth="1"/>
    <col min="9527" max="9527" width="26.42578125" style="18" customWidth="1"/>
    <col min="9528" max="9528" width="27.28515625" style="18" customWidth="1"/>
    <col min="9529" max="9529" width="21" style="18" customWidth="1"/>
    <col min="9530" max="9530" width="22.140625" style="18" customWidth="1"/>
    <col min="9531" max="9533" width="23.28515625" style="18" customWidth="1"/>
    <col min="9534" max="9534" width="24.28515625" style="18" customWidth="1"/>
    <col min="9535" max="9537" width="26.85546875" style="18" customWidth="1"/>
    <col min="9538" max="9538" width="27.85546875" style="18" customWidth="1"/>
    <col min="9539" max="9539" width="20.42578125" style="18" customWidth="1"/>
    <col min="9540" max="9540" width="19.140625" style="18" customWidth="1"/>
    <col min="9541" max="9541" width="23.140625" style="18" customWidth="1"/>
    <col min="9542" max="9542" width="18.42578125" style="18" customWidth="1"/>
    <col min="9543" max="9543" width="12" style="18" customWidth="1"/>
    <col min="9544" max="9544" width="25.7109375" style="18" customWidth="1"/>
    <col min="9545" max="9545" width="26.7109375" style="18" customWidth="1"/>
    <col min="9546" max="9546" width="18.5703125" style="18" customWidth="1"/>
    <col min="9547" max="9547" width="23.42578125" style="18" customWidth="1"/>
    <col min="9548" max="9548" width="24.42578125" style="18" customWidth="1"/>
    <col min="9549" max="9549" width="22.140625" style="18" customWidth="1"/>
    <col min="9550" max="9551" width="23.85546875" style="18" customWidth="1"/>
    <col min="9552" max="9552" width="24.85546875" style="18" customWidth="1"/>
    <col min="9553" max="9555" width="25" style="18" customWidth="1"/>
    <col min="9556" max="9556" width="22.5703125" style="18" customWidth="1"/>
    <col min="9557" max="9557" width="27.42578125" style="18" customWidth="1"/>
    <col min="9558" max="9559" width="25" style="18" customWidth="1"/>
    <col min="9560" max="9560" width="26.140625" style="18" customWidth="1"/>
    <col min="9561" max="9561" width="26.85546875" style="18" customWidth="1"/>
    <col min="9562" max="9562" width="28.140625" style="18" customWidth="1"/>
    <col min="9563" max="9563" width="21" style="18" customWidth="1"/>
    <col min="9564" max="9564" width="24.28515625" style="18" customWidth="1"/>
    <col min="9565" max="9565" width="23.42578125" style="18" customWidth="1"/>
    <col min="9566" max="9566" width="23" style="18" customWidth="1"/>
    <col min="9567" max="9567" width="25.42578125" style="18" customWidth="1"/>
    <col min="9568" max="9568" width="25.28515625" style="18" customWidth="1"/>
    <col min="9569" max="9571" width="26.85546875" style="18" customWidth="1"/>
    <col min="9572" max="9572" width="26.5703125" style="18" customWidth="1"/>
    <col min="9573" max="9573" width="20.42578125" style="18" customWidth="1"/>
    <col min="9574" max="9574" width="19.140625" style="18" customWidth="1"/>
    <col min="9575" max="9575" width="23.140625" style="18" customWidth="1"/>
    <col min="9576" max="9576" width="18.42578125" style="18" customWidth="1"/>
    <col min="9577" max="9577" width="28.85546875" style="18" customWidth="1"/>
    <col min="9578" max="9578" width="29.5703125" style="18" customWidth="1"/>
    <col min="9579" max="9579" width="22.85546875" style="18" customWidth="1"/>
    <col min="9580" max="9580" width="26.5703125" style="18" customWidth="1"/>
    <col min="9581" max="9581" width="26.42578125" style="18" customWidth="1"/>
    <col min="9582" max="9582" width="28.42578125" style="18" customWidth="1"/>
    <col min="9583" max="9583" width="28" style="18" customWidth="1"/>
    <col min="9584" max="9584" width="30.85546875" style="18" customWidth="1"/>
    <col min="9585" max="9585" width="31.5703125" style="18" customWidth="1"/>
    <col min="9586" max="9586" width="32.85546875" style="18" customWidth="1"/>
    <col min="9587" max="9587" width="27.42578125" style="18" customWidth="1"/>
    <col min="9588" max="9588" width="27.28515625" style="18" customWidth="1"/>
    <col min="9589" max="9589" width="32" style="18" customWidth="1"/>
    <col min="9590" max="9590" width="23.42578125" style="18" customWidth="1"/>
    <col min="9591" max="9591" width="24.42578125" style="18" customWidth="1"/>
    <col min="9592" max="9592" width="25.85546875" style="18" customWidth="1"/>
    <col min="9593" max="9593" width="29.42578125" style="18" customWidth="1"/>
    <col min="9594" max="9594" width="31.28515625" style="18" customWidth="1"/>
    <col min="9595" max="9595" width="22.85546875" style="18" customWidth="1"/>
    <col min="9596" max="9596" width="22.140625" style="18" customWidth="1"/>
    <col min="9597" max="9597" width="28.5703125" style="18" customWidth="1"/>
    <col min="9598" max="9598" width="22.140625" style="18" customWidth="1"/>
    <col min="9599" max="9728" width="9.140625" style="18" customWidth="1"/>
    <col min="9729" max="9729" width="4.140625" style="18" customWidth="1"/>
    <col min="9730" max="9730" width="25.140625" style="18" customWidth="1"/>
    <col min="9731" max="9731" width="8.7109375" style="18" customWidth="1"/>
    <col min="9732" max="9732" width="26.140625" style="18" customWidth="1"/>
    <col min="9733" max="9733" width="26.7109375" style="18" customWidth="1"/>
    <col min="9734" max="9734" width="18.5703125" style="18" customWidth="1"/>
    <col min="9735" max="9735" width="23.42578125" style="18" customWidth="1"/>
    <col min="9736" max="9736" width="24.42578125" style="18" customWidth="1"/>
    <col min="9737" max="9737" width="22.140625" style="18" customWidth="1"/>
    <col min="9738" max="9739" width="23.85546875" style="18" customWidth="1"/>
    <col min="9740" max="9740" width="24.85546875" style="18" customWidth="1"/>
    <col min="9741" max="9741" width="29.7109375" style="18" customWidth="1"/>
    <col min="9742" max="9742" width="30.85546875" style="18" customWidth="1"/>
    <col min="9743" max="9743" width="25" style="18" customWidth="1"/>
    <col min="9744" max="9744" width="22.5703125" style="18" customWidth="1"/>
    <col min="9745" max="9745" width="28" style="18" customWidth="1"/>
    <col min="9746" max="9746" width="29.140625" style="18" customWidth="1"/>
    <col min="9747" max="9747" width="25" style="18" customWidth="1"/>
    <col min="9748" max="9749" width="26.140625" style="18" customWidth="1"/>
    <col min="9750" max="9750" width="27.85546875" style="18" customWidth="1"/>
    <col min="9751" max="9751" width="21" style="18" customWidth="1"/>
    <col min="9752" max="9752" width="24.28515625" style="18" customWidth="1"/>
    <col min="9753" max="9755" width="23.28515625" style="18" customWidth="1"/>
    <col min="9756" max="9756" width="24.28515625" style="18" customWidth="1"/>
    <col min="9757" max="9757" width="24.140625" style="18" customWidth="1"/>
    <col min="9758" max="9758" width="25.28515625" style="18" customWidth="1"/>
    <col min="9759" max="9759" width="24.140625" style="18" customWidth="1"/>
    <col min="9760" max="9760" width="28.28515625" style="18" customWidth="1"/>
    <col min="9761" max="9761" width="21.140625" style="18" customWidth="1"/>
    <col min="9762" max="9762" width="19.140625" style="18" customWidth="1"/>
    <col min="9763" max="9763" width="23.140625" style="18" customWidth="1"/>
    <col min="9764" max="9764" width="18.42578125" style="18" customWidth="1"/>
    <col min="9765" max="9765" width="11.42578125" style="18" customWidth="1"/>
    <col min="9766" max="9766" width="25.7109375" style="18" customWidth="1"/>
    <col min="9767" max="9767" width="26.7109375" style="18" customWidth="1"/>
    <col min="9768" max="9768" width="18.5703125" style="18" customWidth="1"/>
    <col min="9769" max="9769" width="23.42578125" style="18" customWidth="1"/>
    <col min="9770" max="9770" width="24.42578125" style="18" customWidth="1"/>
    <col min="9771" max="9771" width="22.140625" style="18" customWidth="1"/>
    <col min="9772" max="9772" width="23.140625" style="18" customWidth="1"/>
    <col min="9773" max="9773" width="23.85546875" style="18" customWidth="1"/>
    <col min="9774" max="9774" width="24.85546875" style="18" customWidth="1"/>
    <col min="9775" max="9775" width="27.42578125" style="18" customWidth="1"/>
    <col min="9776" max="9776" width="28.7109375" style="18" customWidth="1"/>
    <col min="9777" max="9777" width="25" style="18" customWidth="1"/>
    <col min="9778" max="9778" width="26.140625" style="18" customWidth="1"/>
    <col min="9779" max="9779" width="26.28515625" style="18" customWidth="1"/>
    <col min="9780" max="9780" width="27.140625" style="18" customWidth="1"/>
    <col min="9781" max="9781" width="25" style="18" customWidth="1"/>
    <col min="9782" max="9782" width="26.140625" style="18" customWidth="1"/>
    <col min="9783" max="9783" width="26.42578125" style="18" customWidth="1"/>
    <col min="9784" max="9784" width="27.28515625" style="18" customWidth="1"/>
    <col min="9785" max="9785" width="21" style="18" customWidth="1"/>
    <col min="9786" max="9786" width="22.140625" style="18" customWidth="1"/>
    <col min="9787" max="9789" width="23.28515625" style="18" customWidth="1"/>
    <col min="9790" max="9790" width="24.28515625" style="18" customWidth="1"/>
    <col min="9791" max="9793" width="26.85546875" style="18" customWidth="1"/>
    <col min="9794" max="9794" width="27.85546875" style="18" customWidth="1"/>
    <col min="9795" max="9795" width="20.42578125" style="18" customWidth="1"/>
    <col min="9796" max="9796" width="19.140625" style="18" customWidth="1"/>
    <col min="9797" max="9797" width="23.140625" style="18" customWidth="1"/>
    <col min="9798" max="9798" width="18.42578125" style="18" customWidth="1"/>
    <col min="9799" max="9799" width="12" style="18" customWidth="1"/>
    <col min="9800" max="9800" width="25.7109375" style="18" customWidth="1"/>
    <col min="9801" max="9801" width="26.7109375" style="18" customWidth="1"/>
    <col min="9802" max="9802" width="18.5703125" style="18" customWidth="1"/>
    <col min="9803" max="9803" width="23.42578125" style="18" customWidth="1"/>
    <col min="9804" max="9804" width="24.42578125" style="18" customWidth="1"/>
    <col min="9805" max="9805" width="22.140625" style="18" customWidth="1"/>
    <col min="9806" max="9807" width="23.85546875" style="18" customWidth="1"/>
    <col min="9808" max="9808" width="24.85546875" style="18" customWidth="1"/>
    <col min="9809" max="9811" width="25" style="18" customWidth="1"/>
    <col min="9812" max="9812" width="22.5703125" style="18" customWidth="1"/>
    <col min="9813" max="9813" width="27.42578125" style="18" customWidth="1"/>
    <col min="9814" max="9815" width="25" style="18" customWidth="1"/>
    <col min="9816" max="9816" width="26.140625" style="18" customWidth="1"/>
    <col min="9817" max="9817" width="26.85546875" style="18" customWidth="1"/>
    <col min="9818" max="9818" width="28.140625" style="18" customWidth="1"/>
    <col min="9819" max="9819" width="21" style="18" customWidth="1"/>
    <col min="9820" max="9820" width="24.28515625" style="18" customWidth="1"/>
    <col min="9821" max="9821" width="23.42578125" style="18" customWidth="1"/>
    <col min="9822" max="9822" width="23" style="18" customWidth="1"/>
    <col min="9823" max="9823" width="25.42578125" style="18" customWidth="1"/>
    <col min="9824" max="9824" width="25.28515625" style="18" customWidth="1"/>
    <col min="9825" max="9827" width="26.85546875" style="18" customWidth="1"/>
    <col min="9828" max="9828" width="26.5703125" style="18" customWidth="1"/>
    <col min="9829" max="9829" width="20.42578125" style="18" customWidth="1"/>
    <col min="9830" max="9830" width="19.140625" style="18" customWidth="1"/>
    <col min="9831" max="9831" width="23.140625" style="18" customWidth="1"/>
    <col min="9832" max="9832" width="18.42578125" style="18" customWidth="1"/>
    <col min="9833" max="9833" width="28.85546875" style="18" customWidth="1"/>
    <col min="9834" max="9834" width="29.5703125" style="18" customWidth="1"/>
    <col min="9835" max="9835" width="22.85546875" style="18" customWidth="1"/>
    <col min="9836" max="9836" width="26.5703125" style="18" customWidth="1"/>
    <col min="9837" max="9837" width="26.42578125" style="18" customWidth="1"/>
    <col min="9838" max="9838" width="28.42578125" style="18" customWidth="1"/>
    <col min="9839" max="9839" width="28" style="18" customWidth="1"/>
    <col min="9840" max="9840" width="30.85546875" style="18" customWidth="1"/>
    <col min="9841" max="9841" width="31.5703125" style="18" customWidth="1"/>
    <col min="9842" max="9842" width="32.85546875" style="18" customWidth="1"/>
    <col min="9843" max="9843" width="27.42578125" style="18" customWidth="1"/>
    <col min="9844" max="9844" width="27.28515625" style="18" customWidth="1"/>
    <col min="9845" max="9845" width="32" style="18" customWidth="1"/>
    <col min="9846" max="9846" width="23.42578125" style="18" customWidth="1"/>
    <col min="9847" max="9847" width="24.42578125" style="18" customWidth="1"/>
    <col min="9848" max="9848" width="25.85546875" style="18" customWidth="1"/>
    <col min="9849" max="9849" width="29.42578125" style="18" customWidth="1"/>
    <col min="9850" max="9850" width="31.28515625" style="18" customWidth="1"/>
    <col min="9851" max="9851" width="22.85546875" style="18" customWidth="1"/>
    <col min="9852" max="9852" width="22.140625" style="18" customWidth="1"/>
    <col min="9853" max="9853" width="28.5703125" style="18" customWidth="1"/>
    <col min="9854" max="9854" width="22.140625" style="18" customWidth="1"/>
    <col min="9855" max="9984" width="9.140625" style="18" customWidth="1"/>
    <col min="9985" max="9985" width="4.140625" style="18" customWidth="1"/>
    <col min="9986" max="9986" width="25.140625" style="18" customWidth="1"/>
    <col min="9987" max="9987" width="8.7109375" style="18" customWidth="1"/>
    <col min="9988" max="9988" width="26.140625" style="18" customWidth="1"/>
    <col min="9989" max="9989" width="26.7109375" style="18" customWidth="1"/>
    <col min="9990" max="9990" width="18.5703125" style="18" customWidth="1"/>
    <col min="9991" max="9991" width="23.42578125" style="18" customWidth="1"/>
    <col min="9992" max="9992" width="24.42578125" style="18" customWidth="1"/>
    <col min="9993" max="9993" width="22.140625" style="18" customWidth="1"/>
    <col min="9994" max="9995" width="23.85546875" style="18" customWidth="1"/>
    <col min="9996" max="9996" width="24.85546875" style="18" customWidth="1"/>
    <col min="9997" max="9997" width="29.7109375" style="18" customWidth="1"/>
    <col min="9998" max="9998" width="30.85546875" style="18" customWidth="1"/>
    <col min="9999" max="9999" width="25" style="18" customWidth="1"/>
    <col min="10000" max="10000" width="22.5703125" style="18" customWidth="1"/>
    <col min="10001" max="10001" width="28" style="18" customWidth="1"/>
    <col min="10002" max="10002" width="29.140625" style="18" customWidth="1"/>
    <col min="10003" max="10003" width="25" style="18" customWidth="1"/>
    <col min="10004" max="10005" width="26.140625" style="18" customWidth="1"/>
    <col min="10006" max="10006" width="27.85546875" style="18" customWidth="1"/>
    <col min="10007" max="10007" width="21" style="18" customWidth="1"/>
    <col min="10008" max="10008" width="24.28515625" style="18" customWidth="1"/>
    <col min="10009" max="10011" width="23.28515625" style="18" customWidth="1"/>
    <col min="10012" max="10012" width="24.28515625" style="18" customWidth="1"/>
    <col min="10013" max="10013" width="24.140625" style="18" customWidth="1"/>
    <col min="10014" max="10014" width="25.28515625" style="18" customWidth="1"/>
    <col min="10015" max="10015" width="24.140625" style="18" customWidth="1"/>
    <col min="10016" max="10016" width="28.28515625" style="18" customWidth="1"/>
    <col min="10017" max="10017" width="21.140625" style="18" customWidth="1"/>
    <col min="10018" max="10018" width="19.140625" style="18" customWidth="1"/>
    <col min="10019" max="10019" width="23.140625" style="18" customWidth="1"/>
    <col min="10020" max="10020" width="18.42578125" style="18" customWidth="1"/>
    <col min="10021" max="10021" width="11.42578125" style="18" customWidth="1"/>
    <col min="10022" max="10022" width="25.7109375" style="18" customWidth="1"/>
    <col min="10023" max="10023" width="26.7109375" style="18" customWidth="1"/>
    <col min="10024" max="10024" width="18.5703125" style="18" customWidth="1"/>
    <col min="10025" max="10025" width="23.42578125" style="18" customWidth="1"/>
    <col min="10026" max="10026" width="24.42578125" style="18" customWidth="1"/>
    <col min="10027" max="10027" width="22.140625" style="18" customWidth="1"/>
    <col min="10028" max="10028" width="23.140625" style="18" customWidth="1"/>
    <col min="10029" max="10029" width="23.85546875" style="18" customWidth="1"/>
    <col min="10030" max="10030" width="24.85546875" style="18" customWidth="1"/>
    <col min="10031" max="10031" width="27.42578125" style="18" customWidth="1"/>
    <col min="10032" max="10032" width="28.7109375" style="18" customWidth="1"/>
    <col min="10033" max="10033" width="25" style="18" customWidth="1"/>
    <col min="10034" max="10034" width="26.140625" style="18" customWidth="1"/>
    <col min="10035" max="10035" width="26.28515625" style="18" customWidth="1"/>
    <col min="10036" max="10036" width="27.140625" style="18" customWidth="1"/>
    <col min="10037" max="10037" width="25" style="18" customWidth="1"/>
    <col min="10038" max="10038" width="26.140625" style="18" customWidth="1"/>
    <col min="10039" max="10039" width="26.42578125" style="18" customWidth="1"/>
    <col min="10040" max="10040" width="27.28515625" style="18" customWidth="1"/>
    <col min="10041" max="10041" width="21" style="18" customWidth="1"/>
    <col min="10042" max="10042" width="22.140625" style="18" customWidth="1"/>
    <col min="10043" max="10045" width="23.28515625" style="18" customWidth="1"/>
    <col min="10046" max="10046" width="24.28515625" style="18" customWidth="1"/>
    <col min="10047" max="10049" width="26.85546875" style="18" customWidth="1"/>
    <col min="10050" max="10050" width="27.85546875" style="18" customWidth="1"/>
    <col min="10051" max="10051" width="20.42578125" style="18" customWidth="1"/>
    <col min="10052" max="10052" width="19.140625" style="18" customWidth="1"/>
    <col min="10053" max="10053" width="23.140625" style="18" customWidth="1"/>
    <col min="10054" max="10054" width="18.42578125" style="18" customWidth="1"/>
    <col min="10055" max="10055" width="12" style="18" customWidth="1"/>
    <col min="10056" max="10056" width="25.7109375" style="18" customWidth="1"/>
    <col min="10057" max="10057" width="26.7109375" style="18" customWidth="1"/>
    <col min="10058" max="10058" width="18.5703125" style="18" customWidth="1"/>
    <col min="10059" max="10059" width="23.42578125" style="18" customWidth="1"/>
    <col min="10060" max="10060" width="24.42578125" style="18" customWidth="1"/>
    <col min="10061" max="10061" width="22.140625" style="18" customWidth="1"/>
    <col min="10062" max="10063" width="23.85546875" style="18" customWidth="1"/>
    <col min="10064" max="10064" width="24.85546875" style="18" customWidth="1"/>
    <col min="10065" max="10067" width="25" style="18" customWidth="1"/>
    <col min="10068" max="10068" width="22.5703125" style="18" customWidth="1"/>
    <col min="10069" max="10069" width="27.42578125" style="18" customWidth="1"/>
    <col min="10070" max="10071" width="25" style="18" customWidth="1"/>
    <col min="10072" max="10072" width="26.140625" style="18" customWidth="1"/>
    <col min="10073" max="10073" width="26.85546875" style="18" customWidth="1"/>
    <col min="10074" max="10074" width="28.140625" style="18" customWidth="1"/>
    <col min="10075" max="10075" width="21" style="18" customWidth="1"/>
    <col min="10076" max="10076" width="24.28515625" style="18" customWidth="1"/>
    <col min="10077" max="10077" width="23.42578125" style="18" customWidth="1"/>
    <col min="10078" max="10078" width="23" style="18" customWidth="1"/>
    <col min="10079" max="10079" width="25.42578125" style="18" customWidth="1"/>
    <col min="10080" max="10080" width="25.28515625" style="18" customWidth="1"/>
    <col min="10081" max="10083" width="26.85546875" style="18" customWidth="1"/>
    <col min="10084" max="10084" width="26.5703125" style="18" customWidth="1"/>
    <col min="10085" max="10085" width="20.42578125" style="18" customWidth="1"/>
    <col min="10086" max="10086" width="19.140625" style="18" customWidth="1"/>
    <col min="10087" max="10087" width="23.140625" style="18" customWidth="1"/>
    <col min="10088" max="10088" width="18.42578125" style="18" customWidth="1"/>
    <col min="10089" max="10089" width="28.85546875" style="18" customWidth="1"/>
    <col min="10090" max="10090" width="29.5703125" style="18" customWidth="1"/>
    <col min="10091" max="10091" width="22.85546875" style="18" customWidth="1"/>
    <col min="10092" max="10092" width="26.5703125" style="18" customWidth="1"/>
    <col min="10093" max="10093" width="26.42578125" style="18" customWidth="1"/>
    <col min="10094" max="10094" width="28.42578125" style="18" customWidth="1"/>
    <col min="10095" max="10095" width="28" style="18" customWidth="1"/>
    <col min="10096" max="10096" width="30.85546875" style="18" customWidth="1"/>
    <col min="10097" max="10097" width="31.5703125" style="18" customWidth="1"/>
    <col min="10098" max="10098" width="32.85546875" style="18" customWidth="1"/>
    <col min="10099" max="10099" width="27.42578125" style="18" customWidth="1"/>
    <col min="10100" max="10100" width="27.28515625" style="18" customWidth="1"/>
    <col min="10101" max="10101" width="32" style="18" customWidth="1"/>
    <col min="10102" max="10102" width="23.42578125" style="18" customWidth="1"/>
    <col min="10103" max="10103" width="24.42578125" style="18" customWidth="1"/>
    <col min="10104" max="10104" width="25.85546875" style="18" customWidth="1"/>
    <col min="10105" max="10105" width="29.42578125" style="18" customWidth="1"/>
    <col min="10106" max="10106" width="31.28515625" style="18" customWidth="1"/>
    <col min="10107" max="10107" width="22.85546875" style="18" customWidth="1"/>
    <col min="10108" max="10108" width="22.140625" style="18" customWidth="1"/>
    <col min="10109" max="10109" width="28.5703125" style="18" customWidth="1"/>
    <col min="10110" max="10110" width="22.140625" style="18" customWidth="1"/>
    <col min="10111" max="10240" width="9.140625" style="18" customWidth="1"/>
    <col min="10241" max="10241" width="4.140625" style="18" customWidth="1"/>
    <col min="10242" max="10242" width="25.140625" style="18" customWidth="1"/>
    <col min="10243" max="10243" width="8.7109375" style="18" customWidth="1"/>
    <col min="10244" max="10244" width="26.140625" style="18" customWidth="1"/>
    <col min="10245" max="10245" width="26.7109375" style="18" customWidth="1"/>
    <col min="10246" max="10246" width="18.5703125" style="18" customWidth="1"/>
    <col min="10247" max="10247" width="23.42578125" style="18" customWidth="1"/>
    <col min="10248" max="10248" width="24.42578125" style="18" customWidth="1"/>
    <col min="10249" max="10249" width="22.140625" style="18" customWidth="1"/>
    <col min="10250" max="10251" width="23.85546875" style="18" customWidth="1"/>
    <col min="10252" max="10252" width="24.85546875" style="18" customWidth="1"/>
    <col min="10253" max="10253" width="29.7109375" style="18" customWidth="1"/>
    <col min="10254" max="10254" width="30.85546875" style="18" customWidth="1"/>
    <col min="10255" max="10255" width="25" style="18" customWidth="1"/>
    <col min="10256" max="10256" width="22.5703125" style="18" customWidth="1"/>
    <col min="10257" max="10257" width="28" style="18" customWidth="1"/>
    <col min="10258" max="10258" width="29.140625" style="18" customWidth="1"/>
    <col min="10259" max="10259" width="25" style="18" customWidth="1"/>
    <col min="10260" max="10261" width="26.140625" style="18" customWidth="1"/>
    <col min="10262" max="10262" width="27.85546875" style="18" customWidth="1"/>
    <col min="10263" max="10263" width="21" style="18" customWidth="1"/>
    <col min="10264" max="10264" width="24.28515625" style="18" customWidth="1"/>
    <col min="10265" max="10267" width="23.28515625" style="18" customWidth="1"/>
    <col min="10268" max="10268" width="24.28515625" style="18" customWidth="1"/>
    <col min="10269" max="10269" width="24.140625" style="18" customWidth="1"/>
    <col min="10270" max="10270" width="25.28515625" style="18" customWidth="1"/>
    <col min="10271" max="10271" width="24.140625" style="18" customWidth="1"/>
    <col min="10272" max="10272" width="28.28515625" style="18" customWidth="1"/>
    <col min="10273" max="10273" width="21.140625" style="18" customWidth="1"/>
    <col min="10274" max="10274" width="19.140625" style="18" customWidth="1"/>
    <col min="10275" max="10275" width="23.140625" style="18" customWidth="1"/>
    <col min="10276" max="10276" width="18.42578125" style="18" customWidth="1"/>
    <col min="10277" max="10277" width="11.42578125" style="18" customWidth="1"/>
    <col min="10278" max="10278" width="25.7109375" style="18" customWidth="1"/>
    <col min="10279" max="10279" width="26.7109375" style="18" customWidth="1"/>
    <col min="10280" max="10280" width="18.5703125" style="18" customWidth="1"/>
    <col min="10281" max="10281" width="23.42578125" style="18" customWidth="1"/>
    <col min="10282" max="10282" width="24.42578125" style="18" customWidth="1"/>
    <col min="10283" max="10283" width="22.140625" style="18" customWidth="1"/>
    <col min="10284" max="10284" width="23.140625" style="18" customWidth="1"/>
    <col min="10285" max="10285" width="23.85546875" style="18" customWidth="1"/>
    <col min="10286" max="10286" width="24.85546875" style="18" customWidth="1"/>
    <col min="10287" max="10287" width="27.42578125" style="18" customWidth="1"/>
    <col min="10288" max="10288" width="28.7109375" style="18" customWidth="1"/>
    <col min="10289" max="10289" width="25" style="18" customWidth="1"/>
    <col min="10290" max="10290" width="26.140625" style="18" customWidth="1"/>
    <col min="10291" max="10291" width="26.28515625" style="18" customWidth="1"/>
    <col min="10292" max="10292" width="27.140625" style="18" customWidth="1"/>
    <col min="10293" max="10293" width="25" style="18" customWidth="1"/>
    <col min="10294" max="10294" width="26.140625" style="18" customWidth="1"/>
    <col min="10295" max="10295" width="26.42578125" style="18" customWidth="1"/>
    <col min="10296" max="10296" width="27.28515625" style="18" customWidth="1"/>
    <col min="10297" max="10297" width="21" style="18" customWidth="1"/>
    <col min="10298" max="10298" width="22.140625" style="18" customWidth="1"/>
    <col min="10299" max="10301" width="23.28515625" style="18" customWidth="1"/>
    <col min="10302" max="10302" width="24.28515625" style="18" customWidth="1"/>
    <col min="10303" max="10305" width="26.85546875" style="18" customWidth="1"/>
    <col min="10306" max="10306" width="27.85546875" style="18" customWidth="1"/>
    <col min="10307" max="10307" width="20.42578125" style="18" customWidth="1"/>
    <col min="10308" max="10308" width="19.140625" style="18" customWidth="1"/>
    <col min="10309" max="10309" width="23.140625" style="18" customWidth="1"/>
    <col min="10310" max="10310" width="18.42578125" style="18" customWidth="1"/>
    <col min="10311" max="10311" width="12" style="18" customWidth="1"/>
    <col min="10312" max="10312" width="25.7109375" style="18" customWidth="1"/>
    <col min="10313" max="10313" width="26.7109375" style="18" customWidth="1"/>
    <col min="10314" max="10314" width="18.5703125" style="18" customWidth="1"/>
    <col min="10315" max="10315" width="23.42578125" style="18" customWidth="1"/>
    <col min="10316" max="10316" width="24.42578125" style="18" customWidth="1"/>
    <col min="10317" max="10317" width="22.140625" style="18" customWidth="1"/>
    <col min="10318" max="10319" width="23.85546875" style="18" customWidth="1"/>
    <col min="10320" max="10320" width="24.85546875" style="18" customWidth="1"/>
    <col min="10321" max="10323" width="25" style="18" customWidth="1"/>
    <col min="10324" max="10324" width="22.5703125" style="18" customWidth="1"/>
    <col min="10325" max="10325" width="27.42578125" style="18" customWidth="1"/>
    <col min="10326" max="10327" width="25" style="18" customWidth="1"/>
    <col min="10328" max="10328" width="26.140625" style="18" customWidth="1"/>
    <col min="10329" max="10329" width="26.85546875" style="18" customWidth="1"/>
    <col min="10330" max="10330" width="28.140625" style="18" customWidth="1"/>
    <col min="10331" max="10331" width="21" style="18" customWidth="1"/>
    <col min="10332" max="10332" width="24.28515625" style="18" customWidth="1"/>
    <col min="10333" max="10333" width="23.42578125" style="18" customWidth="1"/>
    <col min="10334" max="10334" width="23" style="18" customWidth="1"/>
    <col min="10335" max="10335" width="25.42578125" style="18" customWidth="1"/>
    <col min="10336" max="10336" width="25.28515625" style="18" customWidth="1"/>
    <col min="10337" max="10339" width="26.85546875" style="18" customWidth="1"/>
    <col min="10340" max="10340" width="26.5703125" style="18" customWidth="1"/>
    <col min="10341" max="10341" width="20.42578125" style="18" customWidth="1"/>
    <col min="10342" max="10342" width="19.140625" style="18" customWidth="1"/>
    <col min="10343" max="10343" width="23.140625" style="18" customWidth="1"/>
    <col min="10344" max="10344" width="18.42578125" style="18" customWidth="1"/>
    <col min="10345" max="10345" width="28.85546875" style="18" customWidth="1"/>
    <col min="10346" max="10346" width="29.5703125" style="18" customWidth="1"/>
    <col min="10347" max="10347" width="22.85546875" style="18" customWidth="1"/>
    <col min="10348" max="10348" width="26.5703125" style="18" customWidth="1"/>
    <col min="10349" max="10349" width="26.42578125" style="18" customWidth="1"/>
    <col min="10350" max="10350" width="28.42578125" style="18" customWidth="1"/>
    <col min="10351" max="10351" width="28" style="18" customWidth="1"/>
    <col min="10352" max="10352" width="30.85546875" style="18" customWidth="1"/>
    <col min="10353" max="10353" width="31.5703125" style="18" customWidth="1"/>
    <col min="10354" max="10354" width="32.85546875" style="18" customWidth="1"/>
    <col min="10355" max="10355" width="27.42578125" style="18" customWidth="1"/>
    <col min="10356" max="10356" width="27.28515625" style="18" customWidth="1"/>
    <col min="10357" max="10357" width="32" style="18" customWidth="1"/>
    <col min="10358" max="10358" width="23.42578125" style="18" customWidth="1"/>
    <col min="10359" max="10359" width="24.42578125" style="18" customWidth="1"/>
    <col min="10360" max="10360" width="25.85546875" style="18" customWidth="1"/>
    <col min="10361" max="10361" width="29.42578125" style="18" customWidth="1"/>
    <col min="10362" max="10362" width="31.28515625" style="18" customWidth="1"/>
    <col min="10363" max="10363" width="22.85546875" style="18" customWidth="1"/>
    <col min="10364" max="10364" width="22.140625" style="18" customWidth="1"/>
    <col min="10365" max="10365" width="28.5703125" style="18" customWidth="1"/>
    <col min="10366" max="10366" width="22.140625" style="18" customWidth="1"/>
    <col min="10367" max="10496" width="9.140625" style="18" customWidth="1"/>
    <col min="10497" max="10497" width="4.140625" style="18" customWidth="1"/>
    <col min="10498" max="10498" width="25.140625" style="18" customWidth="1"/>
    <col min="10499" max="10499" width="8.7109375" style="18" customWidth="1"/>
    <col min="10500" max="10500" width="26.140625" style="18" customWidth="1"/>
    <col min="10501" max="10501" width="26.7109375" style="18" customWidth="1"/>
    <col min="10502" max="10502" width="18.5703125" style="18" customWidth="1"/>
    <col min="10503" max="10503" width="23.42578125" style="18" customWidth="1"/>
    <col min="10504" max="10504" width="24.42578125" style="18" customWidth="1"/>
    <col min="10505" max="10505" width="22.140625" style="18" customWidth="1"/>
    <col min="10506" max="10507" width="23.85546875" style="18" customWidth="1"/>
    <col min="10508" max="10508" width="24.85546875" style="18" customWidth="1"/>
    <col min="10509" max="10509" width="29.7109375" style="18" customWidth="1"/>
    <col min="10510" max="10510" width="30.85546875" style="18" customWidth="1"/>
    <col min="10511" max="10511" width="25" style="18" customWidth="1"/>
    <col min="10512" max="10512" width="22.5703125" style="18" customWidth="1"/>
    <col min="10513" max="10513" width="28" style="18" customWidth="1"/>
    <col min="10514" max="10514" width="29.140625" style="18" customWidth="1"/>
    <col min="10515" max="10515" width="25" style="18" customWidth="1"/>
    <col min="10516" max="10517" width="26.140625" style="18" customWidth="1"/>
    <col min="10518" max="10518" width="27.85546875" style="18" customWidth="1"/>
    <col min="10519" max="10519" width="21" style="18" customWidth="1"/>
    <col min="10520" max="10520" width="24.28515625" style="18" customWidth="1"/>
    <col min="10521" max="10523" width="23.28515625" style="18" customWidth="1"/>
    <col min="10524" max="10524" width="24.28515625" style="18" customWidth="1"/>
    <col min="10525" max="10525" width="24.140625" style="18" customWidth="1"/>
    <col min="10526" max="10526" width="25.28515625" style="18" customWidth="1"/>
    <col min="10527" max="10527" width="24.140625" style="18" customWidth="1"/>
    <col min="10528" max="10528" width="28.28515625" style="18" customWidth="1"/>
    <col min="10529" max="10529" width="21.140625" style="18" customWidth="1"/>
    <col min="10530" max="10530" width="19.140625" style="18" customWidth="1"/>
    <col min="10531" max="10531" width="23.140625" style="18" customWidth="1"/>
    <col min="10532" max="10532" width="18.42578125" style="18" customWidth="1"/>
    <col min="10533" max="10533" width="11.42578125" style="18" customWidth="1"/>
    <col min="10534" max="10534" width="25.7109375" style="18" customWidth="1"/>
    <col min="10535" max="10535" width="26.7109375" style="18" customWidth="1"/>
    <col min="10536" max="10536" width="18.5703125" style="18" customWidth="1"/>
    <col min="10537" max="10537" width="23.42578125" style="18" customWidth="1"/>
    <col min="10538" max="10538" width="24.42578125" style="18" customWidth="1"/>
    <col min="10539" max="10539" width="22.140625" style="18" customWidth="1"/>
    <col min="10540" max="10540" width="23.140625" style="18" customWidth="1"/>
    <col min="10541" max="10541" width="23.85546875" style="18" customWidth="1"/>
    <col min="10542" max="10542" width="24.85546875" style="18" customWidth="1"/>
    <col min="10543" max="10543" width="27.42578125" style="18" customWidth="1"/>
    <col min="10544" max="10544" width="28.7109375" style="18" customWidth="1"/>
    <col min="10545" max="10545" width="25" style="18" customWidth="1"/>
    <col min="10546" max="10546" width="26.140625" style="18" customWidth="1"/>
    <col min="10547" max="10547" width="26.28515625" style="18" customWidth="1"/>
    <col min="10548" max="10548" width="27.140625" style="18" customWidth="1"/>
    <col min="10549" max="10549" width="25" style="18" customWidth="1"/>
    <col min="10550" max="10550" width="26.140625" style="18" customWidth="1"/>
    <col min="10551" max="10551" width="26.42578125" style="18" customWidth="1"/>
    <col min="10552" max="10552" width="27.28515625" style="18" customWidth="1"/>
    <col min="10553" max="10553" width="21" style="18" customWidth="1"/>
    <col min="10554" max="10554" width="22.140625" style="18" customWidth="1"/>
    <col min="10555" max="10557" width="23.28515625" style="18" customWidth="1"/>
    <col min="10558" max="10558" width="24.28515625" style="18" customWidth="1"/>
    <col min="10559" max="10561" width="26.85546875" style="18" customWidth="1"/>
    <col min="10562" max="10562" width="27.85546875" style="18" customWidth="1"/>
    <col min="10563" max="10563" width="20.42578125" style="18" customWidth="1"/>
    <col min="10564" max="10564" width="19.140625" style="18" customWidth="1"/>
    <col min="10565" max="10565" width="23.140625" style="18" customWidth="1"/>
    <col min="10566" max="10566" width="18.42578125" style="18" customWidth="1"/>
    <col min="10567" max="10567" width="12" style="18" customWidth="1"/>
    <col min="10568" max="10568" width="25.7109375" style="18" customWidth="1"/>
    <col min="10569" max="10569" width="26.7109375" style="18" customWidth="1"/>
    <col min="10570" max="10570" width="18.5703125" style="18" customWidth="1"/>
    <col min="10571" max="10571" width="23.42578125" style="18" customWidth="1"/>
    <col min="10572" max="10572" width="24.42578125" style="18" customWidth="1"/>
    <col min="10573" max="10573" width="22.140625" style="18" customWidth="1"/>
    <col min="10574" max="10575" width="23.85546875" style="18" customWidth="1"/>
    <col min="10576" max="10576" width="24.85546875" style="18" customWidth="1"/>
    <col min="10577" max="10579" width="25" style="18" customWidth="1"/>
    <col min="10580" max="10580" width="22.5703125" style="18" customWidth="1"/>
    <col min="10581" max="10581" width="27.42578125" style="18" customWidth="1"/>
    <col min="10582" max="10583" width="25" style="18" customWidth="1"/>
    <col min="10584" max="10584" width="26.140625" style="18" customWidth="1"/>
    <col min="10585" max="10585" width="26.85546875" style="18" customWidth="1"/>
    <col min="10586" max="10586" width="28.140625" style="18" customWidth="1"/>
    <col min="10587" max="10587" width="21" style="18" customWidth="1"/>
    <col min="10588" max="10588" width="24.28515625" style="18" customWidth="1"/>
    <col min="10589" max="10589" width="23.42578125" style="18" customWidth="1"/>
    <col min="10590" max="10590" width="23" style="18" customWidth="1"/>
    <col min="10591" max="10591" width="25.42578125" style="18" customWidth="1"/>
    <col min="10592" max="10592" width="25.28515625" style="18" customWidth="1"/>
    <col min="10593" max="10595" width="26.85546875" style="18" customWidth="1"/>
    <col min="10596" max="10596" width="26.5703125" style="18" customWidth="1"/>
    <col min="10597" max="10597" width="20.42578125" style="18" customWidth="1"/>
    <col min="10598" max="10598" width="19.140625" style="18" customWidth="1"/>
    <col min="10599" max="10599" width="23.140625" style="18" customWidth="1"/>
    <col min="10600" max="10600" width="18.42578125" style="18" customWidth="1"/>
    <col min="10601" max="10601" width="28.85546875" style="18" customWidth="1"/>
    <col min="10602" max="10602" width="29.5703125" style="18" customWidth="1"/>
    <col min="10603" max="10603" width="22.85546875" style="18" customWidth="1"/>
    <col min="10604" max="10604" width="26.5703125" style="18" customWidth="1"/>
    <col min="10605" max="10605" width="26.42578125" style="18" customWidth="1"/>
    <col min="10606" max="10606" width="28.42578125" style="18" customWidth="1"/>
    <col min="10607" max="10607" width="28" style="18" customWidth="1"/>
    <col min="10608" max="10608" width="30.85546875" style="18" customWidth="1"/>
    <col min="10609" max="10609" width="31.5703125" style="18" customWidth="1"/>
    <col min="10610" max="10610" width="32.85546875" style="18" customWidth="1"/>
    <col min="10611" max="10611" width="27.42578125" style="18" customWidth="1"/>
    <col min="10612" max="10612" width="27.28515625" style="18" customWidth="1"/>
    <col min="10613" max="10613" width="32" style="18" customWidth="1"/>
    <col min="10614" max="10614" width="23.42578125" style="18" customWidth="1"/>
    <col min="10615" max="10615" width="24.42578125" style="18" customWidth="1"/>
    <col min="10616" max="10616" width="25.85546875" style="18" customWidth="1"/>
    <col min="10617" max="10617" width="29.42578125" style="18" customWidth="1"/>
    <col min="10618" max="10618" width="31.28515625" style="18" customWidth="1"/>
    <col min="10619" max="10619" width="22.85546875" style="18" customWidth="1"/>
    <col min="10620" max="10620" width="22.140625" style="18" customWidth="1"/>
    <col min="10621" max="10621" width="28.5703125" style="18" customWidth="1"/>
    <col min="10622" max="10622" width="22.140625" style="18" customWidth="1"/>
    <col min="10623" max="10752" width="9.140625" style="18" customWidth="1"/>
    <col min="10753" max="10753" width="4.140625" style="18" customWidth="1"/>
    <col min="10754" max="10754" width="25.140625" style="18" customWidth="1"/>
    <col min="10755" max="10755" width="8.7109375" style="18" customWidth="1"/>
    <col min="10756" max="10756" width="26.140625" style="18" customWidth="1"/>
    <col min="10757" max="10757" width="26.7109375" style="18" customWidth="1"/>
    <col min="10758" max="10758" width="18.5703125" style="18" customWidth="1"/>
    <col min="10759" max="10759" width="23.42578125" style="18" customWidth="1"/>
    <col min="10760" max="10760" width="24.42578125" style="18" customWidth="1"/>
    <col min="10761" max="10761" width="22.140625" style="18" customWidth="1"/>
    <col min="10762" max="10763" width="23.85546875" style="18" customWidth="1"/>
    <col min="10764" max="10764" width="24.85546875" style="18" customWidth="1"/>
    <col min="10765" max="10765" width="29.7109375" style="18" customWidth="1"/>
    <col min="10766" max="10766" width="30.85546875" style="18" customWidth="1"/>
    <col min="10767" max="10767" width="25" style="18" customWidth="1"/>
    <col min="10768" max="10768" width="22.5703125" style="18" customWidth="1"/>
    <col min="10769" max="10769" width="28" style="18" customWidth="1"/>
    <col min="10770" max="10770" width="29.140625" style="18" customWidth="1"/>
    <col min="10771" max="10771" width="25" style="18" customWidth="1"/>
    <col min="10772" max="10773" width="26.140625" style="18" customWidth="1"/>
    <col min="10774" max="10774" width="27.85546875" style="18" customWidth="1"/>
    <col min="10775" max="10775" width="21" style="18" customWidth="1"/>
    <col min="10776" max="10776" width="24.28515625" style="18" customWidth="1"/>
    <col min="10777" max="10779" width="23.28515625" style="18" customWidth="1"/>
    <col min="10780" max="10780" width="24.28515625" style="18" customWidth="1"/>
    <col min="10781" max="10781" width="24.140625" style="18" customWidth="1"/>
    <col min="10782" max="10782" width="25.28515625" style="18" customWidth="1"/>
    <col min="10783" max="10783" width="24.140625" style="18" customWidth="1"/>
    <col min="10784" max="10784" width="28.28515625" style="18" customWidth="1"/>
    <col min="10785" max="10785" width="21.140625" style="18" customWidth="1"/>
    <col min="10786" max="10786" width="19.140625" style="18" customWidth="1"/>
    <col min="10787" max="10787" width="23.140625" style="18" customWidth="1"/>
    <col min="10788" max="10788" width="18.42578125" style="18" customWidth="1"/>
    <col min="10789" max="10789" width="11.42578125" style="18" customWidth="1"/>
    <col min="10790" max="10790" width="25.7109375" style="18" customWidth="1"/>
    <col min="10791" max="10791" width="26.7109375" style="18" customWidth="1"/>
    <col min="10792" max="10792" width="18.5703125" style="18" customWidth="1"/>
    <col min="10793" max="10793" width="23.42578125" style="18" customWidth="1"/>
    <col min="10794" max="10794" width="24.42578125" style="18" customWidth="1"/>
    <col min="10795" max="10795" width="22.140625" style="18" customWidth="1"/>
    <col min="10796" max="10796" width="23.140625" style="18" customWidth="1"/>
    <col min="10797" max="10797" width="23.85546875" style="18" customWidth="1"/>
    <col min="10798" max="10798" width="24.85546875" style="18" customWidth="1"/>
    <col min="10799" max="10799" width="27.42578125" style="18" customWidth="1"/>
    <col min="10800" max="10800" width="28.7109375" style="18" customWidth="1"/>
    <col min="10801" max="10801" width="25" style="18" customWidth="1"/>
    <col min="10802" max="10802" width="26.140625" style="18" customWidth="1"/>
    <col min="10803" max="10803" width="26.28515625" style="18" customWidth="1"/>
    <col min="10804" max="10804" width="27.140625" style="18" customWidth="1"/>
    <col min="10805" max="10805" width="25" style="18" customWidth="1"/>
    <col min="10806" max="10806" width="26.140625" style="18" customWidth="1"/>
    <col min="10807" max="10807" width="26.42578125" style="18" customWidth="1"/>
    <col min="10808" max="10808" width="27.28515625" style="18" customWidth="1"/>
    <col min="10809" max="10809" width="21" style="18" customWidth="1"/>
    <col min="10810" max="10810" width="22.140625" style="18" customWidth="1"/>
    <col min="10811" max="10813" width="23.28515625" style="18" customWidth="1"/>
    <col min="10814" max="10814" width="24.28515625" style="18" customWidth="1"/>
    <col min="10815" max="10817" width="26.85546875" style="18" customWidth="1"/>
    <col min="10818" max="10818" width="27.85546875" style="18" customWidth="1"/>
    <col min="10819" max="10819" width="20.42578125" style="18" customWidth="1"/>
    <col min="10820" max="10820" width="19.140625" style="18" customWidth="1"/>
    <col min="10821" max="10821" width="23.140625" style="18" customWidth="1"/>
    <col min="10822" max="10822" width="18.42578125" style="18" customWidth="1"/>
    <col min="10823" max="10823" width="12" style="18" customWidth="1"/>
    <col min="10824" max="10824" width="25.7109375" style="18" customWidth="1"/>
    <col min="10825" max="10825" width="26.7109375" style="18" customWidth="1"/>
    <col min="10826" max="10826" width="18.5703125" style="18" customWidth="1"/>
    <col min="10827" max="10827" width="23.42578125" style="18" customWidth="1"/>
    <col min="10828" max="10828" width="24.42578125" style="18" customWidth="1"/>
    <col min="10829" max="10829" width="22.140625" style="18" customWidth="1"/>
    <col min="10830" max="10831" width="23.85546875" style="18" customWidth="1"/>
    <col min="10832" max="10832" width="24.85546875" style="18" customWidth="1"/>
    <col min="10833" max="10835" width="25" style="18" customWidth="1"/>
    <col min="10836" max="10836" width="22.5703125" style="18" customWidth="1"/>
    <col min="10837" max="10837" width="27.42578125" style="18" customWidth="1"/>
    <col min="10838" max="10839" width="25" style="18" customWidth="1"/>
    <col min="10840" max="10840" width="26.140625" style="18" customWidth="1"/>
    <col min="10841" max="10841" width="26.85546875" style="18" customWidth="1"/>
    <col min="10842" max="10842" width="28.140625" style="18" customWidth="1"/>
    <col min="10843" max="10843" width="21" style="18" customWidth="1"/>
    <col min="10844" max="10844" width="24.28515625" style="18" customWidth="1"/>
    <col min="10845" max="10845" width="23.42578125" style="18" customWidth="1"/>
    <col min="10846" max="10846" width="23" style="18" customWidth="1"/>
    <col min="10847" max="10847" width="25.42578125" style="18" customWidth="1"/>
    <col min="10848" max="10848" width="25.28515625" style="18" customWidth="1"/>
    <col min="10849" max="10851" width="26.85546875" style="18" customWidth="1"/>
    <col min="10852" max="10852" width="26.5703125" style="18" customWidth="1"/>
    <col min="10853" max="10853" width="20.42578125" style="18" customWidth="1"/>
    <col min="10854" max="10854" width="19.140625" style="18" customWidth="1"/>
    <col min="10855" max="10855" width="23.140625" style="18" customWidth="1"/>
    <col min="10856" max="10856" width="18.42578125" style="18" customWidth="1"/>
    <col min="10857" max="10857" width="28.85546875" style="18" customWidth="1"/>
    <col min="10858" max="10858" width="29.5703125" style="18" customWidth="1"/>
    <col min="10859" max="10859" width="22.85546875" style="18" customWidth="1"/>
    <col min="10860" max="10860" width="26.5703125" style="18" customWidth="1"/>
    <col min="10861" max="10861" width="26.42578125" style="18" customWidth="1"/>
    <col min="10862" max="10862" width="28.42578125" style="18" customWidth="1"/>
    <col min="10863" max="10863" width="28" style="18" customWidth="1"/>
    <col min="10864" max="10864" width="30.85546875" style="18" customWidth="1"/>
    <col min="10865" max="10865" width="31.5703125" style="18" customWidth="1"/>
    <col min="10866" max="10866" width="32.85546875" style="18" customWidth="1"/>
    <col min="10867" max="10867" width="27.42578125" style="18" customWidth="1"/>
    <col min="10868" max="10868" width="27.28515625" style="18" customWidth="1"/>
    <col min="10869" max="10869" width="32" style="18" customWidth="1"/>
    <col min="10870" max="10870" width="23.42578125" style="18" customWidth="1"/>
    <col min="10871" max="10871" width="24.42578125" style="18" customWidth="1"/>
    <col min="10872" max="10872" width="25.85546875" style="18" customWidth="1"/>
    <col min="10873" max="10873" width="29.42578125" style="18" customWidth="1"/>
    <col min="10874" max="10874" width="31.28515625" style="18" customWidth="1"/>
    <col min="10875" max="10875" width="22.85546875" style="18" customWidth="1"/>
    <col min="10876" max="10876" width="22.140625" style="18" customWidth="1"/>
    <col min="10877" max="10877" width="28.5703125" style="18" customWidth="1"/>
    <col min="10878" max="10878" width="22.140625" style="18" customWidth="1"/>
    <col min="10879" max="11008" width="9.140625" style="18" customWidth="1"/>
    <col min="11009" max="11009" width="4.140625" style="18" customWidth="1"/>
    <col min="11010" max="11010" width="25.140625" style="18" customWidth="1"/>
    <col min="11011" max="11011" width="8.7109375" style="18" customWidth="1"/>
    <col min="11012" max="11012" width="26.140625" style="18" customWidth="1"/>
    <col min="11013" max="11013" width="26.7109375" style="18" customWidth="1"/>
    <col min="11014" max="11014" width="18.5703125" style="18" customWidth="1"/>
    <col min="11015" max="11015" width="23.42578125" style="18" customWidth="1"/>
    <col min="11016" max="11016" width="24.42578125" style="18" customWidth="1"/>
    <col min="11017" max="11017" width="22.140625" style="18" customWidth="1"/>
    <col min="11018" max="11019" width="23.85546875" style="18" customWidth="1"/>
    <col min="11020" max="11020" width="24.85546875" style="18" customWidth="1"/>
    <col min="11021" max="11021" width="29.7109375" style="18" customWidth="1"/>
    <col min="11022" max="11022" width="30.85546875" style="18" customWidth="1"/>
    <col min="11023" max="11023" width="25" style="18" customWidth="1"/>
    <col min="11024" max="11024" width="22.5703125" style="18" customWidth="1"/>
    <col min="11025" max="11025" width="28" style="18" customWidth="1"/>
    <col min="11026" max="11026" width="29.140625" style="18" customWidth="1"/>
    <col min="11027" max="11027" width="25" style="18" customWidth="1"/>
    <col min="11028" max="11029" width="26.140625" style="18" customWidth="1"/>
    <col min="11030" max="11030" width="27.85546875" style="18" customWidth="1"/>
    <col min="11031" max="11031" width="21" style="18" customWidth="1"/>
    <col min="11032" max="11032" width="24.28515625" style="18" customWidth="1"/>
    <col min="11033" max="11035" width="23.28515625" style="18" customWidth="1"/>
    <col min="11036" max="11036" width="24.28515625" style="18" customWidth="1"/>
    <col min="11037" max="11037" width="24.140625" style="18" customWidth="1"/>
    <col min="11038" max="11038" width="25.28515625" style="18" customWidth="1"/>
    <col min="11039" max="11039" width="24.140625" style="18" customWidth="1"/>
    <col min="11040" max="11040" width="28.28515625" style="18" customWidth="1"/>
    <col min="11041" max="11041" width="21.140625" style="18" customWidth="1"/>
    <col min="11042" max="11042" width="19.140625" style="18" customWidth="1"/>
    <col min="11043" max="11043" width="23.140625" style="18" customWidth="1"/>
    <col min="11044" max="11044" width="18.42578125" style="18" customWidth="1"/>
    <col min="11045" max="11045" width="11.42578125" style="18" customWidth="1"/>
    <col min="11046" max="11046" width="25.7109375" style="18" customWidth="1"/>
    <col min="11047" max="11047" width="26.7109375" style="18" customWidth="1"/>
    <col min="11048" max="11048" width="18.5703125" style="18" customWidth="1"/>
    <col min="11049" max="11049" width="23.42578125" style="18" customWidth="1"/>
    <col min="11050" max="11050" width="24.42578125" style="18" customWidth="1"/>
    <col min="11051" max="11051" width="22.140625" style="18" customWidth="1"/>
    <col min="11052" max="11052" width="23.140625" style="18" customWidth="1"/>
    <col min="11053" max="11053" width="23.85546875" style="18" customWidth="1"/>
    <col min="11054" max="11054" width="24.85546875" style="18" customWidth="1"/>
    <col min="11055" max="11055" width="27.42578125" style="18" customWidth="1"/>
    <col min="11056" max="11056" width="28.7109375" style="18" customWidth="1"/>
    <col min="11057" max="11057" width="25" style="18" customWidth="1"/>
    <col min="11058" max="11058" width="26.140625" style="18" customWidth="1"/>
    <col min="11059" max="11059" width="26.28515625" style="18" customWidth="1"/>
    <col min="11060" max="11060" width="27.140625" style="18" customWidth="1"/>
    <col min="11061" max="11061" width="25" style="18" customWidth="1"/>
    <col min="11062" max="11062" width="26.140625" style="18" customWidth="1"/>
    <col min="11063" max="11063" width="26.42578125" style="18" customWidth="1"/>
    <col min="11064" max="11064" width="27.28515625" style="18" customWidth="1"/>
    <col min="11065" max="11065" width="21" style="18" customWidth="1"/>
    <col min="11066" max="11066" width="22.140625" style="18" customWidth="1"/>
    <col min="11067" max="11069" width="23.28515625" style="18" customWidth="1"/>
    <col min="11070" max="11070" width="24.28515625" style="18" customWidth="1"/>
    <col min="11071" max="11073" width="26.85546875" style="18" customWidth="1"/>
    <col min="11074" max="11074" width="27.85546875" style="18" customWidth="1"/>
    <col min="11075" max="11075" width="20.42578125" style="18" customWidth="1"/>
    <col min="11076" max="11076" width="19.140625" style="18" customWidth="1"/>
    <col min="11077" max="11077" width="23.140625" style="18" customWidth="1"/>
    <col min="11078" max="11078" width="18.42578125" style="18" customWidth="1"/>
    <col min="11079" max="11079" width="12" style="18" customWidth="1"/>
    <col min="11080" max="11080" width="25.7109375" style="18" customWidth="1"/>
    <col min="11081" max="11081" width="26.7109375" style="18" customWidth="1"/>
    <col min="11082" max="11082" width="18.5703125" style="18" customWidth="1"/>
    <col min="11083" max="11083" width="23.42578125" style="18" customWidth="1"/>
    <col min="11084" max="11084" width="24.42578125" style="18" customWidth="1"/>
    <col min="11085" max="11085" width="22.140625" style="18" customWidth="1"/>
    <col min="11086" max="11087" width="23.85546875" style="18" customWidth="1"/>
    <col min="11088" max="11088" width="24.85546875" style="18" customWidth="1"/>
    <col min="11089" max="11091" width="25" style="18" customWidth="1"/>
    <col min="11092" max="11092" width="22.5703125" style="18" customWidth="1"/>
    <col min="11093" max="11093" width="27.42578125" style="18" customWidth="1"/>
    <col min="11094" max="11095" width="25" style="18" customWidth="1"/>
    <col min="11096" max="11096" width="26.140625" style="18" customWidth="1"/>
    <col min="11097" max="11097" width="26.85546875" style="18" customWidth="1"/>
    <col min="11098" max="11098" width="28.140625" style="18" customWidth="1"/>
    <col min="11099" max="11099" width="21" style="18" customWidth="1"/>
    <col min="11100" max="11100" width="24.28515625" style="18" customWidth="1"/>
    <col min="11101" max="11101" width="23.42578125" style="18" customWidth="1"/>
    <col min="11102" max="11102" width="23" style="18" customWidth="1"/>
    <col min="11103" max="11103" width="25.42578125" style="18" customWidth="1"/>
    <col min="11104" max="11104" width="25.28515625" style="18" customWidth="1"/>
    <col min="11105" max="11107" width="26.85546875" style="18" customWidth="1"/>
    <col min="11108" max="11108" width="26.5703125" style="18" customWidth="1"/>
    <col min="11109" max="11109" width="20.42578125" style="18" customWidth="1"/>
    <col min="11110" max="11110" width="19.140625" style="18" customWidth="1"/>
    <col min="11111" max="11111" width="23.140625" style="18" customWidth="1"/>
    <col min="11112" max="11112" width="18.42578125" style="18" customWidth="1"/>
    <col min="11113" max="11113" width="28.85546875" style="18" customWidth="1"/>
    <col min="11114" max="11114" width="29.5703125" style="18" customWidth="1"/>
    <col min="11115" max="11115" width="22.85546875" style="18" customWidth="1"/>
    <col min="11116" max="11116" width="26.5703125" style="18" customWidth="1"/>
    <col min="11117" max="11117" width="26.42578125" style="18" customWidth="1"/>
    <col min="11118" max="11118" width="28.42578125" style="18" customWidth="1"/>
    <col min="11119" max="11119" width="28" style="18" customWidth="1"/>
    <col min="11120" max="11120" width="30.85546875" style="18" customWidth="1"/>
    <col min="11121" max="11121" width="31.5703125" style="18" customWidth="1"/>
    <col min="11122" max="11122" width="32.85546875" style="18" customWidth="1"/>
    <col min="11123" max="11123" width="27.42578125" style="18" customWidth="1"/>
    <col min="11124" max="11124" width="27.28515625" style="18" customWidth="1"/>
    <col min="11125" max="11125" width="32" style="18" customWidth="1"/>
    <col min="11126" max="11126" width="23.42578125" style="18" customWidth="1"/>
    <col min="11127" max="11127" width="24.42578125" style="18" customWidth="1"/>
    <col min="11128" max="11128" width="25.85546875" style="18" customWidth="1"/>
    <col min="11129" max="11129" width="29.42578125" style="18" customWidth="1"/>
    <col min="11130" max="11130" width="31.28515625" style="18" customWidth="1"/>
    <col min="11131" max="11131" width="22.85546875" style="18" customWidth="1"/>
    <col min="11132" max="11132" width="22.140625" style="18" customWidth="1"/>
    <col min="11133" max="11133" width="28.5703125" style="18" customWidth="1"/>
    <col min="11134" max="11134" width="22.140625" style="18" customWidth="1"/>
    <col min="11135" max="11264" width="9.140625" style="18" customWidth="1"/>
    <col min="11265" max="11265" width="4.140625" style="18" customWidth="1"/>
    <col min="11266" max="11266" width="25.140625" style="18" customWidth="1"/>
    <col min="11267" max="11267" width="8.7109375" style="18" customWidth="1"/>
    <col min="11268" max="11268" width="26.140625" style="18" customWidth="1"/>
    <col min="11269" max="11269" width="26.7109375" style="18" customWidth="1"/>
    <col min="11270" max="11270" width="18.5703125" style="18" customWidth="1"/>
    <col min="11271" max="11271" width="23.42578125" style="18" customWidth="1"/>
    <col min="11272" max="11272" width="24.42578125" style="18" customWidth="1"/>
    <col min="11273" max="11273" width="22.140625" style="18" customWidth="1"/>
    <col min="11274" max="11275" width="23.85546875" style="18" customWidth="1"/>
    <col min="11276" max="11276" width="24.85546875" style="18" customWidth="1"/>
    <col min="11277" max="11277" width="29.7109375" style="18" customWidth="1"/>
    <col min="11278" max="11278" width="30.85546875" style="18" customWidth="1"/>
    <col min="11279" max="11279" width="25" style="18" customWidth="1"/>
    <col min="11280" max="11280" width="22.5703125" style="18" customWidth="1"/>
    <col min="11281" max="11281" width="28" style="18" customWidth="1"/>
    <col min="11282" max="11282" width="29.140625" style="18" customWidth="1"/>
    <col min="11283" max="11283" width="25" style="18" customWidth="1"/>
    <col min="11284" max="11285" width="26.140625" style="18" customWidth="1"/>
    <col min="11286" max="11286" width="27.85546875" style="18" customWidth="1"/>
    <col min="11287" max="11287" width="21" style="18" customWidth="1"/>
    <col min="11288" max="11288" width="24.28515625" style="18" customWidth="1"/>
    <col min="11289" max="11291" width="23.28515625" style="18" customWidth="1"/>
    <col min="11292" max="11292" width="24.28515625" style="18" customWidth="1"/>
    <col min="11293" max="11293" width="24.140625" style="18" customWidth="1"/>
    <col min="11294" max="11294" width="25.28515625" style="18" customWidth="1"/>
    <col min="11295" max="11295" width="24.140625" style="18" customWidth="1"/>
    <col min="11296" max="11296" width="28.28515625" style="18" customWidth="1"/>
    <col min="11297" max="11297" width="21.140625" style="18" customWidth="1"/>
    <col min="11298" max="11298" width="19.140625" style="18" customWidth="1"/>
    <col min="11299" max="11299" width="23.140625" style="18" customWidth="1"/>
    <col min="11300" max="11300" width="18.42578125" style="18" customWidth="1"/>
    <col min="11301" max="11301" width="11.42578125" style="18" customWidth="1"/>
    <col min="11302" max="11302" width="25.7109375" style="18" customWidth="1"/>
    <col min="11303" max="11303" width="26.7109375" style="18" customWidth="1"/>
    <col min="11304" max="11304" width="18.5703125" style="18" customWidth="1"/>
    <col min="11305" max="11305" width="23.42578125" style="18" customWidth="1"/>
    <col min="11306" max="11306" width="24.42578125" style="18" customWidth="1"/>
    <col min="11307" max="11307" width="22.140625" style="18" customWidth="1"/>
    <col min="11308" max="11308" width="23.140625" style="18" customWidth="1"/>
    <col min="11309" max="11309" width="23.85546875" style="18" customWidth="1"/>
    <col min="11310" max="11310" width="24.85546875" style="18" customWidth="1"/>
    <col min="11311" max="11311" width="27.42578125" style="18" customWidth="1"/>
    <col min="11312" max="11312" width="28.7109375" style="18" customWidth="1"/>
    <col min="11313" max="11313" width="25" style="18" customWidth="1"/>
    <col min="11314" max="11314" width="26.140625" style="18" customWidth="1"/>
    <col min="11315" max="11315" width="26.28515625" style="18" customWidth="1"/>
    <col min="11316" max="11316" width="27.140625" style="18" customWidth="1"/>
    <col min="11317" max="11317" width="25" style="18" customWidth="1"/>
    <col min="11318" max="11318" width="26.140625" style="18" customWidth="1"/>
    <col min="11319" max="11319" width="26.42578125" style="18" customWidth="1"/>
    <col min="11320" max="11320" width="27.28515625" style="18" customWidth="1"/>
    <col min="11321" max="11321" width="21" style="18" customWidth="1"/>
    <col min="11322" max="11322" width="22.140625" style="18" customWidth="1"/>
    <col min="11323" max="11325" width="23.28515625" style="18" customWidth="1"/>
    <col min="11326" max="11326" width="24.28515625" style="18" customWidth="1"/>
    <col min="11327" max="11329" width="26.85546875" style="18" customWidth="1"/>
    <col min="11330" max="11330" width="27.85546875" style="18" customWidth="1"/>
    <col min="11331" max="11331" width="20.42578125" style="18" customWidth="1"/>
    <col min="11332" max="11332" width="19.140625" style="18" customWidth="1"/>
    <col min="11333" max="11333" width="23.140625" style="18" customWidth="1"/>
    <col min="11334" max="11334" width="18.42578125" style="18" customWidth="1"/>
    <col min="11335" max="11335" width="12" style="18" customWidth="1"/>
    <col min="11336" max="11336" width="25.7109375" style="18" customWidth="1"/>
    <col min="11337" max="11337" width="26.7109375" style="18" customWidth="1"/>
    <col min="11338" max="11338" width="18.5703125" style="18" customWidth="1"/>
    <col min="11339" max="11339" width="23.42578125" style="18" customWidth="1"/>
    <col min="11340" max="11340" width="24.42578125" style="18" customWidth="1"/>
    <col min="11341" max="11341" width="22.140625" style="18" customWidth="1"/>
    <col min="11342" max="11343" width="23.85546875" style="18" customWidth="1"/>
    <col min="11344" max="11344" width="24.85546875" style="18" customWidth="1"/>
    <col min="11345" max="11347" width="25" style="18" customWidth="1"/>
    <col min="11348" max="11348" width="22.5703125" style="18" customWidth="1"/>
    <col min="11349" max="11349" width="27.42578125" style="18" customWidth="1"/>
    <col min="11350" max="11351" width="25" style="18" customWidth="1"/>
    <col min="11352" max="11352" width="26.140625" style="18" customWidth="1"/>
    <col min="11353" max="11353" width="26.85546875" style="18" customWidth="1"/>
    <col min="11354" max="11354" width="28.140625" style="18" customWidth="1"/>
    <col min="11355" max="11355" width="21" style="18" customWidth="1"/>
    <col min="11356" max="11356" width="24.28515625" style="18" customWidth="1"/>
    <col min="11357" max="11357" width="23.42578125" style="18" customWidth="1"/>
    <col min="11358" max="11358" width="23" style="18" customWidth="1"/>
    <col min="11359" max="11359" width="25.42578125" style="18" customWidth="1"/>
    <col min="11360" max="11360" width="25.28515625" style="18" customWidth="1"/>
    <col min="11361" max="11363" width="26.85546875" style="18" customWidth="1"/>
    <col min="11364" max="11364" width="26.5703125" style="18" customWidth="1"/>
    <col min="11365" max="11365" width="20.42578125" style="18" customWidth="1"/>
    <col min="11366" max="11366" width="19.140625" style="18" customWidth="1"/>
    <col min="11367" max="11367" width="23.140625" style="18" customWidth="1"/>
    <col min="11368" max="11368" width="18.42578125" style="18" customWidth="1"/>
    <col min="11369" max="11369" width="28.85546875" style="18" customWidth="1"/>
    <col min="11370" max="11370" width="29.5703125" style="18" customWidth="1"/>
    <col min="11371" max="11371" width="22.85546875" style="18" customWidth="1"/>
    <col min="11372" max="11372" width="26.5703125" style="18" customWidth="1"/>
    <col min="11373" max="11373" width="26.42578125" style="18" customWidth="1"/>
    <col min="11374" max="11374" width="28.42578125" style="18" customWidth="1"/>
    <col min="11375" max="11375" width="28" style="18" customWidth="1"/>
    <col min="11376" max="11376" width="30.85546875" style="18" customWidth="1"/>
    <col min="11377" max="11377" width="31.5703125" style="18" customWidth="1"/>
    <col min="11378" max="11378" width="32.85546875" style="18" customWidth="1"/>
    <col min="11379" max="11379" width="27.42578125" style="18" customWidth="1"/>
    <col min="11380" max="11380" width="27.28515625" style="18" customWidth="1"/>
    <col min="11381" max="11381" width="32" style="18" customWidth="1"/>
    <col min="11382" max="11382" width="23.42578125" style="18" customWidth="1"/>
    <col min="11383" max="11383" width="24.42578125" style="18" customWidth="1"/>
    <col min="11384" max="11384" width="25.85546875" style="18" customWidth="1"/>
    <col min="11385" max="11385" width="29.42578125" style="18" customWidth="1"/>
    <col min="11386" max="11386" width="31.28515625" style="18" customWidth="1"/>
    <col min="11387" max="11387" width="22.85546875" style="18" customWidth="1"/>
    <col min="11388" max="11388" width="22.140625" style="18" customWidth="1"/>
    <col min="11389" max="11389" width="28.5703125" style="18" customWidth="1"/>
    <col min="11390" max="11390" width="22.140625" style="18" customWidth="1"/>
    <col min="11391" max="11520" width="9.140625" style="18" customWidth="1"/>
    <col min="11521" max="11521" width="4.140625" style="18" customWidth="1"/>
    <col min="11522" max="11522" width="25.140625" style="18" customWidth="1"/>
    <col min="11523" max="11523" width="8.7109375" style="18" customWidth="1"/>
    <col min="11524" max="11524" width="26.140625" style="18" customWidth="1"/>
    <col min="11525" max="11525" width="26.7109375" style="18" customWidth="1"/>
    <col min="11526" max="11526" width="18.5703125" style="18" customWidth="1"/>
    <col min="11527" max="11527" width="23.42578125" style="18" customWidth="1"/>
    <col min="11528" max="11528" width="24.42578125" style="18" customWidth="1"/>
    <col min="11529" max="11529" width="22.140625" style="18" customWidth="1"/>
    <col min="11530" max="11531" width="23.85546875" style="18" customWidth="1"/>
    <col min="11532" max="11532" width="24.85546875" style="18" customWidth="1"/>
    <col min="11533" max="11533" width="29.7109375" style="18" customWidth="1"/>
    <col min="11534" max="11534" width="30.85546875" style="18" customWidth="1"/>
    <col min="11535" max="11535" width="25" style="18" customWidth="1"/>
    <col min="11536" max="11536" width="22.5703125" style="18" customWidth="1"/>
    <col min="11537" max="11537" width="28" style="18" customWidth="1"/>
    <col min="11538" max="11538" width="29.140625" style="18" customWidth="1"/>
    <col min="11539" max="11539" width="25" style="18" customWidth="1"/>
    <col min="11540" max="11541" width="26.140625" style="18" customWidth="1"/>
    <col min="11542" max="11542" width="27.85546875" style="18" customWidth="1"/>
    <col min="11543" max="11543" width="21" style="18" customWidth="1"/>
    <col min="11544" max="11544" width="24.28515625" style="18" customWidth="1"/>
    <col min="11545" max="11547" width="23.28515625" style="18" customWidth="1"/>
    <col min="11548" max="11548" width="24.28515625" style="18" customWidth="1"/>
    <col min="11549" max="11549" width="24.140625" style="18" customWidth="1"/>
    <col min="11550" max="11550" width="25.28515625" style="18" customWidth="1"/>
    <col min="11551" max="11551" width="24.140625" style="18" customWidth="1"/>
    <col min="11552" max="11552" width="28.28515625" style="18" customWidth="1"/>
    <col min="11553" max="11553" width="21.140625" style="18" customWidth="1"/>
    <col min="11554" max="11554" width="19.140625" style="18" customWidth="1"/>
    <col min="11555" max="11555" width="23.140625" style="18" customWidth="1"/>
    <col min="11556" max="11556" width="18.42578125" style="18" customWidth="1"/>
    <col min="11557" max="11557" width="11.42578125" style="18" customWidth="1"/>
    <col min="11558" max="11558" width="25.7109375" style="18" customWidth="1"/>
    <col min="11559" max="11559" width="26.7109375" style="18" customWidth="1"/>
    <col min="11560" max="11560" width="18.5703125" style="18" customWidth="1"/>
    <col min="11561" max="11561" width="23.42578125" style="18" customWidth="1"/>
    <col min="11562" max="11562" width="24.42578125" style="18" customWidth="1"/>
    <col min="11563" max="11563" width="22.140625" style="18" customWidth="1"/>
    <col min="11564" max="11564" width="23.140625" style="18" customWidth="1"/>
    <col min="11565" max="11565" width="23.85546875" style="18" customWidth="1"/>
    <col min="11566" max="11566" width="24.85546875" style="18" customWidth="1"/>
    <col min="11567" max="11567" width="27.42578125" style="18" customWidth="1"/>
    <col min="11568" max="11568" width="28.7109375" style="18" customWidth="1"/>
    <col min="11569" max="11569" width="25" style="18" customWidth="1"/>
    <col min="11570" max="11570" width="26.140625" style="18" customWidth="1"/>
    <col min="11571" max="11571" width="26.28515625" style="18" customWidth="1"/>
    <col min="11572" max="11572" width="27.140625" style="18" customWidth="1"/>
    <col min="11573" max="11573" width="25" style="18" customWidth="1"/>
    <col min="11574" max="11574" width="26.140625" style="18" customWidth="1"/>
    <col min="11575" max="11575" width="26.42578125" style="18" customWidth="1"/>
    <col min="11576" max="11576" width="27.28515625" style="18" customWidth="1"/>
    <col min="11577" max="11577" width="21" style="18" customWidth="1"/>
    <col min="11578" max="11578" width="22.140625" style="18" customWidth="1"/>
    <col min="11579" max="11581" width="23.28515625" style="18" customWidth="1"/>
    <col min="11582" max="11582" width="24.28515625" style="18" customWidth="1"/>
    <col min="11583" max="11585" width="26.85546875" style="18" customWidth="1"/>
    <col min="11586" max="11586" width="27.85546875" style="18" customWidth="1"/>
    <col min="11587" max="11587" width="20.42578125" style="18" customWidth="1"/>
    <col min="11588" max="11588" width="19.140625" style="18" customWidth="1"/>
    <col min="11589" max="11589" width="23.140625" style="18" customWidth="1"/>
    <col min="11590" max="11590" width="18.42578125" style="18" customWidth="1"/>
    <col min="11591" max="11591" width="12" style="18" customWidth="1"/>
    <col min="11592" max="11592" width="25.7109375" style="18" customWidth="1"/>
    <col min="11593" max="11593" width="26.7109375" style="18" customWidth="1"/>
    <col min="11594" max="11594" width="18.5703125" style="18" customWidth="1"/>
    <col min="11595" max="11595" width="23.42578125" style="18" customWidth="1"/>
    <col min="11596" max="11596" width="24.42578125" style="18" customWidth="1"/>
    <col min="11597" max="11597" width="22.140625" style="18" customWidth="1"/>
    <col min="11598" max="11599" width="23.85546875" style="18" customWidth="1"/>
    <col min="11600" max="11600" width="24.85546875" style="18" customWidth="1"/>
    <col min="11601" max="11603" width="25" style="18" customWidth="1"/>
    <col min="11604" max="11604" width="22.5703125" style="18" customWidth="1"/>
    <col min="11605" max="11605" width="27.42578125" style="18" customWidth="1"/>
    <col min="11606" max="11607" width="25" style="18" customWidth="1"/>
    <col min="11608" max="11608" width="26.140625" style="18" customWidth="1"/>
    <col min="11609" max="11609" width="26.85546875" style="18" customWidth="1"/>
    <col min="11610" max="11610" width="28.140625" style="18" customWidth="1"/>
    <col min="11611" max="11611" width="21" style="18" customWidth="1"/>
    <col min="11612" max="11612" width="24.28515625" style="18" customWidth="1"/>
    <col min="11613" max="11613" width="23.42578125" style="18" customWidth="1"/>
    <col min="11614" max="11614" width="23" style="18" customWidth="1"/>
    <col min="11615" max="11615" width="25.42578125" style="18" customWidth="1"/>
    <col min="11616" max="11616" width="25.28515625" style="18" customWidth="1"/>
    <col min="11617" max="11619" width="26.85546875" style="18" customWidth="1"/>
    <col min="11620" max="11620" width="26.5703125" style="18" customWidth="1"/>
    <col min="11621" max="11621" width="20.42578125" style="18" customWidth="1"/>
    <col min="11622" max="11622" width="19.140625" style="18" customWidth="1"/>
    <col min="11623" max="11623" width="23.140625" style="18" customWidth="1"/>
    <col min="11624" max="11624" width="18.42578125" style="18" customWidth="1"/>
    <col min="11625" max="11625" width="28.85546875" style="18" customWidth="1"/>
    <col min="11626" max="11626" width="29.5703125" style="18" customWidth="1"/>
    <col min="11627" max="11627" width="22.85546875" style="18" customWidth="1"/>
    <col min="11628" max="11628" width="26.5703125" style="18" customWidth="1"/>
    <col min="11629" max="11629" width="26.42578125" style="18" customWidth="1"/>
    <col min="11630" max="11630" width="28.42578125" style="18" customWidth="1"/>
    <col min="11631" max="11631" width="28" style="18" customWidth="1"/>
    <col min="11632" max="11632" width="30.85546875" style="18" customWidth="1"/>
    <col min="11633" max="11633" width="31.5703125" style="18" customWidth="1"/>
    <col min="11634" max="11634" width="32.85546875" style="18" customWidth="1"/>
    <col min="11635" max="11635" width="27.42578125" style="18" customWidth="1"/>
    <col min="11636" max="11636" width="27.28515625" style="18" customWidth="1"/>
    <col min="11637" max="11637" width="32" style="18" customWidth="1"/>
    <col min="11638" max="11638" width="23.42578125" style="18" customWidth="1"/>
    <col min="11639" max="11639" width="24.42578125" style="18" customWidth="1"/>
    <col min="11640" max="11640" width="25.85546875" style="18" customWidth="1"/>
    <col min="11641" max="11641" width="29.42578125" style="18" customWidth="1"/>
    <col min="11642" max="11642" width="31.28515625" style="18" customWidth="1"/>
    <col min="11643" max="11643" width="22.85546875" style="18" customWidth="1"/>
    <col min="11644" max="11644" width="22.140625" style="18" customWidth="1"/>
    <col min="11645" max="11645" width="28.5703125" style="18" customWidth="1"/>
    <col min="11646" max="11646" width="22.140625" style="18" customWidth="1"/>
    <col min="11647" max="11776" width="9.140625" style="18" customWidth="1"/>
    <col min="11777" max="11777" width="4.140625" style="18" customWidth="1"/>
    <col min="11778" max="11778" width="25.140625" style="18" customWidth="1"/>
    <col min="11779" max="11779" width="8.7109375" style="18" customWidth="1"/>
    <col min="11780" max="11780" width="26.140625" style="18" customWidth="1"/>
    <col min="11781" max="11781" width="26.7109375" style="18" customWidth="1"/>
    <col min="11782" max="11782" width="18.5703125" style="18" customWidth="1"/>
    <col min="11783" max="11783" width="23.42578125" style="18" customWidth="1"/>
    <col min="11784" max="11784" width="24.42578125" style="18" customWidth="1"/>
    <col min="11785" max="11785" width="22.140625" style="18" customWidth="1"/>
    <col min="11786" max="11787" width="23.85546875" style="18" customWidth="1"/>
    <col min="11788" max="11788" width="24.85546875" style="18" customWidth="1"/>
    <col min="11789" max="11789" width="29.7109375" style="18" customWidth="1"/>
    <col min="11790" max="11790" width="30.85546875" style="18" customWidth="1"/>
    <col min="11791" max="11791" width="25" style="18" customWidth="1"/>
    <col min="11792" max="11792" width="22.5703125" style="18" customWidth="1"/>
    <col min="11793" max="11793" width="28" style="18" customWidth="1"/>
    <col min="11794" max="11794" width="29.140625" style="18" customWidth="1"/>
    <col min="11795" max="11795" width="25" style="18" customWidth="1"/>
    <col min="11796" max="11797" width="26.140625" style="18" customWidth="1"/>
    <col min="11798" max="11798" width="27.85546875" style="18" customWidth="1"/>
    <col min="11799" max="11799" width="21" style="18" customWidth="1"/>
    <col min="11800" max="11800" width="24.28515625" style="18" customWidth="1"/>
    <col min="11801" max="11803" width="23.28515625" style="18" customWidth="1"/>
    <col min="11804" max="11804" width="24.28515625" style="18" customWidth="1"/>
    <col min="11805" max="11805" width="24.140625" style="18" customWidth="1"/>
    <col min="11806" max="11806" width="25.28515625" style="18" customWidth="1"/>
    <col min="11807" max="11807" width="24.140625" style="18" customWidth="1"/>
    <col min="11808" max="11808" width="28.28515625" style="18" customWidth="1"/>
    <col min="11809" max="11809" width="21.140625" style="18" customWidth="1"/>
    <col min="11810" max="11810" width="19.140625" style="18" customWidth="1"/>
    <col min="11811" max="11811" width="23.140625" style="18" customWidth="1"/>
    <col min="11812" max="11812" width="18.42578125" style="18" customWidth="1"/>
    <col min="11813" max="11813" width="11.42578125" style="18" customWidth="1"/>
    <col min="11814" max="11814" width="25.7109375" style="18" customWidth="1"/>
    <col min="11815" max="11815" width="26.7109375" style="18" customWidth="1"/>
    <col min="11816" max="11816" width="18.5703125" style="18" customWidth="1"/>
    <col min="11817" max="11817" width="23.42578125" style="18" customWidth="1"/>
    <col min="11818" max="11818" width="24.42578125" style="18" customWidth="1"/>
    <col min="11819" max="11819" width="22.140625" style="18" customWidth="1"/>
    <col min="11820" max="11820" width="23.140625" style="18" customWidth="1"/>
    <col min="11821" max="11821" width="23.85546875" style="18" customWidth="1"/>
    <col min="11822" max="11822" width="24.85546875" style="18" customWidth="1"/>
    <col min="11823" max="11823" width="27.42578125" style="18" customWidth="1"/>
    <col min="11824" max="11824" width="28.7109375" style="18" customWidth="1"/>
    <col min="11825" max="11825" width="25" style="18" customWidth="1"/>
    <col min="11826" max="11826" width="26.140625" style="18" customWidth="1"/>
    <col min="11827" max="11827" width="26.28515625" style="18" customWidth="1"/>
    <col min="11828" max="11828" width="27.140625" style="18" customWidth="1"/>
    <col min="11829" max="11829" width="25" style="18" customWidth="1"/>
    <col min="11830" max="11830" width="26.140625" style="18" customWidth="1"/>
    <col min="11831" max="11831" width="26.42578125" style="18" customWidth="1"/>
    <col min="11832" max="11832" width="27.28515625" style="18" customWidth="1"/>
    <col min="11833" max="11833" width="21" style="18" customWidth="1"/>
    <col min="11834" max="11834" width="22.140625" style="18" customWidth="1"/>
    <col min="11835" max="11837" width="23.28515625" style="18" customWidth="1"/>
    <col min="11838" max="11838" width="24.28515625" style="18" customWidth="1"/>
    <col min="11839" max="11841" width="26.85546875" style="18" customWidth="1"/>
    <col min="11842" max="11842" width="27.85546875" style="18" customWidth="1"/>
    <col min="11843" max="11843" width="20.42578125" style="18" customWidth="1"/>
    <col min="11844" max="11844" width="19.140625" style="18" customWidth="1"/>
    <col min="11845" max="11845" width="23.140625" style="18" customWidth="1"/>
    <col min="11846" max="11846" width="18.42578125" style="18" customWidth="1"/>
    <col min="11847" max="11847" width="12" style="18" customWidth="1"/>
    <col min="11848" max="11848" width="25.7109375" style="18" customWidth="1"/>
    <col min="11849" max="11849" width="26.7109375" style="18" customWidth="1"/>
    <col min="11850" max="11850" width="18.5703125" style="18" customWidth="1"/>
    <col min="11851" max="11851" width="23.42578125" style="18" customWidth="1"/>
    <col min="11852" max="11852" width="24.42578125" style="18" customWidth="1"/>
    <col min="11853" max="11853" width="22.140625" style="18" customWidth="1"/>
    <col min="11854" max="11855" width="23.85546875" style="18" customWidth="1"/>
    <col min="11856" max="11856" width="24.85546875" style="18" customWidth="1"/>
    <col min="11857" max="11859" width="25" style="18" customWidth="1"/>
    <col min="11860" max="11860" width="22.5703125" style="18" customWidth="1"/>
    <col min="11861" max="11861" width="27.42578125" style="18" customWidth="1"/>
    <col min="11862" max="11863" width="25" style="18" customWidth="1"/>
    <col min="11864" max="11864" width="26.140625" style="18" customWidth="1"/>
    <col min="11865" max="11865" width="26.85546875" style="18" customWidth="1"/>
    <col min="11866" max="11866" width="28.140625" style="18" customWidth="1"/>
    <col min="11867" max="11867" width="21" style="18" customWidth="1"/>
    <col min="11868" max="11868" width="24.28515625" style="18" customWidth="1"/>
    <col min="11869" max="11869" width="23.42578125" style="18" customWidth="1"/>
    <col min="11870" max="11870" width="23" style="18" customWidth="1"/>
    <col min="11871" max="11871" width="25.42578125" style="18" customWidth="1"/>
    <col min="11872" max="11872" width="25.28515625" style="18" customWidth="1"/>
    <col min="11873" max="11875" width="26.85546875" style="18" customWidth="1"/>
    <col min="11876" max="11876" width="26.5703125" style="18" customWidth="1"/>
    <col min="11877" max="11877" width="20.42578125" style="18" customWidth="1"/>
    <col min="11878" max="11878" width="19.140625" style="18" customWidth="1"/>
    <col min="11879" max="11879" width="23.140625" style="18" customWidth="1"/>
    <col min="11880" max="11880" width="18.42578125" style="18" customWidth="1"/>
    <col min="11881" max="11881" width="28.85546875" style="18" customWidth="1"/>
    <col min="11882" max="11882" width="29.5703125" style="18" customWidth="1"/>
    <col min="11883" max="11883" width="22.85546875" style="18" customWidth="1"/>
    <col min="11884" max="11884" width="26.5703125" style="18" customWidth="1"/>
    <col min="11885" max="11885" width="26.42578125" style="18" customWidth="1"/>
    <col min="11886" max="11886" width="28.42578125" style="18" customWidth="1"/>
    <col min="11887" max="11887" width="28" style="18" customWidth="1"/>
    <col min="11888" max="11888" width="30.85546875" style="18" customWidth="1"/>
    <col min="11889" max="11889" width="31.5703125" style="18" customWidth="1"/>
    <col min="11890" max="11890" width="32.85546875" style="18" customWidth="1"/>
    <col min="11891" max="11891" width="27.42578125" style="18" customWidth="1"/>
    <col min="11892" max="11892" width="27.28515625" style="18" customWidth="1"/>
    <col min="11893" max="11893" width="32" style="18" customWidth="1"/>
    <col min="11894" max="11894" width="23.42578125" style="18" customWidth="1"/>
    <col min="11895" max="11895" width="24.42578125" style="18" customWidth="1"/>
    <col min="11896" max="11896" width="25.85546875" style="18" customWidth="1"/>
    <col min="11897" max="11897" width="29.42578125" style="18" customWidth="1"/>
    <col min="11898" max="11898" width="31.28515625" style="18" customWidth="1"/>
    <col min="11899" max="11899" width="22.85546875" style="18" customWidth="1"/>
    <col min="11900" max="11900" width="22.140625" style="18" customWidth="1"/>
    <col min="11901" max="11901" width="28.5703125" style="18" customWidth="1"/>
    <col min="11902" max="11902" width="22.140625" style="18" customWidth="1"/>
    <col min="11903" max="12032" width="9.140625" style="18" customWidth="1"/>
    <col min="12033" max="12033" width="4.140625" style="18" customWidth="1"/>
    <col min="12034" max="12034" width="25.140625" style="18" customWidth="1"/>
    <col min="12035" max="12035" width="8.7109375" style="18" customWidth="1"/>
    <col min="12036" max="12036" width="26.140625" style="18" customWidth="1"/>
    <col min="12037" max="12037" width="26.7109375" style="18" customWidth="1"/>
    <col min="12038" max="12038" width="18.5703125" style="18" customWidth="1"/>
    <col min="12039" max="12039" width="23.42578125" style="18" customWidth="1"/>
    <col min="12040" max="12040" width="24.42578125" style="18" customWidth="1"/>
    <col min="12041" max="12041" width="22.140625" style="18" customWidth="1"/>
    <col min="12042" max="12043" width="23.85546875" style="18" customWidth="1"/>
    <col min="12044" max="12044" width="24.85546875" style="18" customWidth="1"/>
    <col min="12045" max="12045" width="29.7109375" style="18" customWidth="1"/>
    <col min="12046" max="12046" width="30.85546875" style="18" customWidth="1"/>
    <col min="12047" max="12047" width="25" style="18" customWidth="1"/>
    <col min="12048" max="12048" width="22.5703125" style="18" customWidth="1"/>
    <col min="12049" max="12049" width="28" style="18" customWidth="1"/>
    <col min="12050" max="12050" width="29.140625" style="18" customWidth="1"/>
    <col min="12051" max="12051" width="25" style="18" customWidth="1"/>
    <col min="12052" max="12053" width="26.140625" style="18" customWidth="1"/>
    <col min="12054" max="12054" width="27.85546875" style="18" customWidth="1"/>
    <col min="12055" max="12055" width="21" style="18" customWidth="1"/>
    <col min="12056" max="12056" width="24.28515625" style="18" customWidth="1"/>
    <col min="12057" max="12059" width="23.28515625" style="18" customWidth="1"/>
    <col min="12060" max="12060" width="24.28515625" style="18" customWidth="1"/>
    <col min="12061" max="12061" width="24.140625" style="18" customWidth="1"/>
    <col min="12062" max="12062" width="25.28515625" style="18" customWidth="1"/>
    <col min="12063" max="12063" width="24.140625" style="18" customWidth="1"/>
    <col min="12064" max="12064" width="28.28515625" style="18" customWidth="1"/>
    <col min="12065" max="12065" width="21.140625" style="18" customWidth="1"/>
    <col min="12066" max="12066" width="19.140625" style="18" customWidth="1"/>
    <col min="12067" max="12067" width="23.140625" style="18" customWidth="1"/>
    <col min="12068" max="12068" width="18.42578125" style="18" customWidth="1"/>
    <col min="12069" max="12069" width="11.42578125" style="18" customWidth="1"/>
    <col min="12070" max="12070" width="25.7109375" style="18" customWidth="1"/>
    <col min="12071" max="12071" width="26.7109375" style="18" customWidth="1"/>
    <col min="12072" max="12072" width="18.5703125" style="18" customWidth="1"/>
    <col min="12073" max="12073" width="23.42578125" style="18" customWidth="1"/>
    <col min="12074" max="12074" width="24.42578125" style="18" customWidth="1"/>
    <col min="12075" max="12075" width="22.140625" style="18" customWidth="1"/>
    <col min="12076" max="12076" width="23.140625" style="18" customWidth="1"/>
    <col min="12077" max="12077" width="23.85546875" style="18" customWidth="1"/>
    <col min="12078" max="12078" width="24.85546875" style="18" customWidth="1"/>
    <col min="12079" max="12079" width="27.42578125" style="18" customWidth="1"/>
    <col min="12080" max="12080" width="28.7109375" style="18" customWidth="1"/>
    <col min="12081" max="12081" width="25" style="18" customWidth="1"/>
    <col min="12082" max="12082" width="26.140625" style="18" customWidth="1"/>
    <col min="12083" max="12083" width="26.28515625" style="18" customWidth="1"/>
    <col min="12084" max="12084" width="27.140625" style="18" customWidth="1"/>
    <col min="12085" max="12085" width="25" style="18" customWidth="1"/>
    <col min="12086" max="12086" width="26.140625" style="18" customWidth="1"/>
    <col min="12087" max="12087" width="26.42578125" style="18" customWidth="1"/>
    <col min="12088" max="12088" width="27.28515625" style="18" customWidth="1"/>
    <col min="12089" max="12089" width="21" style="18" customWidth="1"/>
    <col min="12090" max="12090" width="22.140625" style="18" customWidth="1"/>
    <col min="12091" max="12093" width="23.28515625" style="18" customWidth="1"/>
    <col min="12094" max="12094" width="24.28515625" style="18" customWidth="1"/>
    <col min="12095" max="12097" width="26.85546875" style="18" customWidth="1"/>
    <col min="12098" max="12098" width="27.85546875" style="18" customWidth="1"/>
    <col min="12099" max="12099" width="20.42578125" style="18" customWidth="1"/>
    <col min="12100" max="12100" width="19.140625" style="18" customWidth="1"/>
    <col min="12101" max="12101" width="23.140625" style="18" customWidth="1"/>
    <col min="12102" max="12102" width="18.42578125" style="18" customWidth="1"/>
    <col min="12103" max="12103" width="12" style="18" customWidth="1"/>
    <col min="12104" max="12104" width="25.7109375" style="18" customWidth="1"/>
    <col min="12105" max="12105" width="26.7109375" style="18" customWidth="1"/>
    <col min="12106" max="12106" width="18.5703125" style="18" customWidth="1"/>
    <col min="12107" max="12107" width="23.42578125" style="18" customWidth="1"/>
    <col min="12108" max="12108" width="24.42578125" style="18" customWidth="1"/>
    <col min="12109" max="12109" width="22.140625" style="18" customWidth="1"/>
    <col min="12110" max="12111" width="23.85546875" style="18" customWidth="1"/>
    <col min="12112" max="12112" width="24.85546875" style="18" customWidth="1"/>
    <col min="12113" max="12115" width="25" style="18" customWidth="1"/>
    <col min="12116" max="12116" width="22.5703125" style="18" customWidth="1"/>
    <col min="12117" max="12117" width="27.42578125" style="18" customWidth="1"/>
    <col min="12118" max="12119" width="25" style="18" customWidth="1"/>
    <col min="12120" max="12120" width="26.140625" style="18" customWidth="1"/>
    <col min="12121" max="12121" width="26.85546875" style="18" customWidth="1"/>
    <col min="12122" max="12122" width="28.140625" style="18" customWidth="1"/>
    <col min="12123" max="12123" width="21" style="18" customWidth="1"/>
    <col min="12124" max="12124" width="24.28515625" style="18" customWidth="1"/>
    <col min="12125" max="12125" width="23.42578125" style="18" customWidth="1"/>
    <col min="12126" max="12126" width="23" style="18" customWidth="1"/>
    <col min="12127" max="12127" width="25.42578125" style="18" customWidth="1"/>
    <col min="12128" max="12128" width="25.28515625" style="18" customWidth="1"/>
    <col min="12129" max="12131" width="26.85546875" style="18" customWidth="1"/>
    <col min="12132" max="12132" width="26.5703125" style="18" customWidth="1"/>
    <col min="12133" max="12133" width="20.42578125" style="18" customWidth="1"/>
    <col min="12134" max="12134" width="19.140625" style="18" customWidth="1"/>
    <col min="12135" max="12135" width="23.140625" style="18" customWidth="1"/>
    <col min="12136" max="12136" width="18.42578125" style="18" customWidth="1"/>
    <col min="12137" max="12137" width="28.85546875" style="18" customWidth="1"/>
    <col min="12138" max="12138" width="29.5703125" style="18" customWidth="1"/>
    <col min="12139" max="12139" width="22.85546875" style="18" customWidth="1"/>
    <col min="12140" max="12140" width="26.5703125" style="18" customWidth="1"/>
    <col min="12141" max="12141" width="26.42578125" style="18" customWidth="1"/>
    <col min="12142" max="12142" width="28.42578125" style="18" customWidth="1"/>
    <col min="12143" max="12143" width="28" style="18" customWidth="1"/>
    <col min="12144" max="12144" width="30.85546875" style="18" customWidth="1"/>
    <col min="12145" max="12145" width="31.5703125" style="18" customWidth="1"/>
    <col min="12146" max="12146" width="32.85546875" style="18" customWidth="1"/>
    <col min="12147" max="12147" width="27.42578125" style="18" customWidth="1"/>
    <col min="12148" max="12148" width="27.28515625" style="18" customWidth="1"/>
    <col min="12149" max="12149" width="32" style="18" customWidth="1"/>
    <col min="12150" max="12150" width="23.42578125" style="18" customWidth="1"/>
    <col min="12151" max="12151" width="24.42578125" style="18" customWidth="1"/>
    <col min="12152" max="12152" width="25.85546875" style="18" customWidth="1"/>
    <col min="12153" max="12153" width="29.42578125" style="18" customWidth="1"/>
    <col min="12154" max="12154" width="31.28515625" style="18" customWidth="1"/>
    <col min="12155" max="12155" width="22.85546875" style="18" customWidth="1"/>
    <col min="12156" max="12156" width="22.140625" style="18" customWidth="1"/>
    <col min="12157" max="12157" width="28.5703125" style="18" customWidth="1"/>
    <col min="12158" max="12158" width="22.140625" style="18" customWidth="1"/>
    <col min="12159" max="12288" width="9.140625" style="18" customWidth="1"/>
    <col min="12289" max="12289" width="4.140625" style="18" customWidth="1"/>
    <col min="12290" max="12290" width="25.140625" style="18" customWidth="1"/>
    <col min="12291" max="12291" width="8.7109375" style="18" customWidth="1"/>
    <col min="12292" max="12292" width="26.140625" style="18" customWidth="1"/>
    <col min="12293" max="12293" width="26.7109375" style="18" customWidth="1"/>
    <col min="12294" max="12294" width="18.5703125" style="18" customWidth="1"/>
    <col min="12295" max="12295" width="23.42578125" style="18" customWidth="1"/>
    <col min="12296" max="12296" width="24.42578125" style="18" customWidth="1"/>
    <col min="12297" max="12297" width="22.140625" style="18" customWidth="1"/>
    <col min="12298" max="12299" width="23.85546875" style="18" customWidth="1"/>
    <col min="12300" max="12300" width="24.85546875" style="18" customWidth="1"/>
    <col min="12301" max="12301" width="29.7109375" style="18" customWidth="1"/>
    <col min="12302" max="12302" width="30.85546875" style="18" customWidth="1"/>
    <col min="12303" max="12303" width="25" style="18" customWidth="1"/>
    <col min="12304" max="12304" width="22.5703125" style="18" customWidth="1"/>
    <col min="12305" max="12305" width="28" style="18" customWidth="1"/>
    <col min="12306" max="12306" width="29.140625" style="18" customWidth="1"/>
    <col min="12307" max="12307" width="25" style="18" customWidth="1"/>
    <col min="12308" max="12309" width="26.140625" style="18" customWidth="1"/>
    <col min="12310" max="12310" width="27.85546875" style="18" customWidth="1"/>
    <col min="12311" max="12311" width="21" style="18" customWidth="1"/>
    <col min="12312" max="12312" width="24.28515625" style="18" customWidth="1"/>
    <col min="12313" max="12315" width="23.28515625" style="18" customWidth="1"/>
    <col min="12316" max="12316" width="24.28515625" style="18" customWidth="1"/>
    <col min="12317" max="12317" width="24.140625" style="18" customWidth="1"/>
    <col min="12318" max="12318" width="25.28515625" style="18" customWidth="1"/>
    <col min="12319" max="12319" width="24.140625" style="18" customWidth="1"/>
    <col min="12320" max="12320" width="28.28515625" style="18" customWidth="1"/>
    <col min="12321" max="12321" width="21.140625" style="18" customWidth="1"/>
    <col min="12322" max="12322" width="19.140625" style="18" customWidth="1"/>
    <col min="12323" max="12323" width="23.140625" style="18" customWidth="1"/>
    <col min="12324" max="12324" width="18.42578125" style="18" customWidth="1"/>
    <col min="12325" max="12325" width="11.42578125" style="18" customWidth="1"/>
    <col min="12326" max="12326" width="25.7109375" style="18" customWidth="1"/>
    <col min="12327" max="12327" width="26.7109375" style="18" customWidth="1"/>
    <col min="12328" max="12328" width="18.5703125" style="18" customWidth="1"/>
    <col min="12329" max="12329" width="23.42578125" style="18" customWidth="1"/>
    <col min="12330" max="12330" width="24.42578125" style="18" customWidth="1"/>
    <col min="12331" max="12331" width="22.140625" style="18" customWidth="1"/>
    <col min="12332" max="12332" width="23.140625" style="18" customWidth="1"/>
    <col min="12333" max="12333" width="23.85546875" style="18" customWidth="1"/>
    <col min="12334" max="12334" width="24.85546875" style="18" customWidth="1"/>
    <col min="12335" max="12335" width="27.42578125" style="18" customWidth="1"/>
    <col min="12336" max="12336" width="28.7109375" style="18" customWidth="1"/>
    <col min="12337" max="12337" width="25" style="18" customWidth="1"/>
    <col min="12338" max="12338" width="26.140625" style="18" customWidth="1"/>
    <col min="12339" max="12339" width="26.28515625" style="18" customWidth="1"/>
    <col min="12340" max="12340" width="27.140625" style="18" customWidth="1"/>
    <col min="12341" max="12341" width="25" style="18" customWidth="1"/>
    <col min="12342" max="12342" width="26.140625" style="18" customWidth="1"/>
    <col min="12343" max="12343" width="26.42578125" style="18" customWidth="1"/>
    <col min="12344" max="12344" width="27.28515625" style="18" customWidth="1"/>
    <col min="12345" max="12345" width="21" style="18" customWidth="1"/>
    <col min="12346" max="12346" width="22.140625" style="18" customWidth="1"/>
    <col min="12347" max="12349" width="23.28515625" style="18" customWidth="1"/>
    <col min="12350" max="12350" width="24.28515625" style="18" customWidth="1"/>
    <col min="12351" max="12353" width="26.85546875" style="18" customWidth="1"/>
    <col min="12354" max="12354" width="27.85546875" style="18" customWidth="1"/>
    <col min="12355" max="12355" width="20.42578125" style="18" customWidth="1"/>
    <col min="12356" max="12356" width="19.140625" style="18" customWidth="1"/>
    <col min="12357" max="12357" width="23.140625" style="18" customWidth="1"/>
    <col min="12358" max="12358" width="18.42578125" style="18" customWidth="1"/>
    <col min="12359" max="12359" width="12" style="18" customWidth="1"/>
    <col min="12360" max="12360" width="25.7109375" style="18" customWidth="1"/>
    <col min="12361" max="12361" width="26.7109375" style="18" customWidth="1"/>
    <col min="12362" max="12362" width="18.5703125" style="18" customWidth="1"/>
    <col min="12363" max="12363" width="23.42578125" style="18" customWidth="1"/>
    <col min="12364" max="12364" width="24.42578125" style="18" customWidth="1"/>
    <col min="12365" max="12365" width="22.140625" style="18" customWidth="1"/>
    <col min="12366" max="12367" width="23.85546875" style="18" customWidth="1"/>
    <col min="12368" max="12368" width="24.85546875" style="18" customWidth="1"/>
    <col min="12369" max="12371" width="25" style="18" customWidth="1"/>
    <col min="12372" max="12372" width="22.5703125" style="18" customWidth="1"/>
    <col min="12373" max="12373" width="27.42578125" style="18" customWidth="1"/>
    <col min="12374" max="12375" width="25" style="18" customWidth="1"/>
    <col min="12376" max="12376" width="26.140625" style="18" customWidth="1"/>
    <col min="12377" max="12377" width="26.85546875" style="18" customWidth="1"/>
    <col min="12378" max="12378" width="28.140625" style="18" customWidth="1"/>
    <col min="12379" max="12379" width="21" style="18" customWidth="1"/>
    <col min="12380" max="12380" width="24.28515625" style="18" customWidth="1"/>
    <col min="12381" max="12381" width="23.42578125" style="18" customWidth="1"/>
    <col min="12382" max="12382" width="23" style="18" customWidth="1"/>
    <col min="12383" max="12383" width="25.42578125" style="18" customWidth="1"/>
    <col min="12384" max="12384" width="25.28515625" style="18" customWidth="1"/>
    <col min="12385" max="12387" width="26.85546875" style="18" customWidth="1"/>
    <col min="12388" max="12388" width="26.5703125" style="18" customWidth="1"/>
    <col min="12389" max="12389" width="20.42578125" style="18" customWidth="1"/>
    <col min="12390" max="12390" width="19.140625" style="18" customWidth="1"/>
    <col min="12391" max="12391" width="23.140625" style="18" customWidth="1"/>
    <col min="12392" max="12392" width="18.42578125" style="18" customWidth="1"/>
    <col min="12393" max="12393" width="28.85546875" style="18" customWidth="1"/>
    <col min="12394" max="12394" width="29.5703125" style="18" customWidth="1"/>
    <col min="12395" max="12395" width="22.85546875" style="18" customWidth="1"/>
    <col min="12396" max="12396" width="26.5703125" style="18" customWidth="1"/>
    <col min="12397" max="12397" width="26.42578125" style="18" customWidth="1"/>
    <col min="12398" max="12398" width="28.42578125" style="18" customWidth="1"/>
    <col min="12399" max="12399" width="28" style="18" customWidth="1"/>
    <col min="12400" max="12400" width="30.85546875" style="18" customWidth="1"/>
    <col min="12401" max="12401" width="31.5703125" style="18" customWidth="1"/>
    <col min="12402" max="12402" width="32.85546875" style="18" customWidth="1"/>
    <col min="12403" max="12403" width="27.42578125" style="18" customWidth="1"/>
    <col min="12404" max="12404" width="27.28515625" style="18" customWidth="1"/>
    <col min="12405" max="12405" width="32" style="18" customWidth="1"/>
    <col min="12406" max="12406" width="23.42578125" style="18" customWidth="1"/>
    <col min="12407" max="12407" width="24.42578125" style="18" customWidth="1"/>
    <col min="12408" max="12408" width="25.85546875" style="18" customWidth="1"/>
    <col min="12409" max="12409" width="29.42578125" style="18" customWidth="1"/>
    <col min="12410" max="12410" width="31.28515625" style="18" customWidth="1"/>
    <col min="12411" max="12411" width="22.85546875" style="18" customWidth="1"/>
    <col min="12412" max="12412" width="22.140625" style="18" customWidth="1"/>
    <col min="12413" max="12413" width="28.5703125" style="18" customWidth="1"/>
    <col min="12414" max="12414" width="22.140625" style="18" customWidth="1"/>
    <col min="12415" max="12544" width="9.140625" style="18" customWidth="1"/>
    <col min="12545" max="12545" width="4.140625" style="18" customWidth="1"/>
    <col min="12546" max="12546" width="25.140625" style="18" customWidth="1"/>
    <col min="12547" max="12547" width="8.7109375" style="18" customWidth="1"/>
    <col min="12548" max="12548" width="26.140625" style="18" customWidth="1"/>
    <col min="12549" max="12549" width="26.7109375" style="18" customWidth="1"/>
    <col min="12550" max="12550" width="18.5703125" style="18" customWidth="1"/>
    <col min="12551" max="12551" width="23.42578125" style="18" customWidth="1"/>
    <col min="12552" max="12552" width="24.42578125" style="18" customWidth="1"/>
    <col min="12553" max="12553" width="22.140625" style="18" customWidth="1"/>
    <col min="12554" max="12555" width="23.85546875" style="18" customWidth="1"/>
    <col min="12556" max="12556" width="24.85546875" style="18" customWidth="1"/>
    <col min="12557" max="12557" width="29.7109375" style="18" customWidth="1"/>
    <col min="12558" max="12558" width="30.85546875" style="18" customWidth="1"/>
    <col min="12559" max="12559" width="25" style="18" customWidth="1"/>
    <col min="12560" max="12560" width="22.5703125" style="18" customWidth="1"/>
    <col min="12561" max="12561" width="28" style="18" customWidth="1"/>
    <col min="12562" max="12562" width="29.140625" style="18" customWidth="1"/>
    <col min="12563" max="12563" width="25" style="18" customWidth="1"/>
    <col min="12564" max="12565" width="26.140625" style="18" customWidth="1"/>
    <col min="12566" max="12566" width="27.85546875" style="18" customWidth="1"/>
    <col min="12567" max="12567" width="21" style="18" customWidth="1"/>
    <col min="12568" max="12568" width="24.28515625" style="18" customWidth="1"/>
    <col min="12569" max="12571" width="23.28515625" style="18" customWidth="1"/>
    <col min="12572" max="12572" width="24.28515625" style="18" customWidth="1"/>
    <col min="12573" max="12573" width="24.140625" style="18" customWidth="1"/>
    <col min="12574" max="12574" width="25.28515625" style="18" customWidth="1"/>
    <col min="12575" max="12575" width="24.140625" style="18" customWidth="1"/>
    <col min="12576" max="12576" width="28.28515625" style="18" customWidth="1"/>
    <col min="12577" max="12577" width="21.140625" style="18" customWidth="1"/>
    <col min="12578" max="12578" width="19.140625" style="18" customWidth="1"/>
    <col min="12579" max="12579" width="23.140625" style="18" customWidth="1"/>
    <col min="12580" max="12580" width="18.42578125" style="18" customWidth="1"/>
    <col min="12581" max="12581" width="11.42578125" style="18" customWidth="1"/>
    <col min="12582" max="12582" width="25.7109375" style="18" customWidth="1"/>
    <col min="12583" max="12583" width="26.7109375" style="18" customWidth="1"/>
    <col min="12584" max="12584" width="18.5703125" style="18" customWidth="1"/>
    <col min="12585" max="12585" width="23.42578125" style="18" customWidth="1"/>
    <col min="12586" max="12586" width="24.42578125" style="18" customWidth="1"/>
    <col min="12587" max="12587" width="22.140625" style="18" customWidth="1"/>
    <col min="12588" max="12588" width="23.140625" style="18" customWidth="1"/>
    <col min="12589" max="12589" width="23.85546875" style="18" customWidth="1"/>
    <col min="12590" max="12590" width="24.85546875" style="18" customWidth="1"/>
    <col min="12591" max="12591" width="27.42578125" style="18" customWidth="1"/>
    <col min="12592" max="12592" width="28.7109375" style="18" customWidth="1"/>
    <col min="12593" max="12593" width="25" style="18" customWidth="1"/>
    <col min="12594" max="12594" width="26.140625" style="18" customWidth="1"/>
    <col min="12595" max="12595" width="26.28515625" style="18" customWidth="1"/>
    <col min="12596" max="12596" width="27.140625" style="18" customWidth="1"/>
    <col min="12597" max="12597" width="25" style="18" customWidth="1"/>
    <col min="12598" max="12598" width="26.140625" style="18" customWidth="1"/>
    <col min="12599" max="12599" width="26.42578125" style="18" customWidth="1"/>
    <col min="12600" max="12600" width="27.28515625" style="18" customWidth="1"/>
    <col min="12601" max="12601" width="21" style="18" customWidth="1"/>
    <col min="12602" max="12602" width="22.140625" style="18" customWidth="1"/>
    <col min="12603" max="12605" width="23.28515625" style="18" customWidth="1"/>
    <col min="12606" max="12606" width="24.28515625" style="18" customWidth="1"/>
    <col min="12607" max="12609" width="26.85546875" style="18" customWidth="1"/>
    <col min="12610" max="12610" width="27.85546875" style="18" customWidth="1"/>
    <col min="12611" max="12611" width="20.42578125" style="18" customWidth="1"/>
    <col min="12612" max="12612" width="19.140625" style="18" customWidth="1"/>
    <col min="12613" max="12613" width="23.140625" style="18" customWidth="1"/>
    <col min="12614" max="12614" width="18.42578125" style="18" customWidth="1"/>
    <col min="12615" max="12615" width="12" style="18" customWidth="1"/>
    <col min="12616" max="12616" width="25.7109375" style="18" customWidth="1"/>
    <col min="12617" max="12617" width="26.7109375" style="18" customWidth="1"/>
    <col min="12618" max="12618" width="18.5703125" style="18" customWidth="1"/>
    <col min="12619" max="12619" width="23.42578125" style="18" customWidth="1"/>
    <col min="12620" max="12620" width="24.42578125" style="18" customWidth="1"/>
    <col min="12621" max="12621" width="22.140625" style="18" customWidth="1"/>
    <col min="12622" max="12623" width="23.85546875" style="18" customWidth="1"/>
    <col min="12624" max="12624" width="24.85546875" style="18" customWidth="1"/>
    <col min="12625" max="12627" width="25" style="18" customWidth="1"/>
    <col min="12628" max="12628" width="22.5703125" style="18" customWidth="1"/>
    <col min="12629" max="12629" width="27.42578125" style="18" customWidth="1"/>
    <col min="12630" max="12631" width="25" style="18" customWidth="1"/>
    <col min="12632" max="12632" width="26.140625" style="18" customWidth="1"/>
    <col min="12633" max="12633" width="26.85546875" style="18" customWidth="1"/>
    <col min="12634" max="12634" width="28.140625" style="18" customWidth="1"/>
    <col min="12635" max="12635" width="21" style="18" customWidth="1"/>
    <col min="12636" max="12636" width="24.28515625" style="18" customWidth="1"/>
    <col min="12637" max="12637" width="23.42578125" style="18" customWidth="1"/>
    <col min="12638" max="12638" width="23" style="18" customWidth="1"/>
    <col min="12639" max="12639" width="25.42578125" style="18" customWidth="1"/>
    <col min="12640" max="12640" width="25.28515625" style="18" customWidth="1"/>
    <col min="12641" max="12643" width="26.85546875" style="18" customWidth="1"/>
    <col min="12644" max="12644" width="26.5703125" style="18" customWidth="1"/>
    <col min="12645" max="12645" width="20.42578125" style="18" customWidth="1"/>
    <col min="12646" max="12646" width="19.140625" style="18" customWidth="1"/>
    <col min="12647" max="12647" width="23.140625" style="18" customWidth="1"/>
    <col min="12648" max="12648" width="18.42578125" style="18" customWidth="1"/>
    <col min="12649" max="12649" width="28.85546875" style="18" customWidth="1"/>
    <col min="12650" max="12650" width="29.5703125" style="18" customWidth="1"/>
    <col min="12651" max="12651" width="22.85546875" style="18" customWidth="1"/>
    <col min="12652" max="12652" width="26.5703125" style="18" customWidth="1"/>
    <col min="12653" max="12653" width="26.42578125" style="18" customWidth="1"/>
    <col min="12654" max="12654" width="28.42578125" style="18" customWidth="1"/>
    <col min="12655" max="12655" width="28" style="18" customWidth="1"/>
    <col min="12656" max="12656" width="30.85546875" style="18" customWidth="1"/>
    <col min="12657" max="12657" width="31.5703125" style="18" customWidth="1"/>
    <col min="12658" max="12658" width="32.85546875" style="18" customWidth="1"/>
    <col min="12659" max="12659" width="27.42578125" style="18" customWidth="1"/>
    <col min="12660" max="12660" width="27.28515625" style="18" customWidth="1"/>
    <col min="12661" max="12661" width="32" style="18" customWidth="1"/>
    <col min="12662" max="12662" width="23.42578125" style="18" customWidth="1"/>
    <col min="12663" max="12663" width="24.42578125" style="18" customWidth="1"/>
    <col min="12664" max="12664" width="25.85546875" style="18" customWidth="1"/>
    <col min="12665" max="12665" width="29.42578125" style="18" customWidth="1"/>
    <col min="12666" max="12666" width="31.28515625" style="18" customWidth="1"/>
    <col min="12667" max="12667" width="22.85546875" style="18" customWidth="1"/>
    <col min="12668" max="12668" width="22.140625" style="18" customWidth="1"/>
    <col min="12669" max="12669" width="28.5703125" style="18" customWidth="1"/>
    <col min="12670" max="12670" width="22.140625" style="18" customWidth="1"/>
    <col min="12671" max="12800" width="9.140625" style="18" customWidth="1"/>
    <col min="12801" max="12801" width="4.140625" style="18" customWidth="1"/>
    <col min="12802" max="12802" width="25.140625" style="18" customWidth="1"/>
    <col min="12803" max="12803" width="8.7109375" style="18" customWidth="1"/>
    <col min="12804" max="12804" width="26.140625" style="18" customWidth="1"/>
    <col min="12805" max="12805" width="26.7109375" style="18" customWidth="1"/>
    <col min="12806" max="12806" width="18.5703125" style="18" customWidth="1"/>
    <col min="12807" max="12807" width="23.42578125" style="18" customWidth="1"/>
    <col min="12808" max="12808" width="24.42578125" style="18" customWidth="1"/>
    <col min="12809" max="12809" width="22.140625" style="18" customWidth="1"/>
    <col min="12810" max="12811" width="23.85546875" style="18" customWidth="1"/>
    <col min="12812" max="12812" width="24.85546875" style="18" customWidth="1"/>
    <col min="12813" max="12813" width="29.7109375" style="18" customWidth="1"/>
    <col min="12814" max="12814" width="30.85546875" style="18" customWidth="1"/>
    <col min="12815" max="12815" width="25" style="18" customWidth="1"/>
    <col min="12816" max="12816" width="22.5703125" style="18" customWidth="1"/>
    <col min="12817" max="12817" width="28" style="18" customWidth="1"/>
    <col min="12818" max="12818" width="29.140625" style="18" customWidth="1"/>
    <col min="12819" max="12819" width="25" style="18" customWidth="1"/>
    <col min="12820" max="12821" width="26.140625" style="18" customWidth="1"/>
    <col min="12822" max="12822" width="27.85546875" style="18" customWidth="1"/>
    <col min="12823" max="12823" width="21" style="18" customWidth="1"/>
    <col min="12824" max="12824" width="24.28515625" style="18" customWidth="1"/>
    <col min="12825" max="12827" width="23.28515625" style="18" customWidth="1"/>
    <col min="12828" max="12828" width="24.28515625" style="18" customWidth="1"/>
    <col min="12829" max="12829" width="24.140625" style="18" customWidth="1"/>
    <col min="12830" max="12830" width="25.28515625" style="18" customWidth="1"/>
    <col min="12831" max="12831" width="24.140625" style="18" customWidth="1"/>
    <col min="12832" max="12832" width="28.28515625" style="18" customWidth="1"/>
    <col min="12833" max="12833" width="21.140625" style="18" customWidth="1"/>
    <col min="12834" max="12834" width="19.140625" style="18" customWidth="1"/>
    <col min="12835" max="12835" width="23.140625" style="18" customWidth="1"/>
    <col min="12836" max="12836" width="18.42578125" style="18" customWidth="1"/>
    <col min="12837" max="12837" width="11.42578125" style="18" customWidth="1"/>
    <col min="12838" max="12838" width="25.7109375" style="18" customWidth="1"/>
    <col min="12839" max="12839" width="26.7109375" style="18" customWidth="1"/>
    <col min="12840" max="12840" width="18.5703125" style="18" customWidth="1"/>
    <col min="12841" max="12841" width="23.42578125" style="18" customWidth="1"/>
    <col min="12842" max="12842" width="24.42578125" style="18" customWidth="1"/>
    <col min="12843" max="12843" width="22.140625" style="18" customWidth="1"/>
    <col min="12844" max="12844" width="23.140625" style="18" customWidth="1"/>
    <col min="12845" max="12845" width="23.85546875" style="18" customWidth="1"/>
    <col min="12846" max="12846" width="24.85546875" style="18" customWidth="1"/>
    <col min="12847" max="12847" width="27.42578125" style="18" customWidth="1"/>
    <col min="12848" max="12848" width="28.7109375" style="18" customWidth="1"/>
    <col min="12849" max="12849" width="25" style="18" customWidth="1"/>
    <col min="12850" max="12850" width="26.140625" style="18" customWidth="1"/>
    <col min="12851" max="12851" width="26.28515625" style="18" customWidth="1"/>
    <col min="12852" max="12852" width="27.140625" style="18" customWidth="1"/>
    <col min="12853" max="12853" width="25" style="18" customWidth="1"/>
    <col min="12854" max="12854" width="26.140625" style="18" customWidth="1"/>
    <col min="12855" max="12855" width="26.42578125" style="18" customWidth="1"/>
    <col min="12856" max="12856" width="27.28515625" style="18" customWidth="1"/>
    <col min="12857" max="12857" width="21" style="18" customWidth="1"/>
    <col min="12858" max="12858" width="22.140625" style="18" customWidth="1"/>
    <col min="12859" max="12861" width="23.28515625" style="18" customWidth="1"/>
    <col min="12862" max="12862" width="24.28515625" style="18" customWidth="1"/>
    <col min="12863" max="12865" width="26.85546875" style="18" customWidth="1"/>
    <col min="12866" max="12866" width="27.85546875" style="18" customWidth="1"/>
    <col min="12867" max="12867" width="20.42578125" style="18" customWidth="1"/>
    <col min="12868" max="12868" width="19.140625" style="18" customWidth="1"/>
    <col min="12869" max="12869" width="23.140625" style="18" customWidth="1"/>
    <col min="12870" max="12870" width="18.42578125" style="18" customWidth="1"/>
    <col min="12871" max="12871" width="12" style="18" customWidth="1"/>
    <col min="12872" max="12872" width="25.7109375" style="18" customWidth="1"/>
    <col min="12873" max="12873" width="26.7109375" style="18" customWidth="1"/>
    <col min="12874" max="12874" width="18.5703125" style="18" customWidth="1"/>
    <col min="12875" max="12875" width="23.42578125" style="18" customWidth="1"/>
    <col min="12876" max="12876" width="24.42578125" style="18" customWidth="1"/>
    <col min="12877" max="12877" width="22.140625" style="18" customWidth="1"/>
    <col min="12878" max="12879" width="23.85546875" style="18" customWidth="1"/>
    <col min="12880" max="12880" width="24.85546875" style="18" customWidth="1"/>
    <col min="12881" max="12883" width="25" style="18" customWidth="1"/>
    <col min="12884" max="12884" width="22.5703125" style="18" customWidth="1"/>
    <col min="12885" max="12885" width="27.42578125" style="18" customWidth="1"/>
    <col min="12886" max="12887" width="25" style="18" customWidth="1"/>
    <col min="12888" max="12888" width="26.140625" style="18" customWidth="1"/>
    <col min="12889" max="12889" width="26.85546875" style="18" customWidth="1"/>
    <col min="12890" max="12890" width="28.140625" style="18" customWidth="1"/>
    <col min="12891" max="12891" width="21" style="18" customWidth="1"/>
    <col min="12892" max="12892" width="24.28515625" style="18" customWidth="1"/>
    <col min="12893" max="12893" width="23.42578125" style="18" customWidth="1"/>
    <col min="12894" max="12894" width="23" style="18" customWidth="1"/>
    <col min="12895" max="12895" width="25.42578125" style="18" customWidth="1"/>
    <col min="12896" max="12896" width="25.28515625" style="18" customWidth="1"/>
    <col min="12897" max="12899" width="26.85546875" style="18" customWidth="1"/>
    <col min="12900" max="12900" width="26.5703125" style="18" customWidth="1"/>
    <col min="12901" max="12901" width="20.42578125" style="18" customWidth="1"/>
    <col min="12902" max="12902" width="19.140625" style="18" customWidth="1"/>
    <col min="12903" max="12903" width="23.140625" style="18" customWidth="1"/>
    <col min="12904" max="12904" width="18.42578125" style="18" customWidth="1"/>
    <col min="12905" max="12905" width="28.85546875" style="18" customWidth="1"/>
    <col min="12906" max="12906" width="29.5703125" style="18" customWidth="1"/>
    <col min="12907" max="12907" width="22.85546875" style="18" customWidth="1"/>
    <col min="12908" max="12908" width="26.5703125" style="18" customWidth="1"/>
    <col min="12909" max="12909" width="26.42578125" style="18" customWidth="1"/>
    <col min="12910" max="12910" width="28.42578125" style="18" customWidth="1"/>
    <col min="12911" max="12911" width="28" style="18" customWidth="1"/>
    <col min="12912" max="12912" width="30.85546875" style="18" customWidth="1"/>
    <col min="12913" max="12913" width="31.5703125" style="18" customWidth="1"/>
    <col min="12914" max="12914" width="32.85546875" style="18" customWidth="1"/>
    <col min="12915" max="12915" width="27.42578125" style="18" customWidth="1"/>
    <col min="12916" max="12916" width="27.28515625" style="18" customWidth="1"/>
    <col min="12917" max="12917" width="32" style="18" customWidth="1"/>
    <col min="12918" max="12918" width="23.42578125" style="18" customWidth="1"/>
    <col min="12919" max="12919" width="24.42578125" style="18" customWidth="1"/>
    <col min="12920" max="12920" width="25.85546875" style="18" customWidth="1"/>
    <col min="12921" max="12921" width="29.42578125" style="18" customWidth="1"/>
    <col min="12922" max="12922" width="31.28515625" style="18" customWidth="1"/>
    <col min="12923" max="12923" width="22.85546875" style="18" customWidth="1"/>
    <col min="12924" max="12924" width="22.140625" style="18" customWidth="1"/>
    <col min="12925" max="12925" width="28.5703125" style="18" customWidth="1"/>
    <col min="12926" max="12926" width="22.140625" style="18" customWidth="1"/>
    <col min="12927" max="13056" width="9.140625" style="18" customWidth="1"/>
    <col min="13057" max="13057" width="4.140625" style="18" customWidth="1"/>
    <col min="13058" max="13058" width="25.140625" style="18" customWidth="1"/>
    <col min="13059" max="13059" width="8.7109375" style="18" customWidth="1"/>
    <col min="13060" max="13060" width="26.140625" style="18" customWidth="1"/>
    <col min="13061" max="13061" width="26.7109375" style="18" customWidth="1"/>
    <col min="13062" max="13062" width="18.5703125" style="18" customWidth="1"/>
    <col min="13063" max="13063" width="23.42578125" style="18" customWidth="1"/>
    <col min="13064" max="13064" width="24.42578125" style="18" customWidth="1"/>
    <col min="13065" max="13065" width="22.140625" style="18" customWidth="1"/>
    <col min="13066" max="13067" width="23.85546875" style="18" customWidth="1"/>
    <col min="13068" max="13068" width="24.85546875" style="18" customWidth="1"/>
    <col min="13069" max="13069" width="29.7109375" style="18" customWidth="1"/>
    <col min="13070" max="13070" width="30.85546875" style="18" customWidth="1"/>
    <col min="13071" max="13071" width="25" style="18" customWidth="1"/>
    <col min="13072" max="13072" width="22.5703125" style="18" customWidth="1"/>
    <col min="13073" max="13073" width="28" style="18" customWidth="1"/>
    <col min="13074" max="13074" width="29.140625" style="18" customWidth="1"/>
    <col min="13075" max="13075" width="25" style="18" customWidth="1"/>
    <col min="13076" max="13077" width="26.140625" style="18" customWidth="1"/>
    <col min="13078" max="13078" width="27.85546875" style="18" customWidth="1"/>
    <col min="13079" max="13079" width="21" style="18" customWidth="1"/>
    <col min="13080" max="13080" width="24.28515625" style="18" customWidth="1"/>
    <col min="13081" max="13083" width="23.28515625" style="18" customWidth="1"/>
    <col min="13084" max="13084" width="24.28515625" style="18" customWidth="1"/>
    <col min="13085" max="13085" width="24.140625" style="18" customWidth="1"/>
    <col min="13086" max="13086" width="25.28515625" style="18" customWidth="1"/>
    <col min="13087" max="13087" width="24.140625" style="18" customWidth="1"/>
    <col min="13088" max="13088" width="28.28515625" style="18" customWidth="1"/>
    <col min="13089" max="13089" width="21.140625" style="18" customWidth="1"/>
    <col min="13090" max="13090" width="19.140625" style="18" customWidth="1"/>
    <col min="13091" max="13091" width="23.140625" style="18" customWidth="1"/>
    <col min="13092" max="13092" width="18.42578125" style="18" customWidth="1"/>
    <col min="13093" max="13093" width="11.42578125" style="18" customWidth="1"/>
    <col min="13094" max="13094" width="25.7109375" style="18" customWidth="1"/>
    <col min="13095" max="13095" width="26.7109375" style="18" customWidth="1"/>
    <col min="13096" max="13096" width="18.5703125" style="18" customWidth="1"/>
    <col min="13097" max="13097" width="23.42578125" style="18" customWidth="1"/>
    <col min="13098" max="13098" width="24.42578125" style="18" customWidth="1"/>
    <col min="13099" max="13099" width="22.140625" style="18" customWidth="1"/>
    <col min="13100" max="13100" width="23.140625" style="18" customWidth="1"/>
    <col min="13101" max="13101" width="23.85546875" style="18" customWidth="1"/>
    <col min="13102" max="13102" width="24.85546875" style="18" customWidth="1"/>
    <col min="13103" max="13103" width="27.42578125" style="18" customWidth="1"/>
    <col min="13104" max="13104" width="28.7109375" style="18" customWidth="1"/>
    <col min="13105" max="13105" width="25" style="18" customWidth="1"/>
    <col min="13106" max="13106" width="26.140625" style="18" customWidth="1"/>
    <col min="13107" max="13107" width="26.28515625" style="18" customWidth="1"/>
    <col min="13108" max="13108" width="27.140625" style="18" customWidth="1"/>
    <col min="13109" max="13109" width="25" style="18" customWidth="1"/>
    <col min="13110" max="13110" width="26.140625" style="18" customWidth="1"/>
    <col min="13111" max="13111" width="26.42578125" style="18" customWidth="1"/>
    <col min="13112" max="13112" width="27.28515625" style="18" customWidth="1"/>
    <col min="13113" max="13113" width="21" style="18" customWidth="1"/>
    <col min="13114" max="13114" width="22.140625" style="18" customWidth="1"/>
    <col min="13115" max="13117" width="23.28515625" style="18" customWidth="1"/>
    <col min="13118" max="13118" width="24.28515625" style="18" customWidth="1"/>
    <col min="13119" max="13121" width="26.85546875" style="18" customWidth="1"/>
    <col min="13122" max="13122" width="27.85546875" style="18" customWidth="1"/>
    <col min="13123" max="13123" width="20.42578125" style="18" customWidth="1"/>
    <col min="13124" max="13124" width="19.140625" style="18" customWidth="1"/>
    <col min="13125" max="13125" width="23.140625" style="18" customWidth="1"/>
    <col min="13126" max="13126" width="18.42578125" style="18" customWidth="1"/>
    <col min="13127" max="13127" width="12" style="18" customWidth="1"/>
    <col min="13128" max="13128" width="25.7109375" style="18" customWidth="1"/>
    <col min="13129" max="13129" width="26.7109375" style="18" customWidth="1"/>
    <col min="13130" max="13130" width="18.5703125" style="18" customWidth="1"/>
    <col min="13131" max="13131" width="23.42578125" style="18" customWidth="1"/>
    <col min="13132" max="13132" width="24.42578125" style="18" customWidth="1"/>
    <col min="13133" max="13133" width="22.140625" style="18" customWidth="1"/>
    <col min="13134" max="13135" width="23.85546875" style="18" customWidth="1"/>
    <col min="13136" max="13136" width="24.85546875" style="18" customWidth="1"/>
    <col min="13137" max="13139" width="25" style="18" customWidth="1"/>
    <col min="13140" max="13140" width="22.5703125" style="18" customWidth="1"/>
    <col min="13141" max="13141" width="27.42578125" style="18" customWidth="1"/>
    <col min="13142" max="13143" width="25" style="18" customWidth="1"/>
    <col min="13144" max="13144" width="26.140625" style="18" customWidth="1"/>
    <col min="13145" max="13145" width="26.85546875" style="18" customWidth="1"/>
    <col min="13146" max="13146" width="28.140625" style="18" customWidth="1"/>
    <col min="13147" max="13147" width="21" style="18" customWidth="1"/>
    <col min="13148" max="13148" width="24.28515625" style="18" customWidth="1"/>
    <col min="13149" max="13149" width="23.42578125" style="18" customWidth="1"/>
    <col min="13150" max="13150" width="23" style="18" customWidth="1"/>
    <col min="13151" max="13151" width="25.42578125" style="18" customWidth="1"/>
    <col min="13152" max="13152" width="25.28515625" style="18" customWidth="1"/>
    <col min="13153" max="13155" width="26.85546875" style="18" customWidth="1"/>
    <col min="13156" max="13156" width="26.5703125" style="18" customWidth="1"/>
    <col min="13157" max="13157" width="20.42578125" style="18" customWidth="1"/>
    <col min="13158" max="13158" width="19.140625" style="18" customWidth="1"/>
    <col min="13159" max="13159" width="23.140625" style="18" customWidth="1"/>
    <col min="13160" max="13160" width="18.42578125" style="18" customWidth="1"/>
    <col min="13161" max="13161" width="28.85546875" style="18" customWidth="1"/>
    <col min="13162" max="13162" width="29.5703125" style="18" customWidth="1"/>
    <col min="13163" max="13163" width="22.85546875" style="18" customWidth="1"/>
    <col min="13164" max="13164" width="26.5703125" style="18" customWidth="1"/>
    <col min="13165" max="13165" width="26.42578125" style="18" customWidth="1"/>
    <col min="13166" max="13166" width="28.42578125" style="18" customWidth="1"/>
    <col min="13167" max="13167" width="28" style="18" customWidth="1"/>
    <col min="13168" max="13168" width="30.85546875" style="18" customWidth="1"/>
    <col min="13169" max="13169" width="31.5703125" style="18" customWidth="1"/>
    <col min="13170" max="13170" width="32.85546875" style="18" customWidth="1"/>
    <col min="13171" max="13171" width="27.42578125" style="18" customWidth="1"/>
    <col min="13172" max="13172" width="27.28515625" style="18" customWidth="1"/>
    <col min="13173" max="13173" width="32" style="18" customWidth="1"/>
    <col min="13174" max="13174" width="23.42578125" style="18" customWidth="1"/>
    <col min="13175" max="13175" width="24.42578125" style="18" customWidth="1"/>
    <col min="13176" max="13176" width="25.85546875" style="18" customWidth="1"/>
    <col min="13177" max="13177" width="29.42578125" style="18" customWidth="1"/>
    <col min="13178" max="13178" width="31.28515625" style="18" customWidth="1"/>
    <col min="13179" max="13179" width="22.85546875" style="18" customWidth="1"/>
    <col min="13180" max="13180" width="22.140625" style="18" customWidth="1"/>
    <col min="13181" max="13181" width="28.5703125" style="18" customWidth="1"/>
    <col min="13182" max="13182" width="22.140625" style="18" customWidth="1"/>
    <col min="13183" max="13312" width="9.140625" style="18" customWidth="1"/>
    <col min="13313" max="13313" width="4.140625" style="18" customWidth="1"/>
    <col min="13314" max="13314" width="25.140625" style="18" customWidth="1"/>
    <col min="13315" max="13315" width="8.7109375" style="18" customWidth="1"/>
    <col min="13316" max="13316" width="26.140625" style="18" customWidth="1"/>
    <col min="13317" max="13317" width="26.7109375" style="18" customWidth="1"/>
    <col min="13318" max="13318" width="18.5703125" style="18" customWidth="1"/>
    <col min="13319" max="13319" width="23.42578125" style="18" customWidth="1"/>
    <col min="13320" max="13320" width="24.42578125" style="18" customWidth="1"/>
    <col min="13321" max="13321" width="22.140625" style="18" customWidth="1"/>
    <col min="13322" max="13323" width="23.85546875" style="18" customWidth="1"/>
    <col min="13324" max="13324" width="24.85546875" style="18" customWidth="1"/>
    <col min="13325" max="13325" width="29.7109375" style="18" customWidth="1"/>
    <col min="13326" max="13326" width="30.85546875" style="18" customWidth="1"/>
    <col min="13327" max="13327" width="25" style="18" customWidth="1"/>
    <col min="13328" max="13328" width="22.5703125" style="18" customWidth="1"/>
    <col min="13329" max="13329" width="28" style="18" customWidth="1"/>
    <col min="13330" max="13330" width="29.140625" style="18" customWidth="1"/>
    <col min="13331" max="13331" width="25" style="18" customWidth="1"/>
    <col min="13332" max="13333" width="26.140625" style="18" customWidth="1"/>
    <col min="13334" max="13334" width="27.85546875" style="18" customWidth="1"/>
    <col min="13335" max="13335" width="21" style="18" customWidth="1"/>
    <col min="13336" max="13336" width="24.28515625" style="18" customWidth="1"/>
    <col min="13337" max="13339" width="23.28515625" style="18" customWidth="1"/>
    <col min="13340" max="13340" width="24.28515625" style="18" customWidth="1"/>
    <col min="13341" max="13341" width="24.140625" style="18" customWidth="1"/>
    <col min="13342" max="13342" width="25.28515625" style="18" customWidth="1"/>
    <col min="13343" max="13343" width="24.140625" style="18" customWidth="1"/>
    <col min="13344" max="13344" width="28.28515625" style="18" customWidth="1"/>
    <col min="13345" max="13345" width="21.140625" style="18" customWidth="1"/>
    <col min="13346" max="13346" width="19.140625" style="18" customWidth="1"/>
    <col min="13347" max="13347" width="23.140625" style="18" customWidth="1"/>
    <col min="13348" max="13348" width="18.42578125" style="18" customWidth="1"/>
    <col min="13349" max="13349" width="11.42578125" style="18" customWidth="1"/>
    <col min="13350" max="13350" width="25.7109375" style="18" customWidth="1"/>
    <col min="13351" max="13351" width="26.7109375" style="18" customWidth="1"/>
    <col min="13352" max="13352" width="18.5703125" style="18" customWidth="1"/>
    <col min="13353" max="13353" width="23.42578125" style="18" customWidth="1"/>
    <col min="13354" max="13354" width="24.42578125" style="18" customWidth="1"/>
    <col min="13355" max="13355" width="22.140625" style="18" customWidth="1"/>
    <col min="13356" max="13356" width="23.140625" style="18" customWidth="1"/>
    <col min="13357" max="13357" width="23.85546875" style="18" customWidth="1"/>
    <col min="13358" max="13358" width="24.85546875" style="18" customWidth="1"/>
    <col min="13359" max="13359" width="27.42578125" style="18" customWidth="1"/>
    <col min="13360" max="13360" width="28.7109375" style="18" customWidth="1"/>
    <col min="13361" max="13361" width="25" style="18" customWidth="1"/>
    <col min="13362" max="13362" width="26.140625" style="18" customWidth="1"/>
    <col min="13363" max="13363" width="26.28515625" style="18" customWidth="1"/>
    <col min="13364" max="13364" width="27.140625" style="18" customWidth="1"/>
    <col min="13365" max="13365" width="25" style="18" customWidth="1"/>
    <col min="13366" max="13366" width="26.140625" style="18" customWidth="1"/>
    <col min="13367" max="13367" width="26.42578125" style="18" customWidth="1"/>
    <col min="13368" max="13368" width="27.28515625" style="18" customWidth="1"/>
    <col min="13369" max="13369" width="21" style="18" customWidth="1"/>
    <col min="13370" max="13370" width="22.140625" style="18" customWidth="1"/>
    <col min="13371" max="13373" width="23.28515625" style="18" customWidth="1"/>
    <col min="13374" max="13374" width="24.28515625" style="18" customWidth="1"/>
    <col min="13375" max="13377" width="26.85546875" style="18" customWidth="1"/>
    <col min="13378" max="13378" width="27.85546875" style="18" customWidth="1"/>
    <col min="13379" max="13379" width="20.42578125" style="18" customWidth="1"/>
    <col min="13380" max="13380" width="19.140625" style="18" customWidth="1"/>
    <col min="13381" max="13381" width="23.140625" style="18" customWidth="1"/>
    <col min="13382" max="13382" width="18.42578125" style="18" customWidth="1"/>
    <col min="13383" max="13383" width="12" style="18" customWidth="1"/>
    <col min="13384" max="13384" width="25.7109375" style="18" customWidth="1"/>
    <col min="13385" max="13385" width="26.7109375" style="18" customWidth="1"/>
    <col min="13386" max="13386" width="18.5703125" style="18" customWidth="1"/>
    <col min="13387" max="13387" width="23.42578125" style="18" customWidth="1"/>
    <col min="13388" max="13388" width="24.42578125" style="18" customWidth="1"/>
    <col min="13389" max="13389" width="22.140625" style="18" customWidth="1"/>
    <col min="13390" max="13391" width="23.85546875" style="18" customWidth="1"/>
    <col min="13392" max="13392" width="24.85546875" style="18" customWidth="1"/>
    <col min="13393" max="13395" width="25" style="18" customWidth="1"/>
    <col min="13396" max="13396" width="22.5703125" style="18" customWidth="1"/>
    <col min="13397" max="13397" width="27.42578125" style="18" customWidth="1"/>
    <col min="13398" max="13399" width="25" style="18" customWidth="1"/>
    <col min="13400" max="13400" width="26.140625" style="18" customWidth="1"/>
    <col min="13401" max="13401" width="26.85546875" style="18" customWidth="1"/>
    <col min="13402" max="13402" width="28.140625" style="18" customWidth="1"/>
    <col min="13403" max="13403" width="21" style="18" customWidth="1"/>
    <col min="13404" max="13404" width="24.28515625" style="18" customWidth="1"/>
    <col min="13405" max="13405" width="23.42578125" style="18" customWidth="1"/>
    <col min="13406" max="13406" width="23" style="18" customWidth="1"/>
    <col min="13407" max="13407" width="25.42578125" style="18" customWidth="1"/>
    <col min="13408" max="13408" width="25.28515625" style="18" customWidth="1"/>
    <col min="13409" max="13411" width="26.85546875" style="18" customWidth="1"/>
    <col min="13412" max="13412" width="26.5703125" style="18" customWidth="1"/>
    <col min="13413" max="13413" width="20.42578125" style="18" customWidth="1"/>
    <col min="13414" max="13414" width="19.140625" style="18" customWidth="1"/>
    <col min="13415" max="13415" width="23.140625" style="18" customWidth="1"/>
    <col min="13416" max="13416" width="18.42578125" style="18" customWidth="1"/>
    <col min="13417" max="13417" width="28.85546875" style="18" customWidth="1"/>
    <col min="13418" max="13418" width="29.5703125" style="18" customWidth="1"/>
    <col min="13419" max="13419" width="22.85546875" style="18" customWidth="1"/>
    <col min="13420" max="13420" width="26.5703125" style="18" customWidth="1"/>
    <col min="13421" max="13421" width="26.42578125" style="18" customWidth="1"/>
    <col min="13422" max="13422" width="28.42578125" style="18" customWidth="1"/>
    <col min="13423" max="13423" width="28" style="18" customWidth="1"/>
    <col min="13424" max="13424" width="30.85546875" style="18" customWidth="1"/>
    <col min="13425" max="13425" width="31.5703125" style="18" customWidth="1"/>
    <col min="13426" max="13426" width="32.85546875" style="18" customWidth="1"/>
    <col min="13427" max="13427" width="27.42578125" style="18" customWidth="1"/>
    <col min="13428" max="13428" width="27.28515625" style="18" customWidth="1"/>
    <col min="13429" max="13429" width="32" style="18" customWidth="1"/>
    <col min="13430" max="13430" width="23.42578125" style="18" customWidth="1"/>
    <col min="13431" max="13431" width="24.42578125" style="18" customWidth="1"/>
    <col min="13432" max="13432" width="25.85546875" style="18" customWidth="1"/>
    <col min="13433" max="13433" width="29.42578125" style="18" customWidth="1"/>
    <col min="13434" max="13434" width="31.28515625" style="18" customWidth="1"/>
    <col min="13435" max="13435" width="22.85546875" style="18" customWidth="1"/>
    <col min="13436" max="13436" width="22.140625" style="18" customWidth="1"/>
    <col min="13437" max="13437" width="28.5703125" style="18" customWidth="1"/>
    <col min="13438" max="13438" width="22.140625" style="18" customWidth="1"/>
    <col min="13439" max="13568" width="9.140625" style="18" customWidth="1"/>
    <col min="13569" max="13569" width="4.140625" style="18" customWidth="1"/>
    <col min="13570" max="13570" width="25.140625" style="18" customWidth="1"/>
    <col min="13571" max="13571" width="8.7109375" style="18" customWidth="1"/>
    <col min="13572" max="13572" width="26.140625" style="18" customWidth="1"/>
    <col min="13573" max="13573" width="26.7109375" style="18" customWidth="1"/>
    <col min="13574" max="13574" width="18.5703125" style="18" customWidth="1"/>
    <col min="13575" max="13575" width="23.42578125" style="18" customWidth="1"/>
    <col min="13576" max="13576" width="24.42578125" style="18" customWidth="1"/>
    <col min="13577" max="13577" width="22.140625" style="18" customWidth="1"/>
    <col min="13578" max="13579" width="23.85546875" style="18" customWidth="1"/>
    <col min="13580" max="13580" width="24.85546875" style="18" customWidth="1"/>
    <col min="13581" max="13581" width="29.7109375" style="18" customWidth="1"/>
    <col min="13582" max="13582" width="30.85546875" style="18" customWidth="1"/>
    <col min="13583" max="13583" width="25" style="18" customWidth="1"/>
    <col min="13584" max="13584" width="22.5703125" style="18" customWidth="1"/>
    <col min="13585" max="13585" width="28" style="18" customWidth="1"/>
    <col min="13586" max="13586" width="29.140625" style="18" customWidth="1"/>
    <col min="13587" max="13587" width="25" style="18" customWidth="1"/>
    <col min="13588" max="13589" width="26.140625" style="18" customWidth="1"/>
    <col min="13590" max="13590" width="27.85546875" style="18" customWidth="1"/>
    <col min="13591" max="13591" width="21" style="18" customWidth="1"/>
    <col min="13592" max="13592" width="24.28515625" style="18" customWidth="1"/>
    <col min="13593" max="13595" width="23.28515625" style="18" customWidth="1"/>
    <col min="13596" max="13596" width="24.28515625" style="18" customWidth="1"/>
    <col min="13597" max="13597" width="24.140625" style="18" customWidth="1"/>
    <col min="13598" max="13598" width="25.28515625" style="18" customWidth="1"/>
    <col min="13599" max="13599" width="24.140625" style="18" customWidth="1"/>
    <col min="13600" max="13600" width="28.28515625" style="18" customWidth="1"/>
    <col min="13601" max="13601" width="21.140625" style="18" customWidth="1"/>
    <col min="13602" max="13602" width="19.140625" style="18" customWidth="1"/>
    <col min="13603" max="13603" width="23.140625" style="18" customWidth="1"/>
    <col min="13604" max="13604" width="18.42578125" style="18" customWidth="1"/>
    <col min="13605" max="13605" width="11.42578125" style="18" customWidth="1"/>
    <col min="13606" max="13606" width="25.7109375" style="18" customWidth="1"/>
    <col min="13607" max="13607" width="26.7109375" style="18" customWidth="1"/>
    <col min="13608" max="13608" width="18.5703125" style="18" customWidth="1"/>
    <col min="13609" max="13609" width="23.42578125" style="18" customWidth="1"/>
    <col min="13610" max="13610" width="24.42578125" style="18" customWidth="1"/>
    <col min="13611" max="13611" width="22.140625" style="18" customWidth="1"/>
    <col min="13612" max="13612" width="23.140625" style="18" customWidth="1"/>
    <col min="13613" max="13613" width="23.85546875" style="18" customWidth="1"/>
    <col min="13614" max="13614" width="24.85546875" style="18" customWidth="1"/>
    <col min="13615" max="13615" width="27.42578125" style="18" customWidth="1"/>
    <col min="13616" max="13616" width="28.7109375" style="18" customWidth="1"/>
    <col min="13617" max="13617" width="25" style="18" customWidth="1"/>
    <col min="13618" max="13618" width="26.140625" style="18" customWidth="1"/>
    <col min="13619" max="13619" width="26.28515625" style="18" customWidth="1"/>
    <col min="13620" max="13620" width="27.140625" style="18" customWidth="1"/>
    <col min="13621" max="13621" width="25" style="18" customWidth="1"/>
    <col min="13622" max="13622" width="26.140625" style="18" customWidth="1"/>
    <col min="13623" max="13623" width="26.42578125" style="18" customWidth="1"/>
    <col min="13624" max="13624" width="27.28515625" style="18" customWidth="1"/>
    <col min="13625" max="13625" width="21" style="18" customWidth="1"/>
    <col min="13626" max="13626" width="22.140625" style="18" customWidth="1"/>
    <col min="13627" max="13629" width="23.28515625" style="18" customWidth="1"/>
    <col min="13630" max="13630" width="24.28515625" style="18" customWidth="1"/>
    <col min="13631" max="13633" width="26.85546875" style="18" customWidth="1"/>
    <col min="13634" max="13634" width="27.85546875" style="18" customWidth="1"/>
    <col min="13635" max="13635" width="20.42578125" style="18" customWidth="1"/>
    <col min="13636" max="13636" width="19.140625" style="18" customWidth="1"/>
    <col min="13637" max="13637" width="23.140625" style="18" customWidth="1"/>
    <col min="13638" max="13638" width="18.42578125" style="18" customWidth="1"/>
    <col min="13639" max="13639" width="12" style="18" customWidth="1"/>
    <col min="13640" max="13640" width="25.7109375" style="18" customWidth="1"/>
    <col min="13641" max="13641" width="26.7109375" style="18" customWidth="1"/>
    <col min="13642" max="13642" width="18.5703125" style="18" customWidth="1"/>
    <col min="13643" max="13643" width="23.42578125" style="18" customWidth="1"/>
    <col min="13644" max="13644" width="24.42578125" style="18" customWidth="1"/>
    <col min="13645" max="13645" width="22.140625" style="18" customWidth="1"/>
    <col min="13646" max="13647" width="23.85546875" style="18" customWidth="1"/>
    <col min="13648" max="13648" width="24.85546875" style="18" customWidth="1"/>
    <col min="13649" max="13651" width="25" style="18" customWidth="1"/>
    <col min="13652" max="13652" width="22.5703125" style="18" customWidth="1"/>
    <col min="13653" max="13653" width="27.42578125" style="18" customWidth="1"/>
    <col min="13654" max="13655" width="25" style="18" customWidth="1"/>
    <col min="13656" max="13656" width="26.140625" style="18" customWidth="1"/>
    <col min="13657" max="13657" width="26.85546875" style="18" customWidth="1"/>
    <col min="13658" max="13658" width="28.140625" style="18" customWidth="1"/>
    <col min="13659" max="13659" width="21" style="18" customWidth="1"/>
    <col min="13660" max="13660" width="24.28515625" style="18" customWidth="1"/>
    <col min="13661" max="13661" width="23.42578125" style="18" customWidth="1"/>
    <col min="13662" max="13662" width="23" style="18" customWidth="1"/>
    <col min="13663" max="13663" width="25.42578125" style="18" customWidth="1"/>
    <col min="13664" max="13664" width="25.28515625" style="18" customWidth="1"/>
    <col min="13665" max="13667" width="26.85546875" style="18" customWidth="1"/>
    <col min="13668" max="13668" width="26.5703125" style="18" customWidth="1"/>
    <col min="13669" max="13669" width="20.42578125" style="18" customWidth="1"/>
    <col min="13670" max="13670" width="19.140625" style="18" customWidth="1"/>
    <col min="13671" max="13671" width="23.140625" style="18" customWidth="1"/>
    <col min="13672" max="13672" width="18.42578125" style="18" customWidth="1"/>
    <col min="13673" max="13673" width="28.85546875" style="18" customWidth="1"/>
    <col min="13674" max="13674" width="29.5703125" style="18" customWidth="1"/>
    <col min="13675" max="13675" width="22.85546875" style="18" customWidth="1"/>
    <col min="13676" max="13676" width="26.5703125" style="18" customWidth="1"/>
    <col min="13677" max="13677" width="26.42578125" style="18" customWidth="1"/>
    <col min="13678" max="13678" width="28.42578125" style="18" customWidth="1"/>
    <col min="13679" max="13679" width="28" style="18" customWidth="1"/>
    <col min="13680" max="13680" width="30.85546875" style="18" customWidth="1"/>
    <col min="13681" max="13681" width="31.5703125" style="18" customWidth="1"/>
    <col min="13682" max="13682" width="32.85546875" style="18" customWidth="1"/>
    <col min="13683" max="13683" width="27.42578125" style="18" customWidth="1"/>
    <col min="13684" max="13684" width="27.28515625" style="18" customWidth="1"/>
    <col min="13685" max="13685" width="32" style="18" customWidth="1"/>
    <col min="13686" max="13686" width="23.42578125" style="18" customWidth="1"/>
    <col min="13687" max="13687" width="24.42578125" style="18" customWidth="1"/>
    <col min="13688" max="13688" width="25.85546875" style="18" customWidth="1"/>
    <col min="13689" max="13689" width="29.42578125" style="18" customWidth="1"/>
    <col min="13690" max="13690" width="31.28515625" style="18" customWidth="1"/>
    <col min="13691" max="13691" width="22.85546875" style="18" customWidth="1"/>
    <col min="13692" max="13692" width="22.140625" style="18" customWidth="1"/>
    <col min="13693" max="13693" width="28.5703125" style="18" customWidth="1"/>
    <col min="13694" max="13694" width="22.140625" style="18" customWidth="1"/>
    <col min="13695" max="13824" width="9.140625" style="18" customWidth="1"/>
    <col min="13825" max="13825" width="4.140625" style="18" customWidth="1"/>
    <col min="13826" max="13826" width="25.140625" style="18" customWidth="1"/>
    <col min="13827" max="13827" width="8.7109375" style="18" customWidth="1"/>
    <col min="13828" max="13828" width="26.140625" style="18" customWidth="1"/>
    <col min="13829" max="13829" width="26.7109375" style="18" customWidth="1"/>
    <col min="13830" max="13830" width="18.5703125" style="18" customWidth="1"/>
    <col min="13831" max="13831" width="23.42578125" style="18" customWidth="1"/>
    <col min="13832" max="13832" width="24.42578125" style="18" customWidth="1"/>
    <col min="13833" max="13833" width="22.140625" style="18" customWidth="1"/>
    <col min="13834" max="13835" width="23.85546875" style="18" customWidth="1"/>
    <col min="13836" max="13836" width="24.85546875" style="18" customWidth="1"/>
    <col min="13837" max="13837" width="29.7109375" style="18" customWidth="1"/>
    <col min="13838" max="13838" width="30.85546875" style="18" customWidth="1"/>
    <col min="13839" max="13839" width="25" style="18" customWidth="1"/>
    <col min="13840" max="13840" width="22.5703125" style="18" customWidth="1"/>
    <col min="13841" max="13841" width="28" style="18" customWidth="1"/>
    <col min="13842" max="13842" width="29.140625" style="18" customWidth="1"/>
    <col min="13843" max="13843" width="25" style="18" customWidth="1"/>
    <col min="13844" max="13845" width="26.140625" style="18" customWidth="1"/>
    <col min="13846" max="13846" width="27.85546875" style="18" customWidth="1"/>
    <col min="13847" max="13847" width="21" style="18" customWidth="1"/>
    <col min="13848" max="13848" width="24.28515625" style="18" customWidth="1"/>
    <col min="13849" max="13851" width="23.28515625" style="18" customWidth="1"/>
    <col min="13852" max="13852" width="24.28515625" style="18" customWidth="1"/>
    <col min="13853" max="13853" width="24.140625" style="18" customWidth="1"/>
    <col min="13854" max="13854" width="25.28515625" style="18" customWidth="1"/>
    <col min="13855" max="13855" width="24.140625" style="18" customWidth="1"/>
    <col min="13856" max="13856" width="28.28515625" style="18" customWidth="1"/>
    <col min="13857" max="13857" width="21.140625" style="18" customWidth="1"/>
    <col min="13858" max="13858" width="19.140625" style="18" customWidth="1"/>
    <col min="13859" max="13859" width="23.140625" style="18" customWidth="1"/>
    <col min="13860" max="13860" width="18.42578125" style="18" customWidth="1"/>
    <col min="13861" max="13861" width="11.42578125" style="18" customWidth="1"/>
    <col min="13862" max="13862" width="25.7109375" style="18" customWidth="1"/>
    <col min="13863" max="13863" width="26.7109375" style="18" customWidth="1"/>
    <col min="13864" max="13864" width="18.5703125" style="18" customWidth="1"/>
    <col min="13865" max="13865" width="23.42578125" style="18" customWidth="1"/>
    <col min="13866" max="13866" width="24.42578125" style="18" customWidth="1"/>
    <col min="13867" max="13867" width="22.140625" style="18" customWidth="1"/>
    <col min="13868" max="13868" width="23.140625" style="18" customWidth="1"/>
    <col min="13869" max="13869" width="23.85546875" style="18" customWidth="1"/>
    <col min="13870" max="13870" width="24.85546875" style="18" customWidth="1"/>
    <col min="13871" max="13871" width="27.42578125" style="18" customWidth="1"/>
    <col min="13872" max="13872" width="28.7109375" style="18" customWidth="1"/>
    <col min="13873" max="13873" width="25" style="18" customWidth="1"/>
    <col min="13874" max="13874" width="26.140625" style="18" customWidth="1"/>
    <col min="13875" max="13875" width="26.28515625" style="18" customWidth="1"/>
    <col min="13876" max="13876" width="27.140625" style="18" customWidth="1"/>
    <col min="13877" max="13877" width="25" style="18" customWidth="1"/>
    <col min="13878" max="13878" width="26.140625" style="18" customWidth="1"/>
    <col min="13879" max="13879" width="26.42578125" style="18" customWidth="1"/>
    <col min="13880" max="13880" width="27.28515625" style="18" customWidth="1"/>
    <col min="13881" max="13881" width="21" style="18" customWidth="1"/>
    <col min="13882" max="13882" width="22.140625" style="18" customWidth="1"/>
    <col min="13883" max="13885" width="23.28515625" style="18" customWidth="1"/>
    <col min="13886" max="13886" width="24.28515625" style="18" customWidth="1"/>
    <col min="13887" max="13889" width="26.85546875" style="18" customWidth="1"/>
    <col min="13890" max="13890" width="27.85546875" style="18" customWidth="1"/>
    <col min="13891" max="13891" width="20.42578125" style="18" customWidth="1"/>
    <col min="13892" max="13892" width="19.140625" style="18" customWidth="1"/>
    <col min="13893" max="13893" width="23.140625" style="18" customWidth="1"/>
    <col min="13894" max="13894" width="18.42578125" style="18" customWidth="1"/>
    <col min="13895" max="13895" width="12" style="18" customWidth="1"/>
    <col min="13896" max="13896" width="25.7109375" style="18" customWidth="1"/>
    <col min="13897" max="13897" width="26.7109375" style="18" customWidth="1"/>
    <col min="13898" max="13898" width="18.5703125" style="18" customWidth="1"/>
    <col min="13899" max="13899" width="23.42578125" style="18" customWidth="1"/>
    <col min="13900" max="13900" width="24.42578125" style="18" customWidth="1"/>
    <col min="13901" max="13901" width="22.140625" style="18" customWidth="1"/>
    <col min="13902" max="13903" width="23.85546875" style="18" customWidth="1"/>
    <col min="13904" max="13904" width="24.85546875" style="18" customWidth="1"/>
    <col min="13905" max="13907" width="25" style="18" customWidth="1"/>
    <col min="13908" max="13908" width="22.5703125" style="18" customWidth="1"/>
    <col min="13909" max="13909" width="27.42578125" style="18" customWidth="1"/>
    <col min="13910" max="13911" width="25" style="18" customWidth="1"/>
    <col min="13912" max="13912" width="26.140625" style="18" customWidth="1"/>
    <col min="13913" max="13913" width="26.85546875" style="18" customWidth="1"/>
    <col min="13914" max="13914" width="28.140625" style="18" customWidth="1"/>
    <col min="13915" max="13915" width="21" style="18" customWidth="1"/>
    <col min="13916" max="13916" width="24.28515625" style="18" customWidth="1"/>
    <col min="13917" max="13917" width="23.42578125" style="18" customWidth="1"/>
    <col min="13918" max="13918" width="23" style="18" customWidth="1"/>
    <col min="13919" max="13919" width="25.42578125" style="18" customWidth="1"/>
    <col min="13920" max="13920" width="25.28515625" style="18" customWidth="1"/>
    <col min="13921" max="13923" width="26.85546875" style="18" customWidth="1"/>
    <col min="13924" max="13924" width="26.5703125" style="18" customWidth="1"/>
    <col min="13925" max="13925" width="20.42578125" style="18" customWidth="1"/>
    <col min="13926" max="13926" width="19.140625" style="18" customWidth="1"/>
    <col min="13927" max="13927" width="23.140625" style="18" customWidth="1"/>
    <col min="13928" max="13928" width="18.42578125" style="18" customWidth="1"/>
    <col min="13929" max="13929" width="28.85546875" style="18" customWidth="1"/>
    <col min="13930" max="13930" width="29.5703125" style="18" customWidth="1"/>
    <col min="13931" max="13931" width="22.85546875" style="18" customWidth="1"/>
    <col min="13932" max="13932" width="26.5703125" style="18" customWidth="1"/>
    <col min="13933" max="13933" width="26.42578125" style="18" customWidth="1"/>
    <col min="13934" max="13934" width="28.42578125" style="18" customWidth="1"/>
    <col min="13935" max="13935" width="28" style="18" customWidth="1"/>
    <col min="13936" max="13936" width="30.85546875" style="18" customWidth="1"/>
    <col min="13937" max="13937" width="31.5703125" style="18" customWidth="1"/>
    <col min="13938" max="13938" width="32.85546875" style="18" customWidth="1"/>
    <col min="13939" max="13939" width="27.42578125" style="18" customWidth="1"/>
    <col min="13940" max="13940" width="27.28515625" style="18" customWidth="1"/>
    <col min="13941" max="13941" width="32" style="18" customWidth="1"/>
    <col min="13942" max="13942" width="23.42578125" style="18" customWidth="1"/>
    <col min="13943" max="13943" width="24.42578125" style="18" customWidth="1"/>
    <col min="13944" max="13944" width="25.85546875" style="18" customWidth="1"/>
    <col min="13945" max="13945" width="29.42578125" style="18" customWidth="1"/>
    <col min="13946" max="13946" width="31.28515625" style="18" customWidth="1"/>
    <col min="13947" max="13947" width="22.85546875" style="18" customWidth="1"/>
    <col min="13948" max="13948" width="22.140625" style="18" customWidth="1"/>
    <col min="13949" max="13949" width="28.5703125" style="18" customWidth="1"/>
    <col min="13950" max="13950" width="22.140625" style="18" customWidth="1"/>
    <col min="13951" max="14080" width="9.140625" style="18" customWidth="1"/>
    <col min="14081" max="14081" width="4.140625" style="18" customWidth="1"/>
    <col min="14082" max="14082" width="25.140625" style="18" customWidth="1"/>
    <col min="14083" max="14083" width="8.7109375" style="18" customWidth="1"/>
    <col min="14084" max="14084" width="26.140625" style="18" customWidth="1"/>
    <col min="14085" max="14085" width="26.7109375" style="18" customWidth="1"/>
    <col min="14086" max="14086" width="18.5703125" style="18" customWidth="1"/>
    <col min="14087" max="14087" width="23.42578125" style="18" customWidth="1"/>
    <col min="14088" max="14088" width="24.42578125" style="18" customWidth="1"/>
    <col min="14089" max="14089" width="22.140625" style="18" customWidth="1"/>
    <col min="14090" max="14091" width="23.85546875" style="18" customWidth="1"/>
    <col min="14092" max="14092" width="24.85546875" style="18" customWidth="1"/>
    <col min="14093" max="14093" width="29.7109375" style="18" customWidth="1"/>
    <col min="14094" max="14094" width="30.85546875" style="18" customWidth="1"/>
    <col min="14095" max="14095" width="25" style="18" customWidth="1"/>
    <col min="14096" max="14096" width="22.5703125" style="18" customWidth="1"/>
    <col min="14097" max="14097" width="28" style="18" customWidth="1"/>
    <col min="14098" max="14098" width="29.140625" style="18" customWidth="1"/>
    <col min="14099" max="14099" width="25" style="18" customWidth="1"/>
    <col min="14100" max="14101" width="26.140625" style="18" customWidth="1"/>
    <col min="14102" max="14102" width="27.85546875" style="18" customWidth="1"/>
    <col min="14103" max="14103" width="21" style="18" customWidth="1"/>
    <col min="14104" max="14104" width="24.28515625" style="18" customWidth="1"/>
    <col min="14105" max="14107" width="23.28515625" style="18" customWidth="1"/>
    <col min="14108" max="14108" width="24.28515625" style="18" customWidth="1"/>
    <col min="14109" max="14109" width="24.140625" style="18" customWidth="1"/>
    <col min="14110" max="14110" width="25.28515625" style="18" customWidth="1"/>
    <col min="14111" max="14111" width="24.140625" style="18" customWidth="1"/>
    <col min="14112" max="14112" width="28.28515625" style="18" customWidth="1"/>
    <col min="14113" max="14113" width="21.140625" style="18" customWidth="1"/>
    <col min="14114" max="14114" width="19.140625" style="18" customWidth="1"/>
    <col min="14115" max="14115" width="23.140625" style="18" customWidth="1"/>
    <col min="14116" max="14116" width="18.42578125" style="18" customWidth="1"/>
    <col min="14117" max="14117" width="11.42578125" style="18" customWidth="1"/>
    <col min="14118" max="14118" width="25.7109375" style="18" customWidth="1"/>
    <col min="14119" max="14119" width="26.7109375" style="18" customWidth="1"/>
    <col min="14120" max="14120" width="18.5703125" style="18" customWidth="1"/>
    <col min="14121" max="14121" width="23.42578125" style="18" customWidth="1"/>
    <col min="14122" max="14122" width="24.42578125" style="18" customWidth="1"/>
    <col min="14123" max="14123" width="22.140625" style="18" customWidth="1"/>
    <col min="14124" max="14124" width="23.140625" style="18" customWidth="1"/>
    <col min="14125" max="14125" width="23.85546875" style="18" customWidth="1"/>
    <col min="14126" max="14126" width="24.85546875" style="18" customWidth="1"/>
    <col min="14127" max="14127" width="27.42578125" style="18" customWidth="1"/>
    <col min="14128" max="14128" width="28.7109375" style="18" customWidth="1"/>
    <col min="14129" max="14129" width="25" style="18" customWidth="1"/>
    <col min="14130" max="14130" width="26.140625" style="18" customWidth="1"/>
    <col min="14131" max="14131" width="26.28515625" style="18" customWidth="1"/>
    <col min="14132" max="14132" width="27.140625" style="18" customWidth="1"/>
    <col min="14133" max="14133" width="25" style="18" customWidth="1"/>
    <col min="14134" max="14134" width="26.140625" style="18" customWidth="1"/>
    <col min="14135" max="14135" width="26.42578125" style="18" customWidth="1"/>
    <col min="14136" max="14136" width="27.28515625" style="18" customWidth="1"/>
    <col min="14137" max="14137" width="21" style="18" customWidth="1"/>
    <col min="14138" max="14138" width="22.140625" style="18" customWidth="1"/>
    <col min="14139" max="14141" width="23.28515625" style="18" customWidth="1"/>
    <col min="14142" max="14142" width="24.28515625" style="18" customWidth="1"/>
    <col min="14143" max="14145" width="26.85546875" style="18" customWidth="1"/>
    <col min="14146" max="14146" width="27.85546875" style="18" customWidth="1"/>
    <col min="14147" max="14147" width="20.42578125" style="18" customWidth="1"/>
    <col min="14148" max="14148" width="19.140625" style="18" customWidth="1"/>
    <col min="14149" max="14149" width="23.140625" style="18" customWidth="1"/>
    <col min="14150" max="14150" width="18.42578125" style="18" customWidth="1"/>
    <col min="14151" max="14151" width="12" style="18" customWidth="1"/>
    <col min="14152" max="14152" width="25.7109375" style="18" customWidth="1"/>
    <col min="14153" max="14153" width="26.7109375" style="18" customWidth="1"/>
    <col min="14154" max="14154" width="18.5703125" style="18" customWidth="1"/>
    <col min="14155" max="14155" width="23.42578125" style="18" customWidth="1"/>
    <col min="14156" max="14156" width="24.42578125" style="18" customWidth="1"/>
    <col min="14157" max="14157" width="22.140625" style="18" customWidth="1"/>
    <col min="14158" max="14159" width="23.85546875" style="18" customWidth="1"/>
    <col min="14160" max="14160" width="24.85546875" style="18" customWidth="1"/>
    <col min="14161" max="14163" width="25" style="18" customWidth="1"/>
    <col min="14164" max="14164" width="22.5703125" style="18" customWidth="1"/>
    <col min="14165" max="14165" width="27.42578125" style="18" customWidth="1"/>
    <col min="14166" max="14167" width="25" style="18" customWidth="1"/>
    <col min="14168" max="14168" width="26.140625" style="18" customWidth="1"/>
    <col min="14169" max="14169" width="26.85546875" style="18" customWidth="1"/>
    <col min="14170" max="14170" width="28.140625" style="18" customWidth="1"/>
    <col min="14171" max="14171" width="21" style="18" customWidth="1"/>
    <col min="14172" max="14172" width="24.28515625" style="18" customWidth="1"/>
    <col min="14173" max="14173" width="23.42578125" style="18" customWidth="1"/>
    <col min="14174" max="14174" width="23" style="18" customWidth="1"/>
    <col min="14175" max="14175" width="25.42578125" style="18" customWidth="1"/>
    <col min="14176" max="14176" width="25.28515625" style="18" customWidth="1"/>
    <col min="14177" max="14179" width="26.85546875" style="18" customWidth="1"/>
    <col min="14180" max="14180" width="26.5703125" style="18" customWidth="1"/>
    <col min="14181" max="14181" width="20.42578125" style="18" customWidth="1"/>
    <col min="14182" max="14182" width="19.140625" style="18" customWidth="1"/>
    <col min="14183" max="14183" width="23.140625" style="18" customWidth="1"/>
    <col min="14184" max="14184" width="18.42578125" style="18" customWidth="1"/>
    <col min="14185" max="14185" width="28.85546875" style="18" customWidth="1"/>
    <col min="14186" max="14186" width="29.5703125" style="18" customWidth="1"/>
    <col min="14187" max="14187" width="22.85546875" style="18" customWidth="1"/>
    <col min="14188" max="14188" width="26.5703125" style="18" customWidth="1"/>
    <col min="14189" max="14189" width="26.42578125" style="18" customWidth="1"/>
    <col min="14190" max="14190" width="28.42578125" style="18" customWidth="1"/>
    <col min="14191" max="14191" width="28" style="18" customWidth="1"/>
    <col min="14192" max="14192" width="30.85546875" style="18" customWidth="1"/>
    <col min="14193" max="14193" width="31.5703125" style="18" customWidth="1"/>
    <col min="14194" max="14194" width="32.85546875" style="18" customWidth="1"/>
    <col min="14195" max="14195" width="27.42578125" style="18" customWidth="1"/>
    <col min="14196" max="14196" width="27.28515625" style="18" customWidth="1"/>
    <col min="14197" max="14197" width="32" style="18" customWidth="1"/>
    <col min="14198" max="14198" width="23.42578125" style="18" customWidth="1"/>
    <col min="14199" max="14199" width="24.42578125" style="18" customWidth="1"/>
    <col min="14200" max="14200" width="25.85546875" style="18" customWidth="1"/>
    <col min="14201" max="14201" width="29.42578125" style="18" customWidth="1"/>
    <col min="14202" max="14202" width="31.28515625" style="18" customWidth="1"/>
    <col min="14203" max="14203" width="22.85546875" style="18" customWidth="1"/>
    <col min="14204" max="14204" width="22.140625" style="18" customWidth="1"/>
    <col min="14205" max="14205" width="28.5703125" style="18" customWidth="1"/>
    <col min="14206" max="14206" width="22.140625" style="18" customWidth="1"/>
    <col min="14207" max="14336" width="9.140625" style="18" customWidth="1"/>
    <col min="14337" max="14337" width="4.140625" style="18" customWidth="1"/>
    <col min="14338" max="14338" width="25.140625" style="18" customWidth="1"/>
    <col min="14339" max="14339" width="8.7109375" style="18" customWidth="1"/>
    <col min="14340" max="14340" width="26.140625" style="18" customWidth="1"/>
    <col min="14341" max="14341" width="26.7109375" style="18" customWidth="1"/>
    <col min="14342" max="14342" width="18.5703125" style="18" customWidth="1"/>
    <col min="14343" max="14343" width="23.42578125" style="18" customWidth="1"/>
    <col min="14344" max="14344" width="24.42578125" style="18" customWidth="1"/>
    <col min="14345" max="14345" width="22.140625" style="18" customWidth="1"/>
    <col min="14346" max="14347" width="23.85546875" style="18" customWidth="1"/>
    <col min="14348" max="14348" width="24.85546875" style="18" customWidth="1"/>
    <col min="14349" max="14349" width="29.7109375" style="18" customWidth="1"/>
    <col min="14350" max="14350" width="30.85546875" style="18" customWidth="1"/>
    <col min="14351" max="14351" width="25" style="18" customWidth="1"/>
    <col min="14352" max="14352" width="22.5703125" style="18" customWidth="1"/>
    <col min="14353" max="14353" width="28" style="18" customWidth="1"/>
    <col min="14354" max="14354" width="29.140625" style="18" customWidth="1"/>
    <col min="14355" max="14355" width="25" style="18" customWidth="1"/>
    <col min="14356" max="14357" width="26.140625" style="18" customWidth="1"/>
    <col min="14358" max="14358" width="27.85546875" style="18" customWidth="1"/>
    <col min="14359" max="14359" width="21" style="18" customWidth="1"/>
    <col min="14360" max="14360" width="24.28515625" style="18" customWidth="1"/>
    <col min="14361" max="14363" width="23.28515625" style="18" customWidth="1"/>
    <col min="14364" max="14364" width="24.28515625" style="18" customWidth="1"/>
    <col min="14365" max="14365" width="24.140625" style="18" customWidth="1"/>
    <col min="14366" max="14366" width="25.28515625" style="18" customWidth="1"/>
    <col min="14367" max="14367" width="24.140625" style="18" customWidth="1"/>
    <col min="14368" max="14368" width="28.28515625" style="18" customWidth="1"/>
    <col min="14369" max="14369" width="21.140625" style="18" customWidth="1"/>
    <col min="14370" max="14370" width="19.140625" style="18" customWidth="1"/>
    <col min="14371" max="14371" width="23.140625" style="18" customWidth="1"/>
    <col min="14372" max="14372" width="18.42578125" style="18" customWidth="1"/>
    <col min="14373" max="14373" width="11.42578125" style="18" customWidth="1"/>
    <col min="14374" max="14374" width="25.7109375" style="18" customWidth="1"/>
    <col min="14375" max="14375" width="26.7109375" style="18" customWidth="1"/>
    <col min="14376" max="14376" width="18.5703125" style="18" customWidth="1"/>
    <col min="14377" max="14377" width="23.42578125" style="18" customWidth="1"/>
    <col min="14378" max="14378" width="24.42578125" style="18" customWidth="1"/>
    <col min="14379" max="14379" width="22.140625" style="18" customWidth="1"/>
    <col min="14380" max="14380" width="23.140625" style="18" customWidth="1"/>
    <col min="14381" max="14381" width="23.85546875" style="18" customWidth="1"/>
    <col min="14382" max="14382" width="24.85546875" style="18" customWidth="1"/>
    <col min="14383" max="14383" width="27.42578125" style="18" customWidth="1"/>
    <col min="14384" max="14384" width="28.7109375" style="18" customWidth="1"/>
    <col min="14385" max="14385" width="25" style="18" customWidth="1"/>
    <col min="14386" max="14386" width="26.140625" style="18" customWidth="1"/>
    <col min="14387" max="14387" width="26.28515625" style="18" customWidth="1"/>
    <col min="14388" max="14388" width="27.140625" style="18" customWidth="1"/>
    <col min="14389" max="14389" width="25" style="18" customWidth="1"/>
    <col min="14390" max="14390" width="26.140625" style="18" customWidth="1"/>
    <col min="14391" max="14391" width="26.42578125" style="18" customWidth="1"/>
    <col min="14392" max="14392" width="27.28515625" style="18" customWidth="1"/>
    <col min="14393" max="14393" width="21" style="18" customWidth="1"/>
    <col min="14394" max="14394" width="22.140625" style="18" customWidth="1"/>
    <col min="14395" max="14397" width="23.28515625" style="18" customWidth="1"/>
    <col min="14398" max="14398" width="24.28515625" style="18" customWidth="1"/>
    <col min="14399" max="14401" width="26.85546875" style="18" customWidth="1"/>
    <col min="14402" max="14402" width="27.85546875" style="18" customWidth="1"/>
    <col min="14403" max="14403" width="20.42578125" style="18" customWidth="1"/>
    <col min="14404" max="14404" width="19.140625" style="18" customWidth="1"/>
    <col min="14405" max="14405" width="23.140625" style="18" customWidth="1"/>
    <col min="14406" max="14406" width="18.42578125" style="18" customWidth="1"/>
    <col min="14407" max="14407" width="12" style="18" customWidth="1"/>
    <col min="14408" max="14408" width="25.7109375" style="18" customWidth="1"/>
    <col min="14409" max="14409" width="26.7109375" style="18" customWidth="1"/>
    <col min="14410" max="14410" width="18.5703125" style="18" customWidth="1"/>
    <col min="14411" max="14411" width="23.42578125" style="18" customWidth="1"/>
    <col min="14412" max="14412" width="24.42578125" style="18" customWidth="1"/>
    <col min="14413" max="14413" width="22.140625" style="18" customWidth="1"/>
    <col min="14414" max="14415" width="23.85546875" style="18" customWidth="1"/>
    <col min="14416" max="14416" width="24.85546875" style="18" customWidth="1"/>
    <col min="14417" max="14419" width="25" style="18" customWidth="1"/>
    <col min="14420" max="14420" width="22.5703125" style="18" customWidth="1"/>
    <col min="14421" max="14421" width="27.42578125" style="18" customWidth="1"/>
    <col min="14422" max="14423" width="25" style="18" customWidth="1"/>
    <col min="14424" max="14424" width="26.140625" style="18" customWidth="1"/>
    <col min="14425" max="14425" width="26.85546875" style="18" customWidth="1"/>
    <col min="14426" max="14426" width="28.140625" style="18" customWidth="1"/>
    <col min="14427" max="14427" width="21" style="18" customWidth="1"/>
    <col min="14428" max="14428" width="24.28515625" style="18" customWidth="1"/>
    <col min="14429" max="14429" width="23.42578125" style="18" customWidth="1"/>
    <col min="14430" max="14430" width="23" style="18" customWidth="1"/>
    <col min="14431" max="14431" width="25.42578125" style="18" customWidth="1"/>
    <col min="14432" max="14432" width="25.28515625" style="18" customWidth="1"/>
    <col min="14433" max="14435" width="26.85546875" style="18" customWidth="1"/>
    <col min="14436" max="14436" width="26.5703125" style="18" customWidth="1"/>
    <col min="14437" max="14437" width="20.42578125" style="18" customWidth="1"/>
    <col min="14438" max="14438" width="19.140625" style="18" customWidth="1"/>
    <col min="14439" max="14439" width="23.140625" style="18" customWidth="1"/>
    <col min="14440" max="14440" width="18.42578125" style="18" customWidth="1"/>
    <col min="14441" max="14441" width="28.85546875" style="18" customWidth="1"/>
    <col min="14442" max="14442" width="29.5703125" style="18" customWidth="1"/>
    <col min="14443" max="14443" width="22.85546875" style="18" customWidth="1"/>
    <col min="14444" max="14444" width="26.5703125" style="18" customWidth="1"/>
    <col min="14445" max="14445" width="26.42578125" style="18" customWidth="1"/>
    <col min="14446" max="14446" width="28.42578125" style="18" customWidth="1"/>
    <col min="14447" max="14447" width="28" style="18" customWidth="1"/>
    <col min="14448" max="14448" width="30.85546875" style="18" customWidth="1"/>
    <col min="14449" max="14449" width="31.5703125" style="18" customWidth="1"/>
    <col min="14450" max="14450" width="32.85546875" style="18" customWidth="1"/>
    <col min="14451" max="14451" width="27.42578125" style="18" customWidth="1"/>
    <col min="14452" max="14452" width="27.28515625" style="18" customWidth="1"/>
    <col min="14453" max="14453" width="32" style="18" customWidth="1"/>
    <col min="14454" max="14454" width="23.42578125" style="18" customWidth="1"/>
    <col min="14455" max="14455" width="24.42578125" style="18" customWidth="1"/>
    <col min="14456" max="14456" width="25.85546875" style="18" customWidth="1"/>
    <col min="14457" max="14457" width="29.42578125" style="18" customWidth="1"/>
    <col min="14458" max="14458" width="31.28515625" style="18" customWidth="1"/>
    <col min="14459" max="14459" width="22.85546875" style="18" customWidth="1"/>
    <col min="14460" max="14460" width="22.140625" style="18" customWidth="1"/>
    <col min="14461" max="14461" width="28.5703125" style="18" customWidth="1"/>
    <col min="14462" max="14462" width="22.140625" style="18" customWidth="1"/>
    <col min="14463" max="14592" width="9.140625" style="18" customWidth="1"/>
    <col min="14593" max="14593" width="4.140625" style="18" customWidth="1"/>
    <col min="14594" max="14594" width="25.140625" style="18" customWidth="1"/>
    <col min="14595" max="14595" width="8.7109375" style="18" customWidth="1"/>
    <col min="14596" max="14596" width="26.140625" style="18" customWidth="1"/>
    <col min="14597" max="14597" width="26.7109375" style="18" customWidth="1"/>
    <col min="14598" max="14598" width="18.5703125" style="18" customWidth="1"/>
    <col min="14599" max="14599" width="23.42578125" style="18" customWidth="1"/>
    <col min="14600" max="14600" width="24.42578125" style="18" customWidth="1"/>
    <col min="14601" max="14601" width="22.140625" style="18" customWidth="1"/>
    <col min="14602" max="14603" width="23.85546875" style="18" customWidth="1"/>
    <col min="14604" max="14604" width="24.85546875" style="18" customWidth="1"/>
    <col min="14605" max="14605" width="29.7109375" style="18" customWidth="1"/>
    <col min="14606" max="14606" width="30.85546875" style="18" customWidth="1"/>
    <col min="14607" max="14607" width="25" style="18" customWidth="1"/>
    <col min="14608" max="14608" width="22.5703125" style="18" customWidth="1"/>
    <col min="14609" max="14609" width="28" style="18" customWidth="1"/>
    <col min="14610" max="14610" width="29.140625" style="18" customWidth="1"/>
    <col min="14611" max="14611" width="25" style="18" customWidth="1"/>
    <col min="14612" max="14613" width="26.140625" style="18" customWidth="1"/>
    <col min="14614" max="14614" width="27.85546875" style="18" customWidth="1"/>
    <col min="14615" max="14615" width="21" style="18" customWidth="1"/>
    <col min="14616" max="14616" width="24.28515625" style="18" customWidth="1"/>
    <col min="14617" max="14619" width="23.28515625" style="18" customWidth="1"/>
    <col min="14620" max="14620" width="24.28515625" style="18" customWidth="1"/>
    <col min="14621" max="14621" width="24.140625" style="18" customWidth="1"/>
    <col min="14622" max="14622" width="25.28515625" style="18" customWidth="1"/>
    <col min="14623" max="14623" width="24.140625" style="18" customWidth="1"/>
    <col min="14624" max="14624" width="28.28515625" style="18" customWidth="1"/>
    <col min="14625" max="14625" width="21.140625" style="18" customWidth="1"/>
    <col min="14626" max="14626" width="19.140625" style="18" customWidth="1"/>
    <col min="14627" max="14627" width="23.140625" style="18" customWidth="1"/>
    <col min="14628" max="14628" width="18.42578125" style="18" customWidth="1"/>
    <col min="14629" max="14629" width="11.42578125" style="18" customWidth="1"/>
    <col min="14630" max="14630" width="25.7109375" style="18" customWidth="1"/>
    <col min="14631" max="14631" width="26.7109375" style="18" customWidth="1"/>
    <col min="14632" max="14632" width="18.5703125" style="18" customWidth="1"/>
    <col min="14633" max="14633" width="23.42578125" style="18" customWidth="1"/>
    <col min="14634" max="14634" width="24.42578125" style="18" customWidth="1"/>
    <col min="14635" max="14635" width="22.140625" style="18" customWidth="1"/>
    <col min="14636" max="14636" width="23.140625" style="18" customWidth="1"/>
    <col min="14637" max="14637" width="23.85546875" style="18" customWidth="1"/>
    <col min="14638" max="14638" width="24.85546875" style="18" customWidth="1"/>
    <col min="14639" max="14639" width="27.42578125" style="18" customWidth="1"/>
    <col min="14640" max="14640" width="28.7109375" style="18" customWidth="1"/>
    <col min="14641" max="14641" width="25" style="18" customWidth="1"/>
    <col min="14642" max="14642" width="26.140625" style="18" customWidth="1"/>
    <col min="14643" max="14643" width="26.28515625" style="18" customWidth="1"/>
    <col min="14644" max="14644" width="27.140625" style="18" customWidth="1"/>
    <col min="14645" max="14645" width="25" style="18" customWidth="1"/>
    <col min="14646" max="14646" width="26.140625" style="18" customWidth="1"/>
    <col min="14647" max="14647" width="26.42578125" style="18" customWidth="1"/>
    <col min="14648" max="14648" width="27.28515625" style="18" customWidth="1"/>
    <col min="14649" max="14649" width="21" style="18" customWidth="1"/>
    <col min="14650" max="14650" width="22.140625" style="18" customWidth="1"/>
    <col min="14651" max="14653" width="23.28515625" style="18" customWidth="1"/>
    <col min="14654" max="14654" width="24.28515625" style="18" customWidth="1"/>
    <col min="14655" max="14657" width="26.85546875" style="18" customWidth="1"/>
    <col min="14658" max="14658" width="27.85546875" style="18" customWidth="1"/>
    <col min="14659" max="14659" width="20.42578125" style="18" customWidth="1"/>
    <col min="14660" max="14660" width="19.140625" style="18" customWidth="1"/>
    <col min="14661" max="14661" width="23.140625" style="18" customWidth="1"/>
    <col min="14662" max="14662" width="18.42578125" style="18" customWidth="1"/>
    <col min="14663" max="14663" width="12" style="18" customWidth="1"/>
    <col min="14664" max="14664" width="25.7109375" style="18" customWidth="1"/>
    <col min="14665" max="14665" width="26.7109375" style="18" customWidth="1"/>
    <col min="14666" max="14666" width="18.5703125" style="18" customWidth="1"/>
    <col min="14667" max="14667" width="23.42578125" style="18" customWidth="1"/>
    <col min="14668" max="14668" width="24.42578125" style="18" customWidth="1"/>
    <col min="14669" max="14669" width="22.140625" style="18" customWidth="1"/>
    <col min="14670" max="14671" width="23.85546875" style="18" customWidth="1"/>
    <col min="14672" max="14672" width="24.85546875" style="18" customWidth="1"/>
    <col min="14673" max="14675" width="25" style="18" customWidth="1"/>
    <col min="14676" max="14676" width="22.5703125" style="18" customWidth="1"/>
    <col min="14677" max="14677" width="27.42578125" style="18" customWidth="1"/>
    <col min="14678" max="14679" width="25" style="18" customWidth="1"/>
    <col min="14680" max="14680" width="26.140625" style="18" customWidth="1"/>
    <col min="14681" max="14681" width="26.85546875" style="18" customWidth="1"/>
    <col min="14682" max="14682" width="28.140625" style="18" customWidth="1"/>
    <col min="14683" max="14683" width="21" style="18" customWidth="1"/>
    <col min="14684" max="14684" width="24.28515625" style="18" customWidth="1"/>
    <col min="14685" max="14685" width="23.42578125" style="18" customWidth="1"/>
    <col min="14686" max="14686" width="23" style="18" customWidth="1"/>
    <col min="14687" max="14687" width="25.42578125" style="18" customWidth="1"/>
    <col min="14688" max="14688" width="25.28515625" style="18" customWidth="1"/>
    <col min="14689" max="14691" width="26.85546875" style="18" customWidth="1"/>
    <col min="14692" max="14692" width="26.5703125" style="18" customWidth="1"/>
    <col min="14693" max="14693" width="20.42578125" style="18" customWidth="1"/>
    <col min="14694" max="14694" width="19.140625" style="18" customWidth="1"/>
    <col min="14695" max="14695" width="23.140625" style="18" customWidth="1"/>
    <col min="14696" max="14696" width="18.42578125" style="18" customWidth="1"/>
    <col min="14697" max="14697" width="28.85546875" style="18" customWidth="1"/>
    <col min="14698" max="14698" width="29.5703125" style="18" customWidth="1"/>
    <col min="14699" max="14699" width="22.85546875" style="18" customWidth="1"/>
    <col min="14700" max="14700" width="26.5703125" style="18" customWidth="1"/>
    <col min="14701" max="14701" width="26.42578125" style="18" customWidth="1"/>
    <col min="14702" max="14702" width="28.42578125" style="18" customWidth="1"/>
    <col min="14703" max="14703" width="28" style="18" customWidth="1"/>
    <col min="14704" max="14704" width="30.85546875" style="18" customWidth="1"/>
    <col min="14705" max="14705" width="31.5703125" style="18" customWidth="1"/>
    <col min="14706" max="14706" width="32.85546875" style="18" customWidth="1"/>
    <col min="14707" max="14707" width="27.42578125" style="18" customWidth="1"/>
    <col min="14708" max="14708" width="27.28515625" style="18" customWidth="1"/>
    <col min="14709" max="14709" width="32" style="18" customWidth="1"/>
    <col min="14710" max="14710" width="23.42578125" style="18" customWidth="1"/>
    <col min="14711" max="14711" width="24.42578125" style="18" customWidth="1"/>
    <col min="14712" max="14712" width="25.85546875" style="18" customWidth="1"/>
    <col min="14713" max="14713" width="29.42578125" style="18" customWidth="1"/>
    <col min="14714" max="14714" width="31.28515625" style="18" customWidth="1"/>
    <col min="14715" max="14715" width="22.85546875" style="18" customWidth="1"/>
    <col min="14716" max="14716" width="22.140625" style="18" customWidth="1"/>
    <col min="14717" max="14717" width="28.5703125" style="18" customWidth="1"/>
    <col min="14718" max="14718" width="22.140625" style="18" customWidth="1"/>
    <col min="14719" max="14848" width="9.140625" style="18" customWidth="1"/>
    <col min="14849" max="14849" width="4.140625" style="18" customWidth="1"/>
    <col min="14850" max="14850" width="25.140625" style="18" customWidth="1"/>
    <col min="14851" max="14851" width="8.7109375" style="18" customWidth="1"/>
    <col min="14852" max="14852" width="26.140625" style="18" customWidth="1"/>
    <col min="14853" max="14853" width="26.7109375" style="18" customWidth="1"/>
    <col min="14854" max="14854" width="18.5703125" style="18" customWidth="1"/>
    <col min="14855" max="14855" width="23.42578125" style="18" customWidth="1"/>
    <col min="14856" max="14856" width="24.42578125" style="18" customWidth="1"/>
    <col min="14857" max="14857" width="22.140625" style="18" customWidth="1"/>
    <col min="14858" max="14859" width="23.85546875" style="18" customWidth="1"/>
    <col min="14860" max="14860" width="24.85546875" style="18" customWidth="1"/>
    <col min="14861" max="14861" width="29.7109375" style="18" customWidth="1"/>
    <col min="14862" max="14862" width="30.85546875" style="18" customWidth="1"/>
    <col min="14863" max="14863" width="25" style="18" customWidth="1"/>
    <col min="14864" max="14864" width="22.5703125" style="18" customWidth="1"/>
    <col min="14865" max="14865" width="28" style="18" customWidth="1"/>
    <col min="14866" max="14866" width="29.140625" style="18" customWidth="1"/>
    <col min="14867" max="14867" width="25" style="18" customWidth="1"/>
    <col min="14868" max="14869" width="26.140625" style="18" customWidth="1"/>
    <col min="14870" max="14870" width="27.85546875" style="18" customWidth="1"/>
    <col min="14871" max="14871" width="21" style="18" customWidth="1"/>
    <col min="14872" max="14872" width="24.28515625" style="18" customWidth="1"/>
    <col min="14873" max="14875" width="23.28515625" style="18" customWidth="1"/>
    <col min="14876" max="14876" width="24.28515625" style="18" customWidth="1"/>
    <col min="14877" max="14877" width="24.140625" style="18" customWidth="1"/>
    <col min="14878" max="14878" width="25.28515625" style="18" customWidth="1"/>
    <col min="14879" max="14879" width="24.140625" style="18" customWidth="1"/>
    <col min="14880" max="14880" width="28.28515625" style="18" customWidth="1"/>
    <col min="14881" max="14881" width="21.140625" style="18" customWidth="1"/>
    <col min="14882" max="14882" width="19.140625" style="18" customWidth="1"/>
    <col min="14883" max="14883" width="23.140625" style="18" customWidth="1"/>
    <col min="14884" max="14884" width="18.42578125" style="18" customWidth="1"/>
    <col min="14885" max="14885" width="11.42578125" style="18" customWidth="1"/>
    <col min="14886" max="14886" width="25.7109375" style="18" customWidth="1"/>
    <col min="14887" max="14887" width="26.7109375" style="18" customWidth="1"/>
    <col min="14888" max="14888" width="18.5703125" style="18" customWidth="1"/>
    <col min="14889" max="14889" width="23.42578125" style="18" customWidth="1"/>
    <col min="14890" max="14890" width="24.42578125" style="18" customWidth="1"/>
    <col min="14891" max="14891" width="22.140625" style="18" customWidth="1"/>
    <col min="14892" max="14892" width="23.140625" style="18" customWidth="1"/>
    <col min="14893" max="14893" width="23.85546875" style="18" customWidth="1"/>
    <col min="14894" max="14894" width="24.85546875" style="18" customWidth="1"/>
    <col min="14895" max="14895" width="27.42578125" style="18" customWidth="1"/>
    <col min="14896" max="14896" width="28.7109375" style="18" customWidth="1"/>
    <col min="14897" max="14897" width="25" style="18" customWidth="1"/>
    <col min="14898" max="14898" width="26.140625" style="18" customWidth="1"/>
    <col min="14899" max="14899" width="26.28515625" style="18" customWidth="1"/>
    <col min="14900" max="14900" width="27.140625" style="18" customWidth="1"/>
    <col min="14901" max="14901" width="25" style="18" customWidth="1"/>
    <col min="14902" max="14902" width="26.140625" style="18" customWidth="1"/>
    <col min="14903" max="14903" width="26.42578125" style="18" customWidth="1"/>
    <col min="14904" max="14904" width="27.28515625" style="18" customWidth="1"/>
    <col min="14905" max="14905" width="21" style="18" customWidth="1"/>
    <col min="14906" max="14906" width="22.140625" style="18" customWidth="1"/>
    <col min="14907" max="14909" width="23.28515625" style="18" customWidth="1"/>
    <col min="14910" max="14910" width="24.28515625" style="18" customWidth="1"/>
    <col min="14911" max="14913" width="26.85546875" style="18" customWidth="1"/>
    <col min="14914" max="14914" width="27.85546875" style="18" customWidth="1"/>
    <col min="14915" max="14915" width="20.42578125" style="18" customWidth="1"/>
    <col min="14916" max="14916" width="19.140625" style="18" customWidth="1"/>
    <col min="14917" max="14917" width="23.140625" style="18" customWidth="1"/>
    <col min="14918" max="14918" width="18.42578125" style="18" customWidth="1"/>
    <col min="14919" max="14919" width="12" style="18" customWidth="1"/>
    <col min="14920" max="14920" width="25.7109375" style="18" customWidth="1"/>
    <col min="14921" max="14921" width="26.7109375" style="18" customWidth="1"/>
    <col min="14922" max="14922" width="18.5703125" style="18" customWidth="1"/>
    <col min="14923" max="14923" width="23.42578125" style="18" customWidth="1"/>
    <col min="14924" max="14924" width="24.42578125" style="18" customWidth="1"/>
    <col min="14925" max="14925" width="22.140625" style="18" customWidth="1"/>
    <col min="14926" max="14927" width="23.85546875" style="18" customWidth="1"/>
    <col min="14928" max="14928" width="24.85546875" style="18" customWidth="1"/>
    <col min="14929" max="14931" width="25" style="18" customWidth="1"/>
    <col min="14932" max="14932" width="22.5703125" style="18" customWidth="1"/>
    <col min="14933" max="14933" width="27.42578125" style="18" customWidth="1"/>
    <col min="14934" max="14935" width="25" style="18" customWidth="1"/>
    <col min="14936" max="14936" width="26.140625" style="18" customWidth="1"/>
    <col min="14937" max="14937" width="26.85546875" style="18" customWidth="1"/>
    <col min="14938" max="14938" width="28.140625" style="18" customWidth="1"/>
    <col min="14939" max="14939" width="21" style="18" customWidth="1"/>
    <col min="14940" max="14940" width="24.28515625" style="18" customWidth="1"/>
    <col min="14941" max="14941" width="23.42578125" style="18" customWidth="1"/>
    <col min="14942" max="14942" width="23" style="18" customWidth="1"/>
    <col min="14943" max="14943" width="25.42578125" style="18" customWidth="1"/>
    <col min="14944" max="14944" width="25.28515625" style="18" customWidth="1"/>
    <col min="14945" max="14947" width="26.85546875" style="18" customWidth="1"/>
    <col min="14948" max="14948" width="26.5703125" style="18" customWidth="1"/>
    <col min="14949" max="14949" width="20.42578125" style="18" customWidth="1"/>
    <col min="14950" max="14950" width="19.140625" style="18" customWidth="1"/>
    <col min="14951" max="14951" width="23.140625" style="18" customWidth="1"/>
    <col min="14952" max="14952" width="18.42578125" style="18" customWidth="1"/>
    <col min="14953" max="14953" width="28.85546875" style="18" customWidth="1"/>
    <col min="14954" max="14954" width="29.5703125" style="18" customWidth="1"/>
    <col min="14955" max="14955" width="22.85546875" style="18" customWidth="1"/>
    <col min="14956" max="14956" width="26.5703125" style="18" customWidth="1"/>
    <col min="14957" max="14957" width="26.42578125" style="18" customWidth="1"/>
    <col min="14958" max="14958" width="28.42578125" style="18" customWidth="1"/>
    <col min="14959" max="14959" width="28" style="18" customWidth="1"/>
    <col min="14960" max="14960" width="30.85546875" style="18" customWidth="1"/>
    <col min="14961" max="14961" width="31.5703125" style="18" customWidth="1"/>
    <col min="14962" max="14962" width="32.85546875" style="18" customWidth="1"/>
    <col min="14963" max="14963" width="27.42578125" style="18" customWidth="1"/>
    <col min="14964" max="14964" width="27.28515625" style="18" customWidth="1"/>
    <col min="14965" max="14965" width="32" style="18" customWidth="1"/>
    <col min="14966" max="14966" width="23.42578125" style="18" customWidth="1"/>
    <col min="14967" max="14967" width="24.42578125" style="18" customWidth="1"/>
    <col min="14968" max="14968" width="25.85546875" style="18" customWidth="1"/>
    <col min="14969" max="14969" width="29.42578125" style="18" customWidth="1"/>
    <col min="14970" max="14970" width="31.28515625" style="18" customWidth="1"/>
    <col min="14971" max="14971" width="22.85546875" style="18" customWidth="1"/>
    <col min="14972" max="14972" width="22.140625" style="18" customWidth="1"/>
    <col min="14973" max="14973" width="28.5703125" style="18" customWidth="1"/>
    <col min="14974" max="14974" width="22.140625" style="18" customWidth="1"/>
    <col min="14975" max="15104" width="9.140625" style="18" customWidth="1"/>
    <col min="15105" max="15105" width="4.140625" style="18" customWidth="1"/>
    <col min="15106" max="15106" width="25.140625" style="18" customWidth="1"/>
    <col min="15107" max="15107" width="8.7109375" style="18" customWidth="1"/>
    <col min="15108" max="15108" width="26.140625" style="18" customWidth="1"/>
    <col min="15109" max="15109" width="26.7109375" style="18" customWidth="1"/>
    <col min="15110" max="15110" width="18.5703125" style="18" customWidth="1"/>
    <col min="15111" max="15111" width="23.42578125" style="18" customWidth="1"/>
    <col min="15112" max="15112" width="24.42578125" style="18" customWidth="1"/>
    <col min="15113" max="15113" width="22.140625" style="18" customWidth="1"/>
    <col min="15114" max="15115" width="23.85546875" style="18" customWidth="1"/>
    <col min="15116" max="15116" width="24.85546875" style="18" customWidth="1"/>
    <col min="15117" max="15117" width="29.7109375" style="18" customWidth="1"/>
    <col min="15118" max="15118" width="30.85546875" style="18" customWidth="1"/>
    <col min="15119" max="15119" width="25" style="18" customWidth="1"/>
    <col min="15120" max="15120" width="22.5703125" style="18" customWidth="1"/>
    <col min="15121" max="15121" width="28" style="18" customWidth="1"/>
    <col min="15122" max="15122" width="29.140625" style="18" customWidth="1"/>
    <col min="15123" max="15123" width="25" style="18" customWidth="1"/>
    <col min="15124" max="15125" width="26.140625" style="18" customWidth="1"/>
    <col min="15126" max="15126" width="27.85546875" style="18" customWidth="1"/>
    <col min="15127" max="15127" width="21" style="18" customWidth="1"/>
    <col min="15128" max="15128" width="24.28515625" style="18" customWidth="1"/>
    <col min="15129" max="15131" width="23.28515625" style="18" customWidth="1"/>
    <col min="15132" max="15132" width="24.28515625" style="18" customWidth="1"/>
    <col min="15133" max="15133" width="24.140625" style="18" customWidth="1"/>
    <col min="15134" max="15134" width="25.28515625" style="18" customWidth="1"/>
    <col min="15135" max="15135" width="24.140625" style="18" customWidth="1"/>
    <col min="15136" max="15136" width="28.28515625" style="18" customWidth="1"/>
    <col min="15137" max="15137" width="21.140625" style="18" customWidth="1"/>
    <col min="15138" max="15138" width="19.140625" style="18" customWidth="1"/>
    <col min="15139" max="15139" width="23.140625" style="18" customWidth="1"/>
    <col min="15140" max="15140" width="18.42578125" style="18" customWidth="1"/>
    <col min="15141" max="15141" width="11.42578125" style="18" customWidth="1"/>
    <col min="15142" max="15142" width="25.7109375" style="18" customWidth="1"/>
    <col min="15143" max="15143" width="26.7109375" style="18" customWidth="1"/>
    <col min="15144" max="15144" width="18.5703125" style="18" customWidth="1"/>
    <col min="15145" max="15145" width="23.42578125" style="18" customWidth="1"/>
    <col min="15146" max="15146" width="24.42578125" style="18" customWidth="1"/>
    <col min="15147" max="15147" width="22.140625" style="18" customWidth="1"/>
    <col min="15148" max="15148" width="23.140625" style="18" customWidth="1"/>
    <col min="15149" max="15149" width="23.85546875" style="18" customWidth="1"/>
    <col min="15150" max="15150" width="24.85546875" style="18" customWidth="1"/>
    <col min="15151" max="15151" width="27.42578125" style="18" customWidth="1"/>
    <col min="15152" max="15152" width="28.7109375" style="18" customWidth="1"/>
    <col min="15153" max="15153" width="25" style="18" customWidth="1"/>
    <col min="15154" max="15154" width="26.140625" style="18" customWidth="1"/>
    <col min="15155" max="15155" width="26.28515625" style="18" customWidth="1"/>
    <col min="15156" max="15156" width="27.140625" style="18" customWidth="1"/>
    <col min="15157" max="15157" width="25" style="18" customWidth="1"/>
    <col min="15158" max="15158" width="26.140625" style="18" customWidth="1"/>
    <col min="15159" max="15159" width="26.42578125" style="18" customWidth="1"/>
    <col min="15160" max="15160" width="27.28515625" style="18" customWidth="1"/>
    <col min="15161" max="15161" width="21" style="18" customWidth="1"/>
    <col min="15162" max="15162" width="22.140625" style="18" customWidth="1"/>
    <col min="15163" max="15165" width="23.28515625" style="18" customWidth="1"/>
    <col min="15166" max="15166" width="24.28515625" style="18" customWidth="1"/>
    <col min="15167" max="15169" width="26.85546875" style="18" customWidth="1"/>
    <col min="15170" max="15170" width="27.85546875" style="18" customWidth="1"/>
    <col min="15171" max="15171" width="20.42578125" style="18" customWidth="1"/>
    <col min="15172" max="15172" width="19.140625" style="18" customWidth="1"/>
    <col min="15173" max="15173" width="23.140625" style="18" customWidth="1"/>
    <col min="15174" max="15174" width="18.42578125" style="18" customWidth="1"/>
    <col min="15175" max="15175" width="12" style="18" customWidth="1"/>
    <col min="15176" max="15176" width="25.7109375" style="18" customWidth="1"/>
    <col min="15177" max="15177" width="26.7109375" style="18" customWidth="1"/>
    <col min="15178" max="15178" width="18.5703125" style="18" customWidth="1"/>
    <col min="15179" max="15179" width="23.42578125" style="18" customWidth="1"/>
    <col min="15180" max="15180" width="24.42578125" style="18" customWidth="1"/>
    <col min="15181" max="15181" width="22.140625" style="18" customWidth="1"/>
    <col min="15182" max="15183" width="23.85546875" style="18" customWidth="1"/>
    <col min="15184" max="15184" width="24.85546875" style="18" customWidth="1"/>
    <col min="15185" max="15187" width="25" style="18" customWidth="1"/>
    <col min="15188" max="15188" width="22.5703125" style="18" customWidth="1"/>
    <col min="15189" max="15189" width="27.42578125" style="18" customWidth="1"/>
    <col min="15190" max="15191" width="25" style="18" customWidth="1"/>
    <col min="15192" max="15192" width="26.140625" style="18" customWidth="1"/>
    <col min="15193" max="15193" width="26.85546875" style="18" customWidth="1"/>
    <col min="15194" max="15194" width="28.140625" style="18" customWidth="1"/>
    <col min="15195" max="15195" width="21" style="18" customWidth="1"/>
    <col min="15196" max="15196" width="24.28515625" style="18" customWidth="1"/>
    <col min="15197" max="15197" width="23.42578125" style="18" customWidth="1"/>
    <col min="15198" max="15198" width="23" style="18" customWidth="1"/>
    <col min="15199" max="15199" width="25.42578125" style="18" customWidth="1"/>
    <col min="15200" max="15200" width="25.28515625" style="18" customWidth="1"/>
    <col min="15201" max="15203" width="26.85546875" style="18" customWidth="1"/>
    <col min="15204" max="15204" width="26.5703125" style="18" customWidth="1"/>
    <col min="15205" max="15205" width="20.42578125" style="18" customWidth="1"/>
    <col min="15206" max="15206" width="19.140625" style="18" customWidth="1"/>
    <col min="15207" max="15207" width="23.140625" style="18" customWidth="1"/>
    <col min="15208" max="15208" width="18.42578125" style="18" customWidth="1"/>
    <col min="15209" max="15209" width="28.85546875" style="18" customWidth="1"/>
    <col min="15210" max="15210" width="29.5703125" style="18" customWidth="1"/>
    <col min="15211" max="15211" width="22.85546875" style="18" customWidth="1"/>
    <col min="15212" max="15212" width="26.5703125" style="18" customWidth="1"/>
    <col min="15213" max="15213" width="26.42578125" style="18" customWidth="1"/>
    <col min="15214" max="15214" width="28.42578125" style="18" customWidth="1"/>
    <col min="15215" max="15215" width="28" style="18" customWidth="1"/>
    <col min="15216" max="15216" width="30.85546875" style="18" customWidth="1"/>
    <col min="15217" max="15217" width="31.5703125" style="18" customWidth="1"/>
    <col min="15218" max="15218" width="32.85546875" style="18" customWidth="1"/>
    <col min="15219" max="15219" width="27.42578125" style="18" customWidth="1"/>
    <col min="15220" max="15220" width="27.28515625" style="18" customWidth="1"/>
    <col min="15221" max="15221" width="32" style="18" customWidth="1"/>
    <col min="15222" max="15222" width="23.42578125" style="18" customWidth="1"/>
    <col min="15223" max="15223" width="24.42578125" style="18" customWidth="1"/>
    <col min="15224" max="15224" width="25.85546875" style="18" customWidth="1"/>
    <col min="15225" max="15225" width="29.42578125" style="18" customWidth="1"/>
    <col min="15226" max="15226" width="31.28515625" style="18" customWidth="1"/>
    <col min="15227" max="15227" width="22.85546875" style="18" customWidth="1"/>
    <col min="15228" max="15228" width="22.140625" style="18" customWidth="1"/>
    <col min="15229" max="15229" width="28.5703125" style="18" customWidth="1"/>
    <col min="15230" max="15230" width="22.140625" style="18" customWidth="1"/>
    <col min="15231" max="15360" width="9.140625" style="18" customWidth="1"/>
    <col min="15361" max="15361" width="4.140625" style="18" customWidth="1"/>
    <col min="15362" max="15362" width="25.140625" style="18" customWidth="1"/>
    <col min="15363" max="15363" width="8.7109375" style="18" customWidth="1"/>
    <col min="15364" max="15364" width="26.140625" style="18" customWidth="1"/>
    <col min="15365" max="15365" width="26.7109375" style="18" customWidth="1"/>
    <col min="15366" max="15366" width="18.5703125" style="18" customWidth="1"/>
    <col min="15367" max="15367" width="23.42578125" style="18" customWidth="1"/>
    <col min="15368" max="15368" width="24.42578125" style="18" customWidth="1"/>
    <col min="15369" max="15369" width="22.140625" style="18" customWidth="1"/>
    <col min="15370" max="15371" width="23.85546875" style="18" customWidth="1"/>
    <col min="15372" max="15372" width="24.85546875" style="18" customWidth="1"/>
    <col min="15373" max="15373" width="29.7109375" style="18" customWidth="1"/>
    <col min="15374" max="15374" width="30.85546875" style="18" customWidth="1"/>
    <col min="15375" max="15375" width="25" style="18" customWidth="1"/>
    <col min="15376" max="15376" width="22.5703125" style="18" customWidth="1"/>
    <col min="15377" max="15377" width="28" style="18" customWidth="1"/>
    <col min="15378" max="15378" width="29.140625" style="18" customWidth="1"/>
    <col min="15379" max="15379" width="25" style="18" customWidth="1"/>
    <col min="15380" max="15381" width="26.140625" style="18" customWidth="1"/>
    <col min="15382" max="15382" width="27.85546875" style="18" customWidth="1"/>
    <col min="15383" max="15383" width="21" style="18" customWidth="1"/>
    <col min="15384" max="15384" width="24.28515625" style="18" customWidth="1"/>
    <col min="15385" max="15387" width="23.28515625" style="18" customWidth="1"/>
    <col min="15388" max="15388" width="24.28515625" style="18" customWidth="1"/>
    <col min="15389" max="15389" width="24.140625" style="18" customWidth="1"/>
    <col min="15390" max="15390" width="25.28515625" style="18" customWidth="1"/>
    <col min="15391" max="15391" width="24.140625" style="18" customWidth="1"/>
    <col min="15392" max="15392" width="28.28515625" style="18" customWidth="1"/>
    <col min="15393" max="15393" width="21.140625" style="18" customWidth="1"/>
    <col min="15394" max="15394" width="19.140625" style="18" customWidth="1"/>
    <col min="15395" max="15395" width="23.140625" style="18" customWidth="1"/>
    <col min="15396" max="15396" width="18.42578125" style="18" customWidth="1"/>
    <col min="15397" max="15397" width="11.42578125" style="18" customWidth="1"/>
    <col min="15398" max="15398" width="25.7109375" style="18" customWidth="1"/>
    <col min="15399" max="15399" width="26.7109375" style="18" customWidth="1"/>
    <col min="15400" max="15400" width="18.5703125" style="18" customWidth="1"/>
    <col min="15401" max="15401" width="23.42578125" style="18" customWidth="1"/>
    <col min="15402" max="15402" width="24.42578125" style="18" customWidth="1"/>
    <col min="15403" max="15403" width="22.140625" style="18" customWidth="1"/>
    <col min="15404" max="15404" width="23.140625" style="18" customWidth="1"/>
    <col min="15405" max="15405" width="23.85546875" style="18" customWidth="1"/>
    <col min="15406" max="15406" width="24.85546875" style="18" customWidth="1"/>
    <col min="15407" max="15407" width="27.42578125" style="18" customWidth="1"/>
    <col min="15408" max="15408" width="28.7109375" style="18" customWidth="1"/>
    <col min="15409" max="15409" width="25" style="18" customWidth="1"/>
    <col min="15410" max="15410" width="26.140625" style="18" customWidth="1"/>
    <col min="15411" max="15411" width="26.28515625" style="18" customWidth="1"/>
    <col min="15412" max="15412" width="27.140625" style="18" customWidth="1"/>
    <col min="15413" max="15413" width="25" style="18" customWidth="1"/>
    <col min="15414" max="15414" width="26.140625" style="18" customWidth="1"/>
    <col min="15415" max="15415" width="26.42578125" style="18" customWidth="1"/>
    <col min="15416" max="15416" width="27.28515625" style="18" customWidth="1"/>
    <col min="15417" max="15417" width="21" style="18" customWidth="1"/>
    <col min="15418" max="15418" width="22.140625" style="18" customWidth="1"/>
    <col min="15419" max="15421" width="23.28515625" style="18" customWidth="1"/>
    <col min="15422" max="15422" width="24.28515625" style="18" customWidth="1"/>
    <col min="15423" max="15425" width="26.85546875" style="18" customWidth="1"/>
    <col min="15426" max="15426" width="27.85546875" style="18" customWidth="1"/>
    <col min="15427" max="15427" width="20.42578125" style="18" customWidth="1"/>
    <col min="15428" max="15428" width="19.140625" style="18" customWidth="1"/>
    <col min="15429" max="15429" width="23.140625" style="18" customWidth="1"/>
    <col min="15430" max="15430" width="18.42578125" style="18" customWidth="1"/>
    <col min="15431" max="15431" width="12" style="18" customWidth="1"/>
    <col min="15432" max="15432" width="25.7109375" style="18" customWidth="1"/>
    <col min="15433" max="15433" width="26.7109375" style="18" customWidth="1"/>
    <col min="15434" max="15434" width="18.5703125" style="18" customWidth="1"/>
    <col min="15435" max="15435" width="23.42578125" style="18" customWidth="1"/>
    <col min="15436" max="15436" width="24.42578125" style="18" customWidth="1"/>
    <col min="15437" max="15437" width="22.140625" style="18" customWidth="1"/>
    <col min="15438" max="15439" width="23.85546875" style="18" customWidth="1"/>
    <col min="15440" max="15440" width="24.85546875" style="18" customWidth="1"/>
    <col min="15441" max="15443" width="25" style="18" customWidth="1"/>
    <col min="15444" max="15444" width="22.5703125" style="18" customWidth="1"/>
    <col min="15445" max="15445" width="27.42578125" style="18" customWidth="1"/>
    <col min="15446" max="15447" width="25" style="18" customWidth="1"/>
    <col min="15448" max="15448" width="26.140625" style="18" customWidth="1"/>
    <col min="15449" max="15449" width="26.85546875" style="18" customWidth="1"/>
    <col min="15450" max="15450" width="28.140625" style="18" customWidth="1"/>
    <col min="15451" max="15451" width="21" style="18" customWidth="1"/>
    <col min="15452" max="15452" width="24.28515625" style="18" customWidth="1"/>
    <col min="15453" max="15453" width="23.42578125" style="18" customWidth="1"/>
    <col min="15454" max="15454" width="23" style="18" customWidth="1"/>
    <col min="15455" max="15455" width="25.42578125" style="18" customWidth="1"/>
    <col min="15456" max="15456" width="25.28515625" style="18" customWidth="1"/>
    <col min="15457" max="15459" width="26.85546875" style="18" customWidth="1"/>
    <col min="15460" max="15460" width="26.5703125" style="18" customWidth="1"/>
    <col min="15461" max="15461" width="20.42578125" style="18" customWidth="1"/>
    <col min="15462" max="15462" width="19.140625" style="18" customWidth="1"/>
    <col min="15463" max="15463" width="23.140625" style="18" customWidth="1"/>
    <col min="15464" max="15464" width="18.42578125" style="18" customWidth="1"/>
    <col min="15465" max="15465" width="28.85546875" style="18" customWidth="1"/>
    <col min="15466" max="15466" width="29.5703125" style="18" customWidth="1"/>
    <col min="15467" max="15467" width="22.85546875" style="18" customWidth="1"/>
    <col min="15468" max="15468" width="26.5703125" style="18" customWidth="1"/>
    <col min="15469" max="15469" width="26.42578125" style="18" customWidth="1"/>
    <col min="15470" max="15470" width="28.42578125" style="18" customWidth="1"/>
    <col min="15471" max="15471" width="28" style="18" customWidth="1"/>
    <col min="15472" max="15472" width="30.85546875" style="18" customWidth="1"/>
    <col min="15473" max="15473" width="31.5703125" style="18" customWidth="1"/>
    <col min="15474" max="15474" width="32.85546875" style="18" customWidth="1"/>
    <col min="15475" max="15475" width="27.42578125" style="18" customWidth="1"/>
    <col min="15476" max="15476" width="27.28515625" style="18" customWidth="1"/>
    <col min="15477" max="15477" width="32" style="18" customWidth="1"/>
    <col min="15478" max="15478" width="23.42578125" style="18" customWidth="1"/>
    <col min="15479" max="15479" width="24.42578125" style="18" customWidth="1"/>
    <col min="15480" max="15480" width="25.85546875" style="18" customWidth="1"/>
    <col min="15481" max="15481" width="29.42578125" style="18" customWidth="1"/>
    <col min="15482" max="15482" width="31.28515625" style="18" customWidth="1"/>
    <col min="15483" max="15483" width="22.85546875" style="18" customWidth="1"/>
    <col min="15484" max="15484" width="22.140625" style="18" customWidth="1"/>
    <col min="15485" max="15485" width="28.5703125" style="18" customWidth="1"/>
    <col min="15486" max="15486" width="22.140625" style="18" customWidth="1"/>
    <col min="15487" max="15616" width="9.140625" style="18" customWidth="1"/>
    <col min="15617" max="15617" width="4.140625" style="18" customWidth="1"/>
    <col min="15618" max="15618" width="25.140625" style="18" customWidth="1"/>
    <col min="15619" max="15619" width="8.7109375" style="18" customWidth="1"/>
    <col min="15620" max="15620" width="26.140625" style="18" customWidth="1"/>
    <col min="15621" max="15621" width="26.7109375" style="18" customWidth="1"/>
    <col min="15622" max="15622" width="18.5703125" style="18" customWidth="1"/>
    <col min="15623" max="15623" width="23.42578125" style="18" customWidth="1"/>
    <col min="15624" max="15624" width="24.42578125" style="18" customWidth="1"/>
    <col min="15625" max="15625" width="22.140625" style="18" customWidth="1"/>
    <col min="15626" max="15627" width="23.85546875" style="18" customWidth="1"/>
    <col min="15628" max="15628" width="24.85546875" style="18" customWidth="1"/>
    <col min="15629" max="15629" width="29.7109375" style="18" customWidth="1"/>
    <col min="15630" max="15630" width="30.85546875" style="18" customWidth="1"/>
    <col min="15631" max="15631" width="25" style="18" customWidth="1"/>
    <col min="15632" max="15632" width="22.5703125" style="18" customWidth="1"/>
    <col min="15633" max="15633" width="28" style="18" customWidth="1"/>
    <col min="15634" max="15634" width="29.140625" style="18" customWidth="1"/>
    <col min="15635" max="15635" width="25" style="18" customWidth="1"/>
    <col min="15636" max="15637" width="26.140625" style="18" customWidth="1"/>
    <col min="15638" max="15638" width="27.85546875" style="18" customWidth="1"/>
    <col min="15639" max="15639" width="21" style="18" customWidth="1"/>
    <col min="15640" max="15640" width="24.28515625" style="18" customWidth="1"/>
    <col min="15641" max="15643" width="23.28515625" style="18" customWidth="1"/>
    <col min="15644" max="15644" width="24.28515625" style="18" customWidth="1"/>
    <col min="15645" max="15645" width="24.140625" style="18" customWidth="1"/>
    <col min="15646" max="15646" width="25.28515625" style="18" customWidth="1"/>
    <col min="15647" max="15647" width="24.140625" style="18" customWidth="1"/>
    <col min="15648" max="15648" width="28.28515625" style="18" customWidth="1"/>
    <col min="15649" max="15649" width="21.140625" style="18" customWidth="1"/>
    <col min="15650" max="15650" width="19.140625" style="18" customWidth="1"/>
    <col min="15651" max="15651" width="23.140625" style="18" customWidth="1"/>
    <col min="15652" max="15652" width="18.42578125" style="18" customWidth="1"/>
    <col min="15653" max="15653" width="11.42578125" style="18" customWidth="1"/>
    <col min="15654" max="15654" width="25.7109375" style="18" customWidth="1"/>
    <col min="15655" max="15655" width="26.7109375" style="18" customWidth="1"/>
    <col min="15656" max="15656" width="18.5703125" style="18" customWidth="1"/>
    <col min="15657" max="15657" width="23.42578125" style="18" customWidth="1"/>
    <col min="15658" max="15658" width="24.42578125" style="18" customWidth="1"/>
    <col min="15659" max="15659" width="22.140625" style="18" customWidth="1"/>
    <col min="15660" max="15660" width="23.140625" style="18" customWidth="1"/>
    <col min="15661" max="15661" width="23.85546875" style="18" customWidth="1"/>
    <col min="15662" max="15662" width="24.85546875" style="18" customWidth="1"/>
    <col min="15663" max="15663" width="27.42578125" style="18" customWidth="1"/>
    <col min="15664" max="15664" width="28.7109375" style="18" customWidth="1"/>
    <col min="15665" max="15665" width="25" style="18" customWidth="1"/>
    <col min="15666" max="15666" width="26.140625" style="18" customWidth="1"/>
    <col min="15667" max="15667" width="26.28515625" style="18" customWidth="1"/>
    <col min="15668" max="15668" width="27.140625" style="18" customWidth="1"/>
    <col min="15669" max="15669" width="25" style="18" customWidth="1"/>
    <col min="15670" max="15670" width="26.140625" style="18" customWidth="1"/>
    <col min="15671" max="15671" width="26.42578125" style="18" customWidth="1"/>
    <col min="15672" max="15672" width="27.28515625" style="18" customWidth="1"/>
    <col min="15673" max="15673" width="21" style="18" customWidth="1"/>
    <col min="15674" max="15674" width="22.140625" style="18" customWidth="1"/>
    <col min="15675" max="15677" width="23.28515625" style="18" customWidth="1"/>
    <col min="15678" max="15678" width="24.28515625" style="18" customWidth="1"/>
    <col min="15679" max="15681" width="26.85546875" style="18" customWidth="1"/>
    <col min="15682" max="15682" width="27.85546875" style="18" customWidth="1"/>
    <col min="15683" max="15683" width="20.42578125" style="18" customWidth="1"/>
    <col min="15684" max="15684" width="19.140625" style="18" customWidth="1"/>
    <col min="15685" max="15685" width="23.140625" style="18" customWidth="1"/>
    <col min="15686" max="15686" width="18.42578125" style="18" customWidth="1"/>
    <col min="15687" max="15687" width="12" style="18" customWidth="1"/>
    <col min="15688" max="15688" width="25.7109375" style="18" customWidth="1"/>
    <col min="15689" max="15689" width="26.7109375" style="18" customWidth="1"/>
    <col min="15690" max="15690" width="18.5703125" style="18" customWidth="1"/>
    <col min="15691" max="15691" width="23.42578125" style="18" customWidth="1"/>
    <col min="15692" max="15692" width="24.42578125" style="18" customWidth="1"/>
    <col min="15693" max="15693" width="22.140625" style="18" customWidth="1"/>
    <col min="15694" max="15695" width="23.85546875" style="18" customWidth="1"/>
    <col min="15696" max="15696" width="24.85546875" style="18" customWidth="1"/>
    <col min="15697" max="15699" width="25" style="18" customWidth="1"/>
    <col min="15700" max="15700" width="22.5703125" style="18" customWidth="1"/>
    <col min="15701" max="15701" width="27.42578125" style="18" customWidth="1"/>
    <col min="15702" max="15703" width="25" style="18" customWidth="1"/>
    <col min="15704" max="15704" width="26.140625" style="18" customWidth="1"/>
    <col min="15705" max="15705" width="26.85546875" style="18" customWidth="1"/>
    <col min="15706" max="15706" width="28.140625" style="18" customWidth="1"/>
    <col min="15707" max="15707" width="21" style="18" customWidth="1"/>
    <col min="15708" max="15708" width="24.28515625" style="18" customWidth="1"/>
    <col min="15709" max="15709" width="23.42578125" style="18" customWidth="1"/>
    <col min="15710" max="15710" width="23" style="18" customWidth="1"/>
    <col min="15711" max="15711" width="25.42578125" style="18" customWidth="1"/>
    <col min="15712" max="15712" width="25.28515625" style="18" customWidth="1"/>
    <col min="15713" max="15715" width="26.85546875" style="18" customWidth="1"/>
    <col min="15716" max="15716" width="26.5703125" style="18" customWidth="1"/>
    <col min="15717" max="15717" width="20.42578125" style="18" customWidth="1"/>
    <col min="15718" max="15718" width="19.140625" style="18" customWidth="1"/>
    <col min="15719" max="15719" width="23.140625" style="18" customWidth="1"/>
    <col min="15720" max="15720" width="18.42578125" style="18" customWidth="1"/>
    <col min="15721" max="15721" width="28.85546875" style="18" customWidth="1"/>
    <col min="15722" max="15722" width="29.5703125" style="18" customWidth="1"/>
    <col min="15723" max="15723" width="22.85546875" style="18" customWidth="1"/>
    <col min="15724" max="15724" width="26.5703125" style="18" customWidth="1"/>
    <col min="15725" max="15725" width="26.42578125" style="18" customWidth="1"/>
    <col min="15726" max="15726" width="28.42578125" style="18" customWidth="1"/>
    <col min="15727" max="15727" width="28" style="18" customWidth="1"/>
    <col min="15728" max="15728" width="30.85546875" style="18" customWidth="1"/>
    <col min="15729" max="15729" width="31.5703125" style="18" customWidth="1"/>
    <col min="15730" max="15730" width="32.85546875" style="18" customWidth="1"/>
    <col min="15731" max="15731" width="27.42578125" style="18" customWidth="1"/>
    <col min="15732" max="15732" width="27.28515625" style="18" customWidth="1"/>
    <col min="15733" max="15733" width="32" style="18" customWidth="1"/>
    <col min="15734" max="15734" width="23.42578125" style="18" customWidth="1"/>
    <col min="15735" max="15735" width="24.42578125" style="18" customWidth="1"/>
    <col min="15736" max="15736" width="25.85546875" style="18" customWidth="1"/>
    <col min="15737" max="15737" width="29.42578125" style="18" customWidth="1"/>
    <col min="15738" max="15738" width="31.28515625" style="18" customWidth="1"/>
    <col min="15739" max="15739" width="22.85546875" style="18" customWidth="1"/>
    <col min="15740" max="15740" width="22.140625" style="18" customWidth="1"/>
    <col min="15741" max="15741" width="28.5703125" style="18" customWidth="1"/>
    <col min="15742" max="15742" width="22.140625" style="18" customWidth="1"/>
    <col min="15743" max="15872" width="9.140625" style="18" customWidth="1"/>
    <col min="15873" max="15873" width="4.140625" style="18" customWidth="1"/>
    <col min="15874" max="15874" width="25.140625" style="18" customWidth="1"/>
    <col min="15875" max="15875" width="8.7109375" style="18" customWidth="1"/>
    <col min="15876" max="15876" width="26.140625" style="18" customWidth="1"/>
    <col min="15877" max="15877" width="26.7109375" style="18" customWidth="1"/>
    <col min="15878" max="15878" width="18.5703125" style="18" customWidth="1"/>
    <col min="15879" max="15879" width="23.42578125" style="18" customWidth="1"/>
    <col min="15880" max="15880" width="24.42578125" style="18" customWidth="1"/>
    <col min="15881" max="15881" width="22.140625" style="18" customWidth="1"/>
    <col min="15882" max="15883" width="23.85546875" style="18" customWidth="1"/>
    <col min="15884" max="15884" width="24.85546875" style="18" customWidth="1"/>
    <col min="15885" max="15885" width="29.7109375" style="18" customWidth="1"/>
    <col min="15886" max="15886" width="30.85546875" style="18" customWidth="1"/>
    <col min="15887" max="15887" width="25" style="18" customWidth="1"/>
    <col min="15888" max="15888" width="22.5703125" style="18" customWidth="1"/>
    <col min="15889" max="15889" width="28" style="18" customWidth="1"/>
    <col min="15890" max="15890" width="29.140625" style="18" customWidth="1"/>
    <col min="15891" max="15891" width="25" style="18" customWidth="1"/>
    <col min="15892" max="15893" width="26.140625" style="18" customWidth="1"/>
    <col min="15894" max="15894" width="27.85546875" style="18" customWidth="1"/>
    <col min="15895" max="15895" width="21" style="18" customWidth="1"/>
    <col min="15896" max="15896" width="24.28515625" style="18" customWidth="1"/>
    <col min="15897" max="15899" width="23.28515625" style="18" customWidth="1"/>
    <col min="15900" max="15900" width="24.28515625" style="18" customWidth="1"/>
    <col min="15901" max="15901" width="24.140625" style="18" customWidth="1"/>
    <col min="15902" max="15902" width="25.28515625" style="18" customWidth="1"/>
    <col min="15903" max="15903" width="24.140625" style="18" customWidth="1"/>
    <col min="15904" max="15904" width="28.28515625" style="18" customWidth="1"/>
    <col min="15905" max="15905" width="21.140625" style="18" customWidth="1"/>
    <col min="15906" max="15906" width="19.140625" style="18" customWidth="1"/>
    <col min="15907" max="15907" width="23.140625" style="18" customWidth="1"/>
    <col min="15908" max="15908" width="18.42578125" style="18" customWidth="1"/>
    <col min="15909" max="15909" width="11.42578125" style="18" customWidth="1"/>
    <col min="15910" max="15910" width="25.7109375" style="18" customWidth="1"/>
    <col min="15911" max="15911" width="26.7109375" style="18" customWidth="1"/>
    <col min="15912" max="15912" width="18.5703125" style="18" customWidth="1"/>
    <col min="15913" max="15913" width="23.42578125" style="18" customWidth="1"/>
    <col min="15914" max="15914" width="24.42578125" style="18" customWidth="1"/>
    <col min="15915" max="15915" width="22.140625" style="18" customWidth="1"/>
    <col min="15916" max="15916" width="23.140625" style="18" customWidth="1"/>
    <col min="15917" max="15917" width="23.85546875" style="18" customWidth="1"/>
    <col min="15918" max="15918" width="24.85546875" style="18" customWidth="1"/>
    <col min="15919" max="15919" width="27.42578125" style="18" customWidth="1"/>
    <col min="15920" max="15920" width="28.7109375" style="18" customWidth="1"/>
    <col min="15921" max="15921" width="25" style="18" customWidth="1"/>
    <col min="15922" max="15922" width="26.140625" style="18" customWidth="1"/>
    <col min="15923" max="15923" width="26.28515625" style="18" customWidth="1"/>
    <col min="15924" max="15924" width="27.140625" style="18" customWidth="1"/>
    <col min="15925" max="15925" width="25" style="18" customWidth="1"/>
    <col min="15926" max="15926" width="26.140625" style="18" customWidth="1"/>
    <col min="15927" max="15927" width="26.42578125" style="18" customWidth="1"/>
    <col min="15928" max="15928" width="27.28515625" style="18" customWidth="1"/>
    <col min="15929" max="15929" width="21" style="18" customWidth="1"/>
    <col min="15930" max="15930" width="22.140625" style="18" customWidth="1"/>
    <col min="15931" max="15933" width="23.28515625" style="18" customWidth="1"/>
    <col min="15934" max="15934" width="24.28515625" style="18" customWidth="1"/>
    <col min="15935" max="15937" width="26.85546875" style="18" customWidth="1"/>
    <col min="15938" max="15938" width="27.85546875" style="18" customWidth="1"/>
    <col min="15939" max="15939" width="20.42578125" style="18" customWidth="1"/>
    <col min="15940" max="15940" width="19.140625" style="18" customWidth="1"/>
    <col min="15941" max="15941" width="23.140625" style="18" customWidth="1"/>
    <col min="15942" max="15942" width="18.42578125" style="18" customWidth="1"/>
    <col min="15943" max="15943" width="12" style="18" customWidth="1"/>
    <col min="15944" max="15944" width="25.7109375" style="18" customWidth="1"/>
    <col min="15945" max="15945" width="26.7109375" style="18" customWidth="1"/>
    <col min="15946" max="15946" width="18.5703125" style="18" customWidth="1"/>
    <col min="15947" max="15947" width="23.42578125" style="18" customWidth="1"/>
    <col min="15948" max="15948" width="24.42578125" style="18" customWidth="1"/>
    <col min="15949" max="15949" width="22.140625" style="18" customWidth="1"/>
    <col min="15950" max="15951" width="23.85546875" style="18" customWidth="1"/>
    <col min="15952" max="15952" width="24.85546875" style="18" customWidth="1"/>
    <col min="15953" max="15955" width="25" style="18" customWidth="1"/>
    <col min="15956" max="15956" width="22.5703125" style="18" customWidth="1"/>
    <col min="15957" max="15957" width="27.42578125" style="18" customWidth="1"/>
    <col min="15958" max="15959" width="25" style="18" customWidth="1"/>
    <col min="15960" max="15960" width="26.140625" style="18" customWidth="1"/>
    <col min="15961" max="15961" width="26.85546875" style="18" customWidth="1"/>
    <col min="15962" max="15962" width="28.140625" style="18" customWidth="1"/>
    <col min="15963" max="15963" width="21" style="18" customWidth="1"/>
    <col min="15964" max="15964" width="24.28515625" style="18" customWidth="1"/>
    <col min="15965" max="15965" width="23.42578125" style="18" customWidth="1"/>
    <col min="15966" max="15966" width="23" style="18" customWidth="1"/>
    <col min="15967" max="15967" width="25.42578125" style="18" customWidth="1"/>
    <col min="15968" max="15968" width="25.28515625" style="18" customWidth="1"/>
    <col min="15969" max="15971" width="26.85546875" style="18" customWidth="1"/>
    <col min="15972" max="15972" width="26.5703125" style="18" customWidth="1"/>
    <col min="15973" max="15973" width="20.42578125" style="18" customWidth="1"/>
    <col min="15974" max="15974" width="19.140625" style="18" customWidth="1"/>
    <col min="15975" max="15975" width="23.140625" style="18" customWidth="1"/>
    <col min="15976" max="15976" width="18.42578125" style="18" customWidth="1"/>
    <col min="15977" max="15977" width="28.85546875" style="18" customWidth="1"/>
    <col min="15978" max="15978" width="29.5703125" style="18" customWidth="1"/>
    <col min="15979" max="15979" width="22.85546875" style="18" customWidth="1"/>
    <col min="15980" max="15980" width="26.5703125" style="18" customWidth="1"/>
    <col min="15981" max="15981" width="26.42578125" style="18" customWidth="1"/>
    <col min="15982" max="15982" width="28.42578125" style="18" customWidth="1"/>
    <col min="15983" max="15983" width="28" style="18" customWidth="1"/>
    <col min="15984" max="15984" width="30.85546875" style="18" customWidth="1"/>
    <col min="15985" max="15985" width="31.5703125" style="18" customWidth="1"/>
    <col min="15986" max="15986" width="32.85546875" style="18" customWidth="1"/>
    <col min="15987" max="15987" width="27.42578125" style="18" customWidth="1"/>
    <col min="15988" max="15988" width="27.28515625" style="18" customWidth="1"/>
    <col min="15989" max="15989" width="32" style="18" customWidth="1"/>
    <col min="15990" max="15990" width="23.42578125" style="18" customWidth="1"/>
    <col min="15991" max="15991" width="24.42578125" style="18" customWidth="1"/>
    <col min="15992" max="15992" width="25.85546875" style="18" customWidth="1"/>
    <col min="15993" max="15993" width="29.42578125" style="18" customWidth="1"/>
    <col min="15994" max="15994" width="31.28515625" style="18" customWidth="1"/>
    <col min="15995" max="15995" width="22.85546875" style="18" customWidth="1"/>
    <col min="15996" max="15996" width="22.140625" style="18" customWidth="1"/>
    <col min="15997" max="15997" width="28.5703125" style="18" customWidth="1"/>
    <col min="15998" max="15998" width="22.140625" style="18" customWidth="1"/>
    <col min="15999" max="16128" width="9.140625" style="18" customWidth="1"/>
    <col min="16129" max="16129" width="4.140625" style="18" customWidth="1"/>
    <col min="16130" max="16130" width="25.140625" style="18" customWidth="1"/>
    <col min="16131" max="16131" width="8.7109375" style="18" customWidth="1"/>
    <col min="16132" max="16132" width="26.140625" style="18" customWidth="1"/>
    <col min="16133" max="16133" width="26.7109375" style="18" customWidth="1"/>
    <col min="16134" max="16134" width="18.5703125" style="18" customWidth="1"/>
    <col min="16135" max="16135" width="23.42578125" style="18" customWidth="1"/>
    <col min="16136" max="16136" width="24.42578125" style="18" customWidth="1"/>
    <col min="16137" max="16137" width="22.140625" style="18" customWidth="1"/>
    <col min="16138" max="16139" width="23.85546875" style="18" customWidth="1"/>
    <col min="16140" max="16140" width="24.85546875" style="18" customWidth="1"/>
    <col min="16141" max="16141" width="29.7109375" style="18" customWidth="1"/>
    <col min="16142" max="16142" width="30.85546875" style="18" customWidth="1"/>
    <col min="16143" max="16143" width="25" style="18" customWidth="1"/>
    <col min="16144" max="16144" width="22.5703125" style="18" customWidth="1"/>
    <col min="16145" max="16145" width="28" style="18" customWidth="1"/>
    <col min="16146" max="16146" width="29.140625" style="18" customWidth="1"/>
    <col min="16147" max="16147" width="25" style="18" customWidth="1"/>
    <col min="16148" max="16149" width="26.140625" style="18" customWidth="1"/>
    <col min="16150" max="16150" width="27.85546875" style="18" customWidth="1"/>
    <col min="16151" max="16151" width="21" style="18" customWidth="1"/>
    <col min="16152" max="16152" width="24.28515625" style="18" customWidth="1"/>
    <col min="16153" max="16155" width="23.28515625" style="18" customWidth="1"/>
    <col min="16156" max="16156" width="24.28515625" style="18" customWidth="1"/>
    <col min="16157" max="16157" width="24.140625" style="18" customWidth="1"/>
    <col min="16158" max="16158" width="25.28515625" style="18" customWidth="1"/>
    <col min="16159" max="16159" width="24.140625" style="18" customWidth="1"/>
    <col min="16160" max="16160" width="28.28515625" style="18" customWidth="1"/>
    <col min="16161" max="16161" width="21.140625" style="18" customWidth="1"/>
    <col min="16162" max="16162" width="19.140625" style="18" customWidth="1"/>
    <col min="16163" max="16163" width="23.140625" style="18" customWidth="1"/>
    <col min="16164" max="16164" width="18.42578125" style="18" customWidth="1"/>
    <col min="16165" max="16165" width="11.42578125" style="18" customWidth="1"/>
    <col min="16166" max="16166" width="25.7109375" style="18" customWidth="1"/>
    <col min="16167" max="16167" width="26.7109375" style="18" customWidth="1"/>
    <col min="16168" max="16168" width="18.5703125" style="18" customWidth="1"/>
    <col min="16169" max="16169" width="23.42578125" style="18" customWidth="1"/>
    <col min="16170" max="16170" width="24.42578125" style="18" customWidth="1"/>
    <col min="16171" max="16171" width="22.140625" style="18" customWidth="1"/>
    <col min="16172" max="16172" width="23.140625" style="18" customWidth="1"/>
    <col min="16173" max="16173" width="23.85546875" style="18" customWidth="1"/>
    <col min="16174" max="16174" width="24.85546875" style="18" customWidth="1"/>
    <col min="16175" max="16175" width="27.42578125" style="18" customWidth="1"/>
    <col min="16176" max="16176" width="28.7109375" style="18" customWidth="1"/>
    <col min="16177" max="16177" width="25" style="18" customWidth="1"/>
    <col min="16178" max="16178" width="26.140625" style="18" customWidth="1"/>
    <col min="16179" max="16179" width="26.28515625" style="18" customWidth="1"/>
    <col min="16180" max="16180" width="27.140625" style="18" customWidth="1"/>
    <col min="16181" max="16181" width="25" style="18" customWidth="1"/>
    <col min="16182" max="16182" width="26.140625" style="18" customWidth="1"/>
    <col min="16183" max="16183" width="26.42578125" style="18" customWidth="1"/>
    <col min="16184" max="16184" width="27.28515625" style="18" customWidth="1"/>
    <col min="16185" max="16185" width="21" style="18" customWidth="1"/>
    <col min="16186" max="16186" width="22.140625" style="18" customWidth="1"/>
    <col min="16187" max="16189" width="23.28515625" style="18" customWidth="1"/>
    <col min="16190" max="16190" width="24.28515625" style="18" customWidth="1"/>
    <col min="16191" max="16193" width="26.85546875" style="18" customWidth="1"/>
    <col min="16194" max="16194" width="27.85546875" style="18" customWidth="1"/>
    <col min="16195" max="16195" width="20.42578125" style="18" customWidth="1"/>
    <col min="16196" max="16196" width="19.140625" style="18" customWidth="1"/>
    <col min="16197" max="16197" width="23.140625" style="18" customWidth="1"/>
    <col min="16198" max="16198" width="18.42578125" style="18" customWidth="1"/>
    <col min="16199" max="16199" width="12" style="18" customWidth="1"/>
    <col min="16200" max="16200" width="25.7109375" style="18" customWidth="1"/>
    <col min="16201" max="16201" width="26.7109375" style="18" customWidth="1"/>
    <col min="16202" max="16202" width="18.5703125" style="18" customWidth="1"/>
    <col min="16203" max="16203" width="23.42578125" style="18" customWidth="1"/>
    <col min="16204" max="16204" width="24.42578125" style="18" customWidth="1"/>
    <col min="16205" max="16205" width="22.140625" style="18" customWidth="1"/>
    <col min="16206" max="16207" width="23.85546875" style="18" customWidth="1"/>
    <col min="16208" max="16208" width="24.85546875" style="18" customWidth="1"/>
    <col min="16209" max="16211" width="25" style="18" customWidth="1"/>
    <col min="16212" max="16212" width="22.5703125" style="18" customWidth="1"/>
    <col min="16213" max="16213" width="27.42578125" style="18" customWidth="1"/>
    <col min="16214" max="16215" width="25" style="18" customWidth="1"/>
    <col min="16216" max="16216" width="26.140625" style="18" customWidth="1"/>
    <col min="16217" max="16217" width="26.85546875" style="18" customWidth="1"/>
    <col min="16218" max="16218" width="28.140625" style="18" customWidth="1"/>
    <col min="16219" max="16219" width="21" style="18" customWidth="1"/>
    <col min="16220" max="16220" width="24.28515625" style="18" customWidth="1"/>
    <col min="16221" max="16221" width="23.42578125" style="18" customWidth="1"/>
    <col min="16222" max="16222" width="23" style="18" customWidth="1"/>
    <col min="16223" max="16223" width="25.42578125" style="18" customWidth="1"/>
    <col min="16224" max="16224" width="25.28515625" style="18" customWidth="1"/>
    <col min="16225" max="16227" width="26.85546875" style="18" customWidth="1"/>
    <col min="16228" max="16228" width="26.5703125" style="18" customWidth="1"/>
    <col min="16229" max="16229" width="20.42578125" style="18" customWidth="1"/>
    <col min="16230" max="16230" width="19.140625" style="18" customWidth="1"/>
    <col min="16231" max="16231" width="23.140625" style="18" customWidth="1"/>
    <col min="16232" max="16232" width="18.42578125" style="18" customWidth="1"/>
    <col min="16233" max="16233" width="28.85546875" style="18" customWidth="1"/>
    <col min="16234" max="16234" width="29.5703125" style="18" customWidth="1"/>
    <col min="16235" max="16235" width="22.85546875" style="18" customWidth="1"/>
    <col min="16236" max="16236" width="26.5703125" style="18" customWidth="1"/>
    <col min="16237" max="16237" width="26.42578125" style="18" customWidth="1"/>
    <col min="16238" max="16238" width="28.42578125" style="18" customWidth="1"/>
    <col min="16239" max="16239" width="28" style="18" customWidth="1"/>
    <col min="16240" max="16240" width="30.85546875" style="18" customWidth="1"/>
    <col min="16241" max="16241" width="31.5703125" style="18" customWidth="1"/>
    <col min="16242" max="16242" width="32.85546875" style="18" customWidth="1"/>
    <col min="16243" max="16243" width="27.42578125" style="18" customWidth="1"/>
    <col min="16244" max="16244" width="27.28515625" style="18" customWidth="1"/>
    <col min="16245" max="16245" width="32" style="18" customWidth="1"/>
    <col min="16246" max="16246" width="23.42578125" style="18" customWidth="1"/>
    <col min="16247" max="16247" width="24.42578125" style="18" customWidth="1"/>
    <col min="16248" max="16248" width="25.85546875" style="18" customWidth="1"/>
    <col min="16249" max="16249" width="29.42578125" style="18" customWidth="1"/>
    <col min="16250" max="16250" width="31.28515625" style="18" customWidth="1"/>
    <col min="16251" max="16251" width="22.85546875" style="18" customWidth="1"/>
    <col min="16252" max="16252" width="22.140625" style="18" customWidth="1"/>
    <col min="16253" max="16253" width="28.5703125" style="18" customWidth="1"/>
    <col min="16254" max="16254" width="22.140625" style="18" customWidth="1"/>
    <col min="16255" max="16384" width="9.140625" style="18" customWidth="1"/>
  </cols>
  <sheetData>
    <row r="1" spans="1:129" x14ac:dyDescent="0.25">
      <c r="A1" s="50" t="s">
        <v>116</v>
      </c>
      <c r="B1" s="4" t="s">
        <v>2</v>
      </c>
      <c r="D1" s="18" t="s">
        <v>5</v>
      </c>
      <c r="E1" s="18" t="s">
        <v>5</v>
      </c>
      <c r="F1" s="18" t="s">
        <v>5</v>
      </c>
      <c r="G1" s="18" t="s">
        <v>5</v>
      </c>
      <c r="H1" s="18" t="s">
        <v>5</v>
      </c>
      <c r="I1" s="18" t="s">
        <v>5</v>
      </c>
      <c r="J1" s="18" t="s">
        <v>5</v>
      </c>
      <c r="K1" s="18" t="s">
        <v>5</v>
      </c>
      <c r="L1" s="18" t="s">
        <v>5</v>
      </c>
      <c r="M1" s="18" t="s">
        <v>5</v>
      </c>
      <c r="N1" s="18" t="s">
        <v>5</v>
      </c>
      <c r="O1" s="18" t="s">
        <v>5</v>
      </c>
      <c r="P1" s="18" t="s">
        <v>5</v>
      </c>
      <c r="Q1" s="18" t="s">
        <v>5</v>
      </c>
      <c r="R1" s="18" t="s">
        <v>5</v>
      </c>
      <c r="S1" s="18" t="s">
        <v>5</v>
      </c>
      <c r="T1" s="18" t="s">
        <v>5</v>
      </c>
      <c r="U1" s="18" t="s">
        <v>5</v>
      </c>
      <c r="V1" s="18" t="s">
        <v>5</v>
      </c>
      <c r="W1" s="18" t="s">
        <v>5</v>
      </c>
      <c r="X1" s="18" t="s">
        <v>5</v>
      </c>
      <c r="Y1" s="18" t="s">
        <v>5</v>
      </c>
      <c r="Z1" s="18" t="s">
        <v>5</v>
      </c>
      <c r="AA1" s="18" t="s">
        <v>5</v>
      </c>
      <c r="AB1" s="18" t="s">
        <v>5</v>
      </c>
      <c r="AC1" s="18" t="s">
        <v>5</v>
      </c>
      <c r="AD1" s="18" t="s">
        <v>5</v>
      </c>
      <c r="AE1" s="18" t="s">
        <v>5</v>
      </c>
      <c r="AF1" s="18" t="s">
        <v>5</v>
      </c>
      <c r="AG1" s="18" t="s">
        <v>5</v>
      </c>
      <c r="AH1" s="18" t="s">
        <v>5</v>
      </c>
      <c r="AI1" s="18" t="s">
        <v>5</v>
      </c>
      <c r="AJ1" s="18" t="s">
        <v>5</v>
      </c>
      <c r="AL1" s="18" t="s">
        <v>46</v>
      </c>
      <c r="AM1" s="18" t="s">
        <v>46</v>
      </c>
      <c r="AN1" s="18" t="s">
        <v>46</v>
      </c>
      <c r="AO1" s="18" t="s">
        <v>46</v>
      </c>
      <c r="AP1" s="18" t="s">
        <v>46</v>
      </c>
      <c r="AQ1" s="18" t="s">
        <v>46</v>
      </c>
      <c r="AR1" s="18" t="s">
        <v>46</v>
      </c>
      <c r="AS1" s="18" t="s">
        <v>46</v>
      </c>
      <c r="AT1" s="18" t="s">
        <v>46</v>
      </c>
      <c r="AU1" s="18" t="s">
        <v>46</v>
      </c>
      <c r="AV1" s="18" t="s">
        <v>46</v>
      </c>
      <c r="AW1" s="18" t="s">
        <v>46</v>
      </c>
      <c r="AX1" s="18" t="s">
        <v>46</v>
      </c>
      <c r="AY1" s="18" t="s">
        <v>46</v>
      </c>
      <c r="AZ1" s="18" t="s">
        <v>46</v>
      </c>
      <c r="BA1" s="18" t="s">
        <v>46</v>
      </c>
      <c r="BB1" s="18" t="s">
        <v>46</v>
      </c>
      <c r="BC1" s="18" t="s">
        <v>46</v>
      </c>
      <c r="BD1" s="18" t="s">
        <v>46</v>
      </c>
      <c r="BE1" s="18" t="s">
        <v>46</v>
      </c>
      <c r="BF1" s="18" t="s">
        <v>46</v>
      </c>
      <c r="BG1" s="18" t="s">
        <v>46</v>
      </c>
      <c r="BH1" s="18" t="s">
        <v>46</v>
      </c>
      <c r="BI1" s="18" t="s">
        <v>46</v>
      </c>
      <c r="BJ1" s="18" t="s">
        <v>46</v>
      </c>
      <c r="BK1" s="18" t="s">
        <v>46</v>
      </c>
      <c r="BL1" s="18" t="s">
        <v>46</v>
      </c>
      <c r="BM1" s="18" t="s">
        <v>46</v>
      </c>
      <c r="BN1" s="18" t="s">
        <v>46</v>
      </c>
      <c r="BO1" s="18" t="s">
        <v>46</v>
      </c>
      <c r="BP1" s="18" t="s">
        <v>46</v>
      </c>
      <c r="BQ1" s="18" t="s">
        <v>46</v>
      </c>
      <c r="BR1" s="18" t="s">
        <v>46</v>
      </c>
      <c r="BT1" s="18" t="s">
        <v>47</v>
      </c>
      <c r="BU1" s="18" t="s">
        <v>47</v>
      </c>
      <c r="BV1" s="18" t="s">
        <v>47</v>
      </c>
      <c r="BW1" s="18" t="s">
        <v>47</v>
      </c>
      <c r="BX1" s="18" t="s">
        <v>47</v>
      </c>
      <c r="BY1" s="18" t="s">
        <v>47</v>
      </c>
      <c r="BZ1" s="18" t="s">
        <v>47</v>
      </c>
      <c r="CA1" s="18" t="s">
        <v>47</v>
      </c>
      <c r="CB1" s="18" t="s">
        <v>47</v>
      </c>
      <c r="CC1" s="18" t="s">
        <v>47</v>
      </c>
      <c r="CD1" s="18" t="s">
        <v>47</v>
      </c>
      <c r="CE1" s="18" t="s">
        <v>47</v>
      </c>
      <c r="CF1" s="18" t="s">
        <v>47</v>
      </c>
      <c r="CG1" s="18" t="s">
        <v>47</v>
      </c>
      <c r="CH1" s="18" t="s">
        <v>47</v>
      </c>
      <c r="CI1" s="18" t="s">
        <v>47</v>
      </c>
      <c r="CJ1" s="18" t="s">
        <v>47</v>
      </c>
      <c r="CK1" s="18" t="s">
        <v>47</v>
      </c>
      <c r="CL1" s="18" t="s">
        <v>47</v>
      </c>
      <c r="CM1" s="18" t="s">
        <v>47</v>
      </c>
      <c r="CN1" s="18" t="s">
        <v>47</v>
      </c>
      <c r="CO1" s="18" t="s">
        <v>47</v>
      </c>
      <c r="CP1" s="18" t="s">
        <v>47</v>
      </c>
      <c r="CQ1" s="18" t="s">
        <v>47</v>
      </c>
      <c r="CR1" s="18" t="s">
        <v>47</v>
      </c>
      <c r="CS1" s="18" t="s">
        <v>47</v>
      </c>
      <c r="CT1" s="18" t="s">
        <v>47</v>
      </c>
      <c r="CU1" s="18" t="s">
        <v>47</v>
      </c>
      <c r="CV1" s="18" t="s">
        <v>47</v>
      </c>
      <c r="CW1" s="18" t="s">
        <v>47</v>
      </c>
      <c r="CX1" s="18" t="s">
        <v>47</v>
      </c>
      <c r="CY1" s="18" t="s">
        <v>47</v>
      </c>
      <c r="CZ1" s="18" t="s">
        <v>47</v>
      </c>
    </row>
    <row r="2" spans="1:129" x14ac:dyDescent="0.25">
      <c r="A2" s="4" t="b">
        <v>1</v>
      </c>
      <c r="B2" s="4" t="s">
        <v>1</v>
      </c>
      <c r="D2" s="18" t="s">
        <v>8</v>
      </c>
      <c r="E2" s="18" t="s">
        <v>8</v>
      </c>
      <c r="F2" s="18" t="s">
        <v>7</v>
      </c>
      <c r="G2" s="18" t="s">
        <v>7</v>
      </c>
      <c r="H2" s="18" t="s">
        <v>7</v>
      </c>
      <c r="I2" s="18" t="s">
        <v>7</v>
      </c>
      <c r="J2" s="18" t="s">
        <v>10</v>
      </c>
      <c r="K2" s="18" t="s">
        <v>10</v>
      </c>
      <c r="L2" s="18" t="s">
        <v>6</v>
      </c>
      <c r="N2" s="41" t="s">
        <v>6</v>
      </c>
      <c r="O2" s="18" t="s">
        <v>6</v>
      </c>
      <c r="P2" s="18" t="s">
        <v>6</v>
      </c>
      <c r="S2" s="18" t="s">
        <v>6</v>
      </c>
      <c r="T2" s="18" t="s">
        <v>6</v>
      </c>
      <c r="W2" s="18" t="s">
        <v>6</v>
      </c>
      <c r="X2" s="18" t="s">
        <v>6</v>
      </c>
      <c r="AA2" s="18" t="s">
        <v>6</v>
      </c>
      <c r="AB2" s="18" t="s">
        <v>6</v>
      </c>
      <c r="AE2" s="18" t="s">
        <v>6</v>
      </c>
      <c r="AG2" s="18" t="s">
        <v>7</v>
      </c>
      <c r="AH2" s="18" t="s">
        <v>10</v>
      </c>
      <c r="AI2" s="18" t="s">
        <v>11</v>
      </c>
      <c r="AJ2" s="18" t="s">
        <v>9</v>
      </c>
      <c r="AL2" s="18" t="s">
        <v>8</v>
      </c>
      <c r="AM2" s="18" t="s">
        <v>8</v>
      </c>
      <c r="AN2" s="18" t="s">
        <v>7</v>
      </c>
      <c r="AO2" s="18" t="s">
        <v>7</v>
      </c>
      <c r="AP2" s="18" t="s">
        <v>7</v>
      </c>
      <c r="AQ2" s="18" t="s">
        <v>7</v>
      </c>
      <c r="AR2" s="18" t="s">
        <v>10</v>
      </c>
      <c r="AS2" s="18" t="s">
        <v>10</v>
      </c>
      <c r="AT2" s="18" t="s">
        <v>6</v>
      </c>
      <c r="AU2" s="41"/>
      <c r="AV2" s="41" t="s">
        <v>6</v>
      </c>
      <c r="AW2" s="18" t="s">
        <v>6</v>
      </c>
      <c r="AX2" s="18" t="s">
        <v>6</v>
      </c>
      <c r="BA2" s="18" t="s">
        <v>6</v>
      </c>
      <c r="BB2" s="18" t="s">
        <v>6</v>
      </c>
      <c r="BE2" s="18" t="s">
        <v>6</v>
      </c>
      <c r="BF2" s="18" t="s">
        <v>6</v>
      </c>
      <c r="BI2" s="18" t="s">
        <v>6</v>
      </c>
      <c r="BJ2" s="18" t="s">
        <v>6</v>
      </c>
      <c r="BM2" s="18" t="s">
        <v>6</v>
      </c>
      <c r="BO2" s="18" t="s">
        <v>7</v>
      </c>
      <c r="BP2" s="18" t="s">
        <v>10</v>
      </c>
      <c r="BQ2" s="18" t="s">
        <v>11</v>
      </c>
      <c r="BR2" s="18" t="s">
        <v>9</v>
      </c>
      <c r="BT2" s="18" t="s">
        <v>8</v>
      </c>
      <c r="BU2" s="18" t="s">
        <v>8</v>
      </c>
      <c r="BV2" s="18" t="s">
        <v>7</v>
      </c>
      <c r="BW2" s="18" t="s">
        <v>7</v>
      </c>
      <c r="BX2" s="18" t="s">
        <v>7</v>
      </c>
      <c r="BY2" s="18" t="s">
        <v>7</v>
      </c>
      <c r="BZ2" s="18" t="s">
        <v>10</v>
      </c>
      <c r="CA2" s="18" t="s">
        <v>10</v>
      </c>
      <c r="CB2" s="18" t="s">
        <v>6</v>
      </c>
      <c r="CC2" s="41"/>
      <c r="CD2" s="41" t="s">
        <v>6</v>
      </c>
      <c r="CE2" s="18" t="s">
        <v>6</v>
      </c>
      <c r="CF2" s="18" t="s">
        <v>6</v>
      </c>
      <c r="CI2" s="18" t="s">
        <v>6</v>
      </c>
      <c r="CJ2" s="18" t="s">
        <v>6</v>
      </c>
      <c r="CM2" s="18" t="s">
        <v>6</v>
      </c>
      <c r="CN2" s="18" t="s">
        <v>6</v>
      </c>
      <c r="CQ2" s="18" t="s">
        <v>6</v>
      </c>
      <c r="CR2" s="18" t="s">
        <v>6</v>
      </c>
      <c r="CU2" s="18" t="s">
        <v>6</v>
      </c>
      <c r="CW2" s="18" t="s">
        <v>7</v>
      </c>
      <c r="CX2" s="18" t="s">
        <v>10</v>
      </c>
      <c r="CY2" s="18" t="s">
        <v>11</v>
      </c>
      <c r="CZ2" s="18" t="s">
        <v>9</v>
      </c>
    </row>
    <row r="3" spans="1:129" x14ac:dyDescent="0.25">
      <c r="D3" s="18" t="s">
        <v>12</v>
      </c>
      <c r="E3" s="18" t="s">
        <v>13</v>
      </c>
      <c r="F3" s="18" t="s">
        <v>14</v>
      </c>
      <c r="G3" s="18" t="s">
        <v>14</v>
      </c>
      <c r="H3" s="18" t="s">
        <v>13</v>
      </c>
      <c r="I3" s="18" t="s">
        <v>12</v>
      </c>
      <c r="J3" s="18" t="s">
        <v>13</v>
      </c>
      <c r="K3" s="18" t="s">
        <v>12</v>
      </c>
      <c r="L3" s="18" t="s">
        <v>13</v>
      </c>
      <c r="N3" s="41" t="s">
        <v>12</v>
      </c>
      <c r="O3" s="18" t="s">
        <v>12</v>
      </c>
      <c r="P3" s="18" t="s">
        <v>13</v>
      </c>
      <c r="S3" s="18" t="s">
        <v>12</v>
      </c>
      <c r="T3" s="18" t="s">
        <v>13</v>
      </c>
      <c r="W3" s="18" t="s">
        <v>12</v>
      </c>
      <c r="X3" s="18" t="s">
        <v>13</v>
      </c>
      <c r="AA3" s="18" t="s">
        <v>12</v>
      </c>
      <c r="AB3" s="18" t="s">
        <v>13</v>
      </c>
      <c r="AE3" s="18" t="s">
        <v>14</v>
      </c>
      <c r="AG3" s="18" t="s">
        <v>14</v>
      </c>
      <c r="AH3" s="18" t="s">
        <v>14</v>
      </c>
      <c r="AI3" s="18" t="s">
        <v>14</v>
      </c>
      <c r="AJ3" s="18" t="s">
        <v>14</v>
      </c>
      <c r="AL3" s="18" t="s">
        <v>12</v>
      </c>
      <c r="AM3" s="18" t="s">
        <v>13</v>
      </c>
      <c r="AN3" s="18" t="s">
        <v>14</v>
      </c>
      <c r="AO3" s="18" t="s">
        <v>14</v>
      </c>
      <c r="AP3" s="18" t="s">
        <v>13</v>
      </c>
      <c r="AQ3" s="18" t="s">
        <v>12</v>
      </c>
      <c r="AR3" s="18" t="s">
        <v>13</v>
      </c>
      <c r="AS3" s="18" t="s">
        <v>12</v>
      </c>
      <c r="AT3" s="18" t="s">
        <v>13</v>
      </c>
      <c r="AU3" s="41"/>
      <c r="AV3" s="41" t="s">
        <v>12</v>
      </c>
      <c r="AW3" s="18" t="s">
        <v>12</v>
      </c>
      <c r="AX3" s="18" t="s">
        <v>13</v>
      </c>
      <c r="BA3" s="18" t="s">
        <v>12</v>
      </c>
      <c r="BB3" s="18" t="s">
        <v>13</v>
      </c>
      <c r="BE3" s="18" t="s">
        <v>12</v>
      </c>
      <c r="BF3" s="18" t="s">
        <v>13</v>
      </c>
      <c r="BI3" s="18" t="s">
        <v>12</v>
      </c>
      <c r="BJ3" s="18" t="s">
        <v>13</v>
      </c>
      <c r="BM3" s="18" t="s">
        <v>14</v>
      </c>
      <c r="BO3" s="18" t="s">
        <v>14</v>
      </c>
      <c r="BP3" s="18" t="s">
        <v>14</v>
      </c>
      <c r="BQ3" s="18" t="s">
        <v>14</v>
      </c>
      <c r="BR3" s="18" t="s">
        <v>14</v>
      </c>
      <c r="BT3" s="18" t="s">
        <v>12</v>
      </c>
      <c r="BU3" s="18" t="s">
        <v>13</v>
      </c>
      <c r="BV3" s="18" t="s">
        <v>14</v>
      </c>
      <c r="BW3" s="18" t="s">
        <v>14</v>
      </c>
      <c r="BX3" s="18" t="s">
        <v>13</v>
      </c>
      <c r="BY3" s="18" t="s">
        <v>12</v>
      </c>
      <c r="BZ3" s="18" t="s">
        <v>13</v>
      </c>
      <c r="CA3" s="18" t="s">
        <v>12</v>
      </c>
      <c r="CB3" s="18" t="s">
        <v>13</v>
      </c>
      <c r="CC3" s="41"/>
      <c r="CD3" s="41" t="s">
        <v>12</v>
      </c>
      <c r="CE3" s="18" t="s">
        <v>12</v>
      </c>
      <c r="CF3" s="18" t="s">
        <v>13</v>
      </c>
      <c r="CI3" s="18" t="s">
        <v>12</v>
      </c>
      <c r="CJ3" s="18" t="s">
        <v>13</v>
      </c>
      <c r="CM3" s="18" t="s">
        <v>12</v>
      </c>
      <c r="CN3" s="18" t="s">
        <v>13</v>
      </c>
      <c r="CQ3" s="18" t="s">
        <v>12</v>
      </c>
      <c r="CR3" s="18" t="s">
        <v>13</v>
      </c>
      <c r="CU3" s="18" t="s">
        <v>14</v>
      </c>
      <c r="CW3" s="18" t="s">
        <v>14</v>
      </c>
      <c r="CX3" s="18" t="s">
        <v>14</v>
      </c>
      <c r="CY3" s="18" t="s">
        <v>14</v>
      </c>
      <c r="CZ3" s="18" t="s">
        <v>14</v>
      </c>
    </row>
    <row r="4" spans="1:129" x14ac:dyDescent="0.25">
      <c r="D4" s="18" t="s">
        <v>23</v>
      </c>
      <c r="E4" s="18" t="s">
        <v>23</v>
      </c>
      <c r="F4" s="18" t="s">
        <v>22</v>
      </c>
      <c r="G4" s="18" t="s">
        <v>28</v>
      </c>
      <c r="H4" s="18" t="s">
        <v>21</v>
      </c>
      <c r="I4" s="18" t="s">
        <v>21</v>
      </c>
      <c r="J4" s="18" t="s">
        <v>25</v>
      </c>
      <c r="K4" s="18" t="s">
        <v>25</v>
      </c>
      <c r="L4" s="18" t="s">
        <v>18</v>
      </c>
      <c r="N4" s="41" t="s">
        <v>18</v>
      </c>
      <c r="O4" s="18" t="s">
        <v>15</v>
      </c>
      <c r="P4" s="18" t="s">
        <v>15</v>
      </c>
      <c r="S4" s="18" t="s">
        <v>17</v>
      </c>
      <c r="T4" s="18" t="s">
        <v>17</v>
      </c>
      <c r="W4" s="18" t="s">
        <v>16</v>
      </c>
      <c r="X4" s="18" t="s">
        <v>16</v>
      </c>
      <c r="AA4" s="18" t="s">
        <v>19</v>
      </c>
      <c r="AB4" s="18" t="s">
        <v>19</v>
      </c>
      <c r="AE4" s="18" t="s">
        <v>20</v>
      </c>
      <c r="AG4" s="18" t="s">
        <v>28</v>
      </c>
      <c r="AH4" s="18" t="s">
        <v>26</v>
      </c>
      <c r="AI4" s="18" t="s">
        <v>27</v>
      </c>
      <c r="AJ4" s="18" t="s">
        <v>24</v>
      </c>
      <c r="AL4" s="18" t="s">
        <v>23</v>
      </c>
      <c r="AM4" s="18" t="s">
        <v>23</v>
      </c>
      <c r="AN4" s="18" t="s">
        <v>22</v>
      </c>
      <c r="AO4" s="18" t="s">
        <v>28</v>
      </c>
      <c r="AP4" s="18" t="s">
        <v>21</v>
      </c>
      <c r="AQ4" s="18" t="s">
        <v>21</v>
      </c>
      <c r="AR4" s="18" t="s">
        <v>25</v>
      </c>
      <c r="AS4" s="18" t="s">
        <v>25</v>
      </c>
      <c r="AT4" s="18" t="s">
        <v>18</v>
      </c>
      <c r="AU4" s="41"/>
      <c r="AV4" s="41" t="s">
        <v>18</v>
      </c>
      <c r="AW4" s="18" t="s">
        <v>15</v>
      </c>
      <c r="AX4" s="18" t="s">
        <v>15</v>
      </c>
      <c r="BA4" s="18" t="s">
        <v>17</v>
      </c>
      <c r="BB4" s="18" t="s">
        <v>17</v>
      </c>
      <c r="BE4" s="18" t="s">
        <v>16</v>
      </c>
      <c r="BF4" s="18" t="s">
        <v>16</v>
      </c>
      <c r="BI4" s="18" t="s">
        <v>19</v>
      </c>
      <c r="BJ4" s="18" t="s">
        <v>19</v>
      </c>
      <c r="BM4" s="18" t="s">
        <v>20</v>
      </c>
      <c r="BO4" s="18" t="s">
        <v>28</v>
      </c>
      <c r="BP4" s="18" t="s">
        <v>26</v>
      </c>
      <c r="BQ4" s="18" t="s">
        <v>27</v>
      </c>
      <c r="BR4" s="18" t="s">
        <v>24</v>
      </c>
      <c r="BT4" s="18" t="s">
        <v>23</v>
      </c>
      <c r="BU4" s="18" t="s">
        <v>23</v>
      </c>
      <c r="BV4" s="18" t="s">
        <v>22</v>
      </c>
      <c r="BW4" s="18" t="s">
        <v>28</v>
      </c>
      <c r="BX4" s="18" t="s">
        <v>21</v>
      </c>
      <c r="BY4" s="18" t="s">
        <v>21</v>
      </c>
      <c r="BZ4" s="18" t="s">
        <v>25</v>
      </c>
      <c r="CA4" s="18" t="s">
        <v>25</v>
      </c>
      <c r="CB4" s="18" t="s">
        <v>18</v>
      </c>
      <c r="CC4" s="41"/>
      <c r="CD4" s="41" t="s">
        <v>18</v>
      </c>
      <c r="CE4" s="18" t="s">
        <v>15</v>
      </c>
      <c r="CF4" s="18" t="s">
        <v>15</v>
      </c>
      <c r="CI4" s="18" t="s">
        <v>17</v>
      </c>
      <c r="CJ4" s="18" t="s">
        <v>17</v>
      </c>
      <c r="CM4" s="18" t="s">
        <v>16</v>
      </c>
      <c r="CN4" s="18" t="s">
        <v>16</v>
      </c>
      <c r="CQ4" s="18" t="s">
        <v>19</v>
      </c>
      <c r="CR4" s="18" t="s">
        <v>19</v>
      </c>
      <c r="CU4" s="18" t="s">
        <v>20</v>
      </c>
      <c r="CW4" s="18" t="s">
        <v>28</v>
      </c>
      <c r="CX4" s="18" t="s">
        <v>26</v>
      </c>
      <c r="CY4" s="18" t="s">
        <v>27</v>
      </c>
      <c r="CZ4" s="18" t="s">
        <v>24</v>
      </c>
    </row>
    <row r="5" spans="1:129" x14ac:dyDescent="0.25">
      <c r="A5" s="7">
        <f>Patients!A2</f>
        <v>0</v>
      </c>
      <c r="B5" s="7" t="str">
        <f>Patients!B2&amp;" "&amp;Patients!C2</f>
        <v xml:space="preserve"> </v>
      </c>
      <c r="C5" s="27" t="s">
        <v>50</v>
      </c>
      <c r="D5" s="27" t="s">
        <v>51</v>
      </c>
      <c r="E5" s="27" t="s">
        <v>52</v>
      </c>
      <c r="F5" s="27" t="s">
        <v>53</v>
      </c>
      <c r="G5" s="27" t="s">
        <v>54</v>
      </c>
      <c r="H5" s="27" t="s">
        <v>55</v>
      </c>
      <c r="I5" s="27" t="s">
        <v>56</v>
      </c>
      <c r="J5" s="27" t="s">
        <v>57</v>
      </c>
      <c r="K5" s="27" t="s">
        <v>58</v>
      </c>
      <c r="L5" s="27" t="s">
        <v>59</v>
      </c>
      <c r="M5" s="28" t="s">
        <v>60</v>
      </c>
      <c r="N5" s="28" t="s">
        <v>61</v>
      </c>
      <c r="O5" s="27" t="s">
        <v>62</v>
      </c>
      <c r="P5" s="27" t="s">
        <v>63</v>
      </c>
      <c r="Q5" s="29" t="s">
        <v>64</v>
      </c>
      <c r="R5" s="29" t="s">
        <v>65</v>
      </c>
      <c r="S5" s="27" t="s">
        <v>66</v>
      </c>
      <c r="T5" s="27" t="s">
        <v>67</v>
      </c>
      <c r="U5" s="29" t="s">
        <v>68</v>
      </c>
      <c r="V5" s="29" t="s">
        <v>69</v>
      </c>
      <c r="W5" s="27" t="s">
        <v>70</v>
      </c>
      <c r="X5" s="27" t="s">
        <v>71</v>
      </c>
      <c r="Y5" s="29" t="s">
        <v>72</v>
      </c>
      <c r="Z5" s="29" t="s">
        <v>73</v>
      </c>
      <c r="AA5" s="27" t="s">
        <v>74</v>
      </c>
      <c r="AB5" s="27" t="s">
        <v>75</v>
      </c>
      <c r="AC5" s="29" t="s">
        <v>76</v>
      </c>
      <c r="AD5" s="29" t="s">
        <v>77</v>
      </c>
      <c r="AE5" s="27" t="s">
        <v>78</v>
      </c>
      <c r="AF5" s="29" t="s">
        <v>79</v>
      </c>
      <c r="AG5" s="27" t="s">
        <v>80</v>
      </c>
      <c r="AH5" s="27" t="s">
        <v>81</v>
      </c>
      <c r="AI5" s="27" t="s">
        <v>82</v>
      </c>
      <c r="AJ5" s="27" t="s">
        <v>83</v>
      </c>
      <c r="AK5" s="30" t="s">
        <v>84</v>
      </c>
      <c r="AL5" s="30" t="s">
        <v>51</v>
      </c>
      <c r="AM5" s="30" t="s">
        <v>52</v>
      </c>
      <c r="AN5" s="30" t="s">
        <v>53</v>
      </c>
      <c r="AO5" s="30" t="s">
        <v>54</v>
      </c>
      <c r="AP5" s="30" t="s">
        <v>55</v>
      </c>
      <c r="AQ5" s="30" t="s">
        <v>56</v>
      </c>
      <c r="AR5" s="30" t="s">
        <v>57</v>
      </c>
      <c r="AS5" s="30" t="s">
        <v>58</v>
      </c>
      <c r="AT5" s="30" t="s">
        <v>59</v>
      </c>
      <c r="AU5" s="31" t="s">
        <v>60</v>
      </c>
      <c r="AV5" s="31" t="s">
        <v>61</v>
      </c>
      <c r="AW5" s="30" t="s">
        <v>62</v>
      </c>
      <c r="AX5" s="30" t="s">
        <v>63</v>
      </c>
      <c r="AY5" s="31" t="s">
        <v>64</v>
      </c>
      <c r="AZ5" s="31" t="s">
        <v>65</v>
      </c>
      <c r="BA5" s="30" t="s">
        <v>66</v>
      </c>
      <c r="BB5" s="30" t="s">
        <v>67</v>
      </c>
      <c r="BC5" s="31" t="s">
        <v>68</v>
      </c>
      <c r="BD5" s="31" t="s">
        <v>68</v>
      </c>
      <c r="BE5" s="30" t="s">
        <v>70</v>
      </c>
      <c r="BF5" s="30" t="s">
        <v>71</v>
      </c>
      <c r="BG5" s="31" t="s">
        <v>72</v>
      </c>
      <c r="BH5" s="31" t="s">
        <v>73</v>
      </c>
      <c r="BI5" s="30" t="s">
        <v>74</v>
      </c>
      <c r="BJ5" s="30" t="s">
        <v>75</v>
      </c>
      <c r="BK5" s="31" t="s">
        <v>76</v>
      </c>
      <c r="BL5" s="31" t="s">
        <v>77</v>
      </c>
      <c r="BM5" s="30" t="s">
        <v>78</v>
      </c>
      <c r="BN5" s="31" t="s">
        <v>85</v>
      </c>
      <c r="BO5" s="30" t="s">
        <v>80</v>
      </c>
      <c r="BP5" s="30" t="s">
        <v>81</v>
      </c>
      <c r="BQ5" s="30" t="s">
        <v>82</v>
      </c>
      <c r="BR5" s="30" t="s">
        <v>83</v>
      </c>
      <c r="BS5" s="32" t="s">
        <v>86</v>
      </c>
      <c r="BT5" s="32" t="s">
        <v>51</v>
      </c>
      <c r="BU5" s="32" t="s">
        <v>52</v>
      </c>
      <c r="BV5" s="32" t="s">
        <v>53</v>
      </c>
      <c r="BW5" s="32" t="s">
        <v>54</v>
      </c>
      <c r="BX5" s="32" t="s">
        <v>55</v>
      </c>
      <c r="BY5" s="32" t="s">
        <v>56</v>
      </c>
      <c r="BZ5" s="32" t="s">
        <v>57</v>
      </c>
      <c r="CA5" s="32" t="s">
        <v>58</v>
      </c>
      <c r="CB5" s="32" t="s">
        <v>59</v>
      </c>
      <c r="CC5" s="33" t="s">
        <v>60</v>
      </c>
      <c r="CD5" s="33" t="s">
        <v>61</v>
      </c>
      <c r="CE5" s="32" t="s">
        <v>62</v>
      </c>
      <c r="CF5" s="32" t="s">
        <v>63</v>
      </c>
      <c r="CG5" s="33" t="s">
        <v>65</v>
      </c>
      <c r="CH5" s="33" t="s">
        <v>64</v>
      </c>
      <c r="CI5" s="32" t="s">
        <v>66</v>
      </c>
      <c r="CJ5" s="32" t="s">
        <v>67</v>
      </c>
      <c r="CK5" s="33" t="s">
        <v>68</v>
      </c>
      <c r="CL5" s="33" t="s">
        <v>69</v>
      </c>
      <c r="CM5" s="32" t="s">
        <v>70</v>
      </c>
      <c r="CN5" s="32" t="s">
        <v>71</v>
      </c>
      <c r="CO5" s="33" t="s">
        <v>72</v>
      </c>
      <c r="CP5" s="33" t="s">
        <v>73</v>
      </c>
      <c r="CQ5" s="32" t="s">
        <v>74</v>
      </c>
      <c r="CR5" s="32" t="s">
        <v>75</v>
      </c>
      <c r="CS5" s="33" t="s">
        <v>76</v>
      </c>
      <c r="CT5" s="33" t="s">
        <v>77</v>
      </c>
      <c r="CU5" s="32" t="s">
        <v>78</v>
      </c>
      <c r="CV5" s="33" t="s">
        <v>85</v>
      </c>
      <c r="CW5" s="32" t="s">
        <v>80</v>
      </c>
      <c r="CX5" s="32" t="s">
        <v>81</v>
      </c>
      <c r="CY5" s="32" t="s">
        <v>82</v>
      </c>
      <c r="CZ5" s="32" t="s">
        <v>83</v>
      </c>
      <c r="DA5" s="34" t="s">
        <v>87</v>
      </c>
      <c r="DB5" s="34" t="s">
        <v>88</v>
      </c>
      <c r="DC5" s="34" t="s">
        <v>89</v>
      </c>
      <c r="DD5" s="34" t="s">
        <v>90</v>
      </c>
      <c r="DE5" s="34" t="s">
        <v>91</v>
      </c>
      <c r="DF5" s="34" t="s">
        <v>92</v>
      </c>
      <c r="DG5" s="34" t="s">
        <v>93</v>
      </c>
      <c r="DH5" s="34" t="s">
        <v>94</v>
      </c>
      <c r="DI5" s="34" t="s">
        <v>95</v>
      </c>
      <c r="DJ5" s="34" t="s">
        <v>96</v>
      </c>
      <c r="DK5" s="34" t="s">
        <v>97</v>
      </c>
      <c r="DL5" s="34" t="s">
        <v>98</v>
      </c>
      <c r="DM5" s="34" t="s">
        <v>99</v>
      </c>
      <c r="DN5" s="34" t="s">
        <v>100</v>
      </c>
      <c r="DO5" s="34" t="s">
        <v>101</v>
      </c>
      <c r="DP5" s="34" t="s">
        <v>102</v>
      </c>
      <c r="DQ5" s="34" t="s">
        <v>103</v>
      </c>
      <c r="DR5" s="34" t="s">
        <v>104</v>
      </c>
      <c r="DS5" s="34" t="s">
        <v>105</v>
      </c>
      <c r="DT5" s="34" t="s">
        <v>106</v>
      </c>
      <c r="DU5" s="34" t="s">
        <v>107</v>
      </c>
      <c r="DV5" s="34" t="s">
        <v>108</v>
      </c>
    </row>
    <row r="6" spans="1:129" x14ac:dyDescent="0.25">
      <c r="A6" s="7">
        <f>Patients!A3</f>
        <v>0</v>
      </c>
      <c r="B6" s="7" t="str">
        <f>Patients!B3&amp;" "&amp;Patients!C3</f>
        <v xml:space="preserve"> </v>
      </c>
      <c r="C6" s="27"/>
      <c r="D6" s="35" t="e">
        <f>GETPIVOTDATA("Sum of X",DynamicParametersPivot!$A$5,"PatientId",$A6,"Title",D$4,"Unit",D$2,"Side",D$3,"Shoes",$A$2,"TrialNo",$A$1,"RepeatNo",D$1)</f>
        <v>#REF!</v>
      </c>
      <c r="E6" s="35" t="e">
        <f>GETPIVOTDATA("Sum of X",DynamicParametersPivot!$A$5,"PatientId",$A6,"Title",E$4,"Unit",E$2,"Side",E$3,"Shoes",$A$2,"TrialNo",$A$1,"RepeatNo",E$1)</f>
        <v>#REF!</v>
      </c>
      <c r="F6" s="35" t="e">
        <f>GETPIVOTDATA("Sum of X",DynamicParametersPivot!$A$5,"PatientId",$A6,"Title",F$4,"Unit",F$2,"Side",F$3,"Shoes",$A$2,"TrialNo",$A$1,"RepeatNo",F$1)</f>
        <v>#REF!</v>
      </c>
      <c r="G6" s="35" t="e">
        <f>GETPIVOTDATA("Sum of X",DynamicParametersPivot!$A$5,"PatientId",$A6,"Title",G$4,"Unit",G$2,"Side",G$3,"Shoes",$A$2,"TrialNo",$A$1,"RepeatNo",G$1)</f>
        <v>#REF!</v>
      </c>
      <c r="H6" s="35" t="e">
        <f>GETPIVOTDATA("Sum of X",DynamicParametersPivot!$A$5,"PatientId",$A6,"Title",H$4,"Unit",H$2,"Side",H$3,"Shoes",$A$2,"TrialNo",$A$1,"RepeatNo",H$1)</f>
        <v>#REF!</v>
      </c>
      <c r="I6" s="35" t="e">
        <f>GETPIVOTDATA("Sum of X",DynamicParametersPivot!$A$5,"PatientId",$A6,"Title",I$4,"Unit",I$2,"Side",I$3,"Shoes",$A$2,"TrialNo",$A$1,"RepeatNo",I$1)</f>
        <v>#REF!</v>
      </c>
      <c r="J6" s="35" t="e">
        <f>GETPIVOTDATA("Sum of X",DynamicParametersPivot!$A$5,"PatientId",$A6,"Title",J$4,"Unit",J$2,"Side",J$3,"Shoes",$A$2,"TrialNo",$A$1,"RepeatNo",J$1)</f>
        <v>#REF!</v>
      </c>
      <c r="K6" s="35" t="e">
        <f>GETPIVOTDATA("Sum of X",DynamicParametersPivot!$A$5,"PatientId",$A6,"Title",K$4,"Unit",K$2,"Side",K$3,"Shoes",$A$2,"TrialNo",$A$1,"RepeatNo",K$1)</f>
        <v>#REF!</v>
      </c>
      <c r="L6" s="35" t="e">
        <f>GETPIVOTDATA("Sum of X",DynamicParametersPivot!$A$5,"PatientId",$A6,"Title",L$4,"Unit",L$2,"Side",L$3,"Shoes",$A$2,"TrialNo",$A$1,"RepeatNo",L$1)</f>
        <v>#REF!</v>
      </c>
      <c r="M6" s="35"/>
      <c r="N6" s="35" t="e">
        <f>GETPIVOTDATA("Sum of X",DynamicParametersPivot!$A$5,"PatientId",$A6,"Title",N$4,"Unit",N$2,"Side",N$3,"Shoes",$A$2,"TrialNo",$A$1,"RepeatNo",N$1)</f>
        <v>#REF!</v>
      </c>
      <c r="O6" s="35" t="e">
        <f>GETPIVOTDATA("Sum of X",DynamicParametersPivot!$A$5,"PatientId",$A6,"Title",O$4,"Unit",O$2,"Side",O$3,"Shoes",$A$2,"TrialNo",$A$1,"RepeatNo",O$1)</f>
        <v>#REF!</v>
      </c>
      <c r="P6" s="35" t="e">
        <f>GETPIVOTDATA("Sum of X",DynamicParametersPivot!$A$5,"PatientId",$A6,"Title",P$4,"Unit",P$2,"Side",P$3,"Shoes",$A$2,"TrialNo",$A$1,"RepeatNo",P$1)</f>
        <v>#REF!</v>
      </c>
      <c r="Q6" s="35"/>
      <c r="R6" s="35"/>
      <c r="S6" s="35" t="e">
        <f>GETPIVOTDATA("Sum of X",DynamicParametersPivot!$A$5,"PatientId",$A6,"Title",S$4,"Unit",S$2,"Side",S$3,"Shoes",$A$2,"TrialNo",$A$1,"RepeatNo",S$1)</f>
        <v>#REF!</v>
      </c>
      <c r="T6" s="35" t="e">
        <f>GETPIVOTDATA("Sum of X",DynamicParametersPivot!$A$5,"PatientId",$A6,"Title",T$4,"Unit",T$2,"Side",T$3,"Shoes",$A$2,"TrialNo",$A$1,"RepeatNo",T$1)</f>
        <v>#REF!</v>
      </c>
      <c r="U6" s="35"/>
      <c r="V6" s="35"/>
      <c r="W6" s="35" t="e">
        <f>GETPIVOTDATA("Sum of X",DynamicParametersPivot!$A$5,"PatientId",$A6,"Title",W$4,"Unit",W$2,"Side",W$3,"Shoes",$A$2,"TrialNo",$A$1,"RepeatNo",W$1)</f>
        <v>#REF!</v>
      </c>
      <c r="X6" s="35" t="e">
        <f>GETPIVOTDATA("Sum of X",DynamicParametersPivot!$A$5,"PatientId",$A6,"Title",X$4,"Unit",X$2,"Side",X$3,"Shoes",$A$2,"TrialNo",$A$1,"RepeatNo",X$1)</f>
        <v>#REF!</v>
      </c>
      <c r="Y6" s="35"/>
      <c r="Z6" s="35"/>
      <c r="AA6" s="35" t="e">
        <f>GETPIVOTDATA("Sum of X",DynamicParametersPivot!$A$5,"PatientId",$A6,"Title",AA$4,"Unit",AA$2,"Side",AA$3,"Shoes",$A$2,"TrialNo",$A$1,"RepeatNo",AA$1)</f>
        <v>#REF!</v>
      </c>
      <c r="AB6" s="35" t="e">
        <f>GETPIVOTDATA("Sum of X",DynamicParametersPivot!$A$5,"PatientId",$A6,"Title",AB$4,"Unit",AB$2,"Side",AB$3,"Shoes",$A$2,"TrialNo",$A$1,"RepeatNo",AB$1)</f>
        <v>#REF!</v>
      </c>
      <c r="AC6" s="35"/>
      <c r="AD6" s="35"/>
      <c r="AE6" s="35" t="e">
        <f>GETPIVOTDATA("Sum of X",DynamicParametersPivot!$A$5,"PatientId",$A6,"Title",AE$4,"Unit",AE$2,"Side",AE$3,"Shoes",$A$2,"TrialNo",$A$1,"RepeatNo",AE$1)</f>
        <v>#REF!</v>
      </c>
      <c r="AF6" s="35"/>
      <c r="AG6" s="35" t="e">
        <f>GETPIVOTDATA("Sum of X",DynamicParametersPivot!$A$5,"PatientId",$A6,"Title",AG$4,"Unit",AG$2,"Side",AG$3,"Shoes",$A$2,"TrialNo",$A$1,"RepeatNo",AG$1)</f>
        <v>#REF!</v>
      </c>
      <c r="AH6" s="35" t="e">
        <f>GETPIVOTDATA("Sum of X",DynamicParametersPivot!$A$5,"PatientId",$A6,"Title",AH$4,"Unit",AH$2,"Side",AH$3,"Shoes",$A$2,"TrialNo",$A$1,"RepeatNo",AH$1)</f>
        <v>#REF!</v>
      </c>
      <c r="AI6" s="35" t="e">
        <f>GETPIVOTDATA("Sum of X",DynamicParametersPivot!$A$5,"PatientId",$A6,"Title",AI$4,"Unit",AI$2,"Side",AI$3,"Shoes",$A$2,"TrialNo",$A$1,"RepeatNo",AI$1)</f>
        <v>#REF!</v>
      </c>
      <c r="AJ6" s="35" t="e">
        <f>GETPIVOTDATA("Sum of X",DynamicParametersPivot!$A$5,"PatientId",$A6,"Title",AJ$4,"Unit",AJ$2,"Side",AJ$3,"Shoes",$A$2,"TrialNo",$A$1,"RepeatNo",AJ$1)</f>
        <v>#REF!</v>
      </c>
      <c r="AK6" s="37"/>
      <c r="AL6" s="35"/>
      <c r="AM6" s="35"/>
      <c r="AN6" s="35"/>
      <c r="AO6" s="35"/>
      <c r="AP6" s="35"/>
      <c r="AQ6" s="35"/>
      <c r="AR6" s="35"/>
      <c r="AS6" s="35"/>
      <c r="AT6" s="35"/>
      <c r="AU6" s="36"/>
      <c r="AV6" s="36"/>
      <c r="AW6" s="35"/>
      <c r="AX6" s="35"/>
      <c r="AY6" s="36"/>
      <c r="AZ6" s="36"/>
      <c r="BA6" s="35"/>
      <c r="BB6" s="35"/>
      <c r="BC6" s="36"/>
      <c r="BD6" s="36"/>
      <c r="BE6" s="35"/>
      <c r="BF6" s="35"/>
      <c r="BG6" s="36"/>
      <c r="BH6" s="36"/>
      <c r="BI6" s="35"/>
      <c r="BJ6" s="35"/>
      <c r="BK6" s="36"/>
      <c r="BL6" s="36"/>
      <c r="BM6" s="35"/>
      <c r="BN6" s="36"/>
      <c r="BO6" s="35"/>
      <c r="BP6" s="35"/>
      <c r="BQ6" s="35"/>
      <c r="BR6" s="35"/>
      <c r="BS6" s="38"/>
      <c r="BT6" s="35"/>
      <c r="BU6" s="35"/>
      <c r="BV6" s="35"/>
      <c r="BW6" s="35"/>
      <c r="BX6" s="35"/>
      <c r="BY6" s="35"/>
      <c r="BZ6" s="35"/>
      <c r="CA6" s="35"/>
      <c r="CB6" s="35"/>
      <c r="CC6" s="36"/>
      <c r="CD6" s="36"/>
      <c r="CE6" s="35"/>
      <c r="CF6" s="35"/>
      <c r="CG6" s="36"/>
      <c r="CH6" s="36"/>
      <c r="CI6" s="35"/>
      <c r="CJ6" s="35"/>
      <c r="CK6" s="36"/>
      <c r="CL6" s="36"/>
      <c r="CM6" s="35"/>
      <c r="CN6" s="35"/>
      <c r="CO6" s="36"/>
      <c r="CP6" s="36"/>
      <c r="CQ6" s="35"/>
      <c r="CR6" s="35"/>
      <c r="CS6" s="36"/>
      <c r="CT6" s="36"/>
      <c r="CU6" s="35"/>
      <c r="CV6" s="36"/>
      <c r="CW6" s="35"/>
      <c r="CX6" s="35"/>
      <c r="CY6" s="35"/>
      <c r="CZ6" s="35"/>
      <c r="DA6" s="17" t="e">
        <f t="shared" ref="DA6:DI24" si="0">AVERAGE(D6,AL6,BT6)</f>
        <v>#REF!</v>
      </c>
      <c r="DB6" s="17" t="e">
        <f t="shared" si="0"/>
        <v>#REF!</v>
      </c>
      <c r="DC6" s="17" t="e">
        <f t="shared" si="0"/>
        <v>#REF!</v>
      </c>
      <c r="DD6" s="17" t="e">
        <f t="shared" si="0"/>
        <v>#REF!</v>
      </c>
      <c r="DE6" s="17" t="e">
        <f t="shared" si="0"/>
        <v>#REF!</v>
      </c>
      <c r="DF6" s="17" t="e">
        <f t="shared" si="0"/>
        <v>#REF!</v>
      </c>
      <c r="DG6" s="17" t="e">
        <f t="shared" si="0"/>
        <v>#REF!</v>
      </c>
      <c r="DH6" s="17" t="e">
        <f t="shared" si="0"/>
        <v>#REF!</v>
      </c>
      <c r="DI6" s="17" t="e">
        <f t="shared" si="0"/>
        <v>#REF!</v>
      </c>
      <c r="DJ6" s="17" t="e">
        <f t="shared" ref="DJ6:DK24" si="1">AVERAGE(O6,AW6,CE6)</f>
        <v>#REF!</v>
      </c>
      <c r="DK6" s="17" t="e">
        <f t="shared" si="1"/>
        <v>#REF!</v>
      </c>
      <c r="DL6" s="17" t="e">
        <f t="shared" ref="DL6:DM24" si="2">AVERAGE(S6,BA6,CI6)</f>
        <v>#REF!</v>
      </c>
      <c r="DM6" s="17" t="e">
        <f t="shared" si="2"/>
        <v>#REF!</v>
      </c>
      <c r="DN6" s="17" t="e">
        <f t="shared" ref="DN6:DO24" si="3">AVERAGE(W6,BE6,CM6)</f>
        <v>#REF!</v>
      </c>
      <c r="DO6" s="17" t="e">
        <f t="shared" si="3"/>
        <v>#REF!</v>
      </c>
      <c r="DP6" s="17" t="e">
        <f t="shared" ref="DP6:DQ24" si="4">AVERAGE(AA6,BI6,CQ6)</f>
        <v>#REF!</v>
      </c>
      <c r="DQ6" s="17" t="e">
        <f t="shared" si="4"/>
        <v>#REF!</v>
      </c>
      <c r="DR6" s="17" t="e">
        <f t="shared" ref="DR6:DR24" si="5">AVERAGE(AE6,BM6,CU6)</f>
        <v>#REF!</v>
      </c>
      <c r="DS6" s="17" t="e">
        <f t="shared" ref="DS6:DU24" si="6">AVERAGE(AG6,BO6,CW6)</f>
        <v>#REF!</v>
      </c>
      <c r="DT6" s="17" t="e">
        <f t="shared" si="6"/>
        <v>#REF!</v>
      </c>
      <c r="DU6" s="17" t="e">
        <f t="shared" si="6"/>
        <v>#REF!</v>
      </c>
      <c r="DV6" s="17">
        <f t="shared" ref="DV6:DV24" si="7">CZ6</f>
        <v>0</v>
      </c>
      <c r="DW6" s="39"/>
      <c r="DX6" s="39"/>
      <c r="DY6" s="39"/>
    </row>
    <row r="7" spans="1:129" x14ac:dyDescent="0.25">
      <c r="A7" s="7">
        <f>Patients!A4</f>
        <v>0</v>
      </c>
      <c r="B7" s="7" t="str">
        <f>Patients!B4&amp;" "&amp;Patients!C4</f>
        <v xml:space="preserve"> </v>
      </c>
      <c r="C7" s="27"/>
      <c r="D7" s="35" t="e">
        <f>GETPIVOTDATA("Sum of X",DynamicParametersPivot!$A$5,"PatientId",$A7,"Title",D$4,"Unit",D$2,"Side",D$3,"Shoes",$A$2,"TrialNo",$A$1,"RepeatNo",D$1)</f>
        <v>#REF!</v>
      </c>
      <c r="E7" s="35" t="e">
        <f>GETPIVOTDATA("Sum of X",DynamicParametersPivot!$A$5,"PatientId",$A7,"Title",E$4,"Unit",E$2,"Side",E$3,"Shoes",$A$2,"TrialNo",$A$1,"RepeatNo",E$1)</f>
        <v>#REF!</v>
      </c>
      <c r="F7" s="35" t="e">
        <f>GETPIVOTDATA("Sum of X",DynamicParametersPivot!$A$5,"PatientId",$A7,"Title",F$4,"Unit",F$2,"Side",F$3,"Shoes",$A$2,"TrialNo",$A$1,"RepeatNo",F$1)</f>
        <v>#REF!</v>
      </c>
      <c r="G7" s="35" t="e">
        <f>GETPIVOTDATA("Sum of X",DynamicParametersPivot!$A$5,"PatientId",$A7,"Title",G$4,"Unit",G$2,"Side",G$3,"Shoes",$A$2,"TrialNo",$A$1,"RepeatNo",G$1)</f>
        <v>#REF!</v>
      </c>
      <c r="H7" s="35" t="e">
        <f>GETPIVOTDATA("Sum of X",DynamicParametersPivot!$A$5,"PatientId",$A7,"Title",H$4,"Unit",H$2,"Side",H$3,"Shoes",$A$2,"TrialNo",$A$1,"RepeatNo",H$1)</f>
        <v>#REF!</v>
      </c>
      <c r="I7" s="35" t="e">
        <f>GETPIVOTDATA("Sum of X",DynamicParametersPivot!$A$5,"PatientId",$A7,"Title",I$4,"Unit",I$2,"Side",I$3,"Shoes",$A$2,"TrialNo",$A$1,"RepeatNo",I$1)</f>
        <v>#REF!</v>
      </c>
      <c r="J7" s="35" t="e">
        <f>GETPIVOTDATA("Sum of X",DynamicParametersPivot!$A$5,"PatientId",$A7,"Title",J$4,"Unit",J$2,"Side",J$3,"Shoes",$A$2,"TrialNo",$A$1,"RepeatNo",J$1)</f>
        <v>#REF!</v>
      </c>
      <c r="K7" s="35" t="e">
        <f>GETPIVOTDATA("Sum of X",DynamicParametersPivot!$A$5,"PatientId",$A7,"Title",K$4,"Unit",K$2,"Side",K$3,"Shoes",$A$2,"TrialNo",$A$1,"RepeatNo",K$1)</f>
        <v>#REF!</v>
      </c>
      <c r="L7" s="35" t="e">
        <f>GETPIVOTDATA("Sum of X",DynamicParametersPivot!$A$5,"PatientId",$A7,"Title",L$4,"Unit",L$2,"Side",L$3,"Shoes",$A$2,"TrialNo",$A$1,"RepeatNo",L$1)</f>
        <v>#REF!</v>
      </c>
      <c r="M7" s="35"/>
      <c r="N7" s="35" t="e">
        <f>GETPIVOTDATA("Sum of X",DynamicParametersPivot!$A$5,"PatientId",$A7,"Title",N$4,"Unit",N$2,"Side",N$3,"Shoes",$A$2,"TrialNo",$A$1,"RepeatNo",N$1)</f>
        <v>#REF!</v>
      </c>
      <c r="O7" s="35" t="e">
        <f>GETPIVOTDATA("Sum of X",DynamicParametersPivot!$A$5,"PatientId",$A7,"Title",O$4,"Unit",O$2,"Side",O$3,"Shoes",$A$2,"TrialNo",$A$1,"RepeatNo",O$1)</f>
        <v>#REF!</v>
      </c>
      <c r="P7" s="35" t="e">
        <f>GETPIVOTDATA("Sum of X",DynamicParametersPivot!$A$5,"PatientId",$A7,"Title",P$4,"Unit",P$2,"Side",P$3,"Shoes",$A$2,"TrialNo",$A$1,"RepeatNo",P$1)</f>
        <v>#REF!</v>
      </c>
      <c r="Q7" s="35"/>
      <c r="R7" s="35"/>
      <c r="S7" s="35" t="e">
        <f>GETPIVOTDATA("Sum of X",DynamicParametersPivot!$A$5,"PatientId",$A7,"Title",S$4,"Unit",S$2,"Side",S$3,"Shoes",$A$2,"TrialNo",$A$1,"RepeatNo",S$1)</f>
        <v>#REF!</v>
      </c>
      <c r="T7" s="35" t="e">
        <f>GETPIVOTDATA("Sum of X",DynamicParametersPivot!$A$5,"PatientId",$A7,"Title",T$4,"Unit",T$2,"Side",T$3,"Shoes",$A$2,"TrialNo",$A$1,"RepeatNo",T$1)</f>
        <v>#REF!</v>
      </c>
      <c r="U7" s="35"/>
      <c r="V7" s="35"/>
      <c r="W7" s="35" t="e">
        <f>GETPIVOTDATA("Sum of X",DynamicParametersPivot!$A$5,"PatientId",$A7,"Title",W$4,"Unit",W$2,"Side",W$3,"Shoes",$A$2,"TrialNo",$A$1,"RepeatNo",W$1)</f>
        <v>#REF!</v>
      </c>
      <c r="X7" s="35" t="e">
        <f>GETPIVOTDATA("Sum of X",DynamicParametersPivot!$A$5,"PatientId",$A7,"Title",X$4,"Unit",X$2,"Side",X$3,"Shoes",$A$2,"TrialNo",$A$1,"RepeatNo",X$1)</f>
        <v>#REF!</v>
      </c>
      <c r="Y7" s="35"/>
      <c r="Z7" s="35"/>
      <c r="AA7" s="35" t="e">
        <f>GETPIVOTDATA("Sum of X",DynamicParametersPivot!$A$5,"PatientId",$A7,"Title",AA$4,"Unit",AA$2,"Side",AA$3,"Shoes",$A$2,"TrialNo",$A$1,"RepeatNo",AA$1)</f>
        <v>#REF!</v>
      </c>
      <c r="AB7" s="35" t="e">
        <f>GETPIVOTDATA("Sum of X",DynamicParametersPivot!$A$5,"PatientId",$A7,"Title",AB$4,"Unit",AB$2,"Side",AB$3,"Shoes",$A$2,"TrialNo",$A$1,"RepeatNo",AB$1)</f>
        <v>#REF!</v>
      </c>
      <c r="AC7" s="35"/>
      <c r="AD7" s="35"/>
      <c r="AE7" s="35" t="e">
        <f>GETPIVOTDATA("Sum of X",DynamicParametersPivot!$A$5,"PatientId",$A7,"Title",AE$4,"Unit",AE$2,"Side",AE$3,"Shoes",$A$2,"TrialNo",$A$1,"RepeatNo",AE$1)</f>
        <v>#REF!</v>
      </c>
      <c r="AF7" s="35"/>
      <c r="AG7" s="35" t="e">
        <f>GETPIVOTDATA("Sum of X",DynamicParametersPivot!$A$5,"PatientId",$A7,"Title",AG$4,"Unit",AG$2,"Side",AG$3,"Shoes",$A$2,"TrialNo",$A$1,"RepeatNo",AG$1)</f>
        <v>#REF!</v>
      </c>
      <c r="AH7" s="35" t="e">
        <f>GETPIVOTDATA("Sum of X",DynamicParametersPivot!$A$5,"PatientId",$A7,"Title",AH$4,"Unit",AH$2,"Side",AH$3,"Shoes",$A$2,"TrialNo",$A$1,"RepeatNo",AH$1)</f>
        <v>#REF!</v>
      </c>
      <c r="AI7" s="35" t="e">
        <f>GETPIVOTDATA("Sum of X",DynamicParametersPivot!$A$5,"PatientId",$A7,"Title",AI$4,"Unit",AI$2,"Side",AI$3,"Shoes",$A$2,"TrialNo",$A$1,"RepeatNo",AI$1)</f>
        <v>#REF!</v>
      </c>
      <c r="AJ7" s="35" t="e">
        <f>GETPIVOTDATA("Sum of X",DynamicParametersPivot!$A$5,"PatientId",$A7,"Title",AJ$4,"Unit",AJ$2,"Side",AJ$3,"Shoes",$A$2,"TrialNo",$A$1,"RepeatNo",AJ$1)</f>
        <v>#REF!</v>
      </c>
      <c r="AK7" s="37"/>
      <c r="AL7" s="35"/>
      <c r="AM7" s="35"/>
      <c r="AN7" s="35"/>
      <c r="AO7" s="35"/>
      <c r="AP7" s="35"/>
      <c r="AQ7" s="35"/>
      <c r="AR7" s="35"/>
      <c r="AS7" s="35"/>
      <c r="AT7" s="35"/>
      <c r="AU7" s="36"/>
      <c r="AV7" s="36"/>
      <c r="AW7" s="35"/>
      <c r="AX7" s="35"/>
      <c r="AY7" s="36"/>
      <c r="AZ7" s="36"/>
      <c r="BA7" s="35"/>
      <c r="BB7" s="35"/>
      <c r="BC7" s="36"/>
      <c r="BD7" s="36"/>
      <c r="BE7" s="35"/>
      <c r="BF7" s="35"/>
      <c r="BG7" s="36"/>
      <c r="BH7" s="36"/>
      <c r="BI7" s="35"/>
      <c r="BJ7" s="35"/>
      <c r="BK7" s="36"/>
      <c r="BL7" s="36"/>
      <c r="BM7" s="35"/>
      <c r="BN7" s="36"/>
      <c r="BO7" s="35"/>
      <c r="BP7" s="35"/>
      <c r="BQ7" s="35"/>
      <c r="BR7" s="35"/>
      <c r="BS7" s="38"/>
      <c r="BT7" s="35"/>
      <c r="BU7" s="35"/>
      <c r="BV7" s="35"/>
      <c r="BW7" s="35"/>
      <c r="BX7" s="35"/>
      <c r="BY7" s="35"/>
      <c r="BZ7" s="35"/>
      <c r="CA7" s="35"/>
      <c r="CB7" s="35"/>
      <c r="CC7" s="36"/>
      <c r="CD7" s="36"/>
      <c r="CE7" s="35"/>
      <c r="CF7" s="35"/>
      <c r="CG7" s="36"/>
      <c r="CH7" s="36"/>
      <c r="CI7" s="35"/>
      <c r="CJ7" s="35"/>
      <c r="CK7" s="36"/>
      <c r="CL7" s="36"/>
      <c r="CM7" s="35"/>
      <c r="CN7" s="35"/>
      <c r="CO7" s="36"/>
      <c r="CP7" s="36"/>
      <c r="CQ7" s="35"/>
      <c r="CR7" s="35"/>
      <c r="CS7" s="36"/>
      <c r="CT7" s="36"/>
      <c r="CU7" s="35"/>
      <c r="CV7" s="36"/>
      <c r="CW7" s="35"/>
      <c r="CX7" s="35"/>
      <c r="CY7" s="35"/>
      <c r="CZ7" s="35"/>
      <c r="DA7" s="17" t="e">
        <f t="shared" si="0"/>
        <v>#REF!</v>
      </c>
      <c r="DB7" s="17" t="e">
        <f t="shared" si="0"/>
        <v>#REF!</v>
      </c>
      <c r="DC7" s="17" t="e">
        <f t="shared" si="0"/>
        <v>#REF!</v>
      </c>
      <c r="DD7" s="17" t="e">
        <f t="shared" si="0"/>
        <v>#REF!</v>
      </c>
      <c r="DE7" s="17" t="e">
        <f t="shared" si="0"/>
        <v>#REF!</v>
      </c>
      <c r="DF7" s="17" t="e">
        <f t="shared" si="0"/>
        <v>#REF!</v>
      </c>
      <c r="DG7" s="17" t="e">
        <f t="shared" si="0"/>
        <v>#REF!</v>
      </c>
      <c r="DH7" s="17" t="e">
        <f t="shared" si="0"/>
        <v>#REF!</v>
      </c>
      <c r="DI7" s="17" t="e">
        <f t="shared" si="0"/>
        <v>#REF!</v>
      </c>
      <c r="DJ7" s="17" t="e">
        <f t="shared" si="1"/>
        <v>#REF!</v>
      </c>
      <c r="DK7" s="17" t="e">
        <f t="shared" si="1"/>
        <v>#REF!</v>
      </c>
      <c r="DL7" s="17" t="e">
        <f t="shared" si="2"/>
        <v>#REF!</v>
      </c>
      <c r="DM7" s="17" t="e">
        <f t="shared" si="2"/>
        <v>#REF!</v>
      </c>
      <c r="DN7" s="17" t="e">
        <f t="shared" si="3"/>
        <v>#REF!</v>
      </c>
      <c r="DO7" s="17" t="e">
        <f t="shared" si="3"/>
        <v>#REF!</v>
      </c>
      <c r="DP7" s="17" t="e">
        <f t="shared" si="4"/>
        <v>#REF!</v>
      </c>
      <c r="DQ7" s="17" t="e">
        <f t="shared" si="4"/>
        <v>#REF!</v>
      </c>
      <c r="DR7" s="17" t="e">
        <f t="shared" si="5"/>
        <v>#REF!</v>
      </c>
      <c r="DS7" s="17" t="e">
        <f t="shared" si="6"/>
        <v>#REF!</v>
      </c>
      <c r="DT7" s="17" t="e">
        <f t="shared" si="6"/>
        <v>#REF!</v>
      </c>
      <c r="DU7" s="17" t="e">
        <f t="shared" si="6"/>
        <v>#REF!</v>
      </c>
      <c r="DV7" s="17">
        <f t="shared" si="7"/>
        <v>0</v>
      </c>
      <c r="DW7" s="39"/>
      <c r="DX7" s="39"/>
      <c r="DY7" s="39"/>
    </row>
    <row r="8" spans="1:129" x14ac:dyDescent="0.25">
      <c r="A8" s="7">
        <f>Patients!A5</f>
        <v>0</v>
      </c>
      <c r="B8" s="7" t="str">
        <f>Patients!B5&amp;" "&amp;Patients!C5</f>
        <v xml:space="preserve"> </v>
      </c>
      <c r="C8" s="27"/>
      <c r="D8" s="35" t="e">
        <f>GETPIVOTDATA("Sum of X",DynamicParametersPivot!$A$5,"PatientId",$A8,"Title",D$4,"Unit",D$2,"Side",D$3,"Shoes",$A$2,"TrialNo",$A$1,"RepeatNo",D$1)</f>
        <v>#REF!</v>
      </c>
      <c r="E8" s="35" t="e">
        <f>GETPIVOTDATA("Sum of X",DynamicParametersPivot!$A$5,"PatientId",$A8,"Title",E$4,"Unit",E$2,"Side",E$3,"Shoes",$A$2,"TrialNo",$A$1,"RepeatNo",E$1)</f>
        <v>#REF!</v>
      </c>
      <c r="F8" s="35" t="e">
        <f>GETPIVOTDATA("Sum of X",DynamicParametersPivot!$A$5,"PatientId",$A8,"Title",F$4,"Unit",F$2,"Side",F$3,"Shoes",$A$2,"TrialNo",$A$1,"RepeatNo",F$1)</f>
        <v>#REF!</v>
      </c>
      <c r="G8" s="35" t="e">
        <f>GETPIVOTDATA("Sum of X",DynamicParametersPivot!$A$5,"PatientId",$A8,"Title",G$4,"Unit",G$2,"Side",G$3,"Shoes",$A$2,"TrialNo",$A$1,"RepeatNo",G$1)</f>
        <v>#REF!</v>
      </c>
      <c r="H8" s="35" t="e">
        <f>GETPIVOTDATA("Sum of X",DynamicParametersPivot!$A$5,"PatientId",$A8,"Title",H$4,"Unit",H$2,"Side",H$3,"Shoes",$A$2,"TrialNo",$A$1,"RepeatNo",H$1)</f>
        <v>#REF!</v>
      </c>
      <c r="I8" s="35" t="e">
        <f>GETPIVOTDATA("Sum of X",DynamicParametersPivot!$A$5,"PatientId",$A8,"Title",I$4,"Unit",I$2,"Side",I$3,"Shoes",$A$2,"TrialNo",$A$1,"RepeatNo",I$1)</f>
        <v>#REF!</v>
      </c>
      <c r="J8" s="35" t="e">
        <f>GETPIVOTDATA("Sum of X",DynamicParametersPivot!$A$5,"PatientId",$A8,"Title",J$4,"Unit",J$2,"Side",J$3,"Shoes",$A$2,"TrialNo",$A$1,"RepeatNo",J$1)</f>
        <v>#REF!</v>
      </c>
      <c r="K8" s="35" t="e">
        <f>GETPIVOTDATA("Sum of X",DynamicParametersPivot!$A$5,"PatientId",$A8,"Title",K$4,"Unit",K$2,"Side",K$3,"Shoes",$A$2,"TrialNo",$A$1,"RepeatNo",K$1)</f>
        <v>#REF!</v>
      </c>
      <c r="L8" s="35" t="e">
        <f>GETPIVOTDATA("Sum of X",DynamicParametersPivot!$A$5,"PatientId",$A8,"Title",L$4,"Unit",L$2,"Side",L$3,"Shoes",$A$2,"TrialNo",$A$1,"RepeatNo",L$1)</f>
        <v>#REF!</v>
      </c>
      <c r="M8" s="35"/>
      <c r="N8" s="35" t="e">
        <f>GETPIVOTDATA("Sum of X",DynamicParametersPivot!$A$5,"PatientId",$A8,"Title",N$4,"Unit",N$2,"Side",N$3,"Shoes",$A$2,"TrialNo",$A$1,"RepeatNo",N$1)</f>
        <v>#REF!</v>
      </c>
      <c r="O8" s="35" t="e">
        <f>GETPIVOTDATA("Sum of X",DynamicParametersPivot!$A$5,"PatientId",$A8,"Title",O$4,"Unit",O$2,"Side",O$3,"Shoes",$A$2,"TrialNo",$A$1,"RepeatNo",O$1)</f>
        <v>#REF!</v>
      </c>
      <c r="P8" s="35" t="e">
        <f>GETPIVOTDATA("Sum of X",DynamicParametersPivot!$A$5,"PatientId",$A8,"Title",P$4,"Unit",P$2,"Side",P$3,"Shoes",$A$2,"TrialNo",$A$1,"RepeatNo",P$1)</f>
        <v>#REF!</v>
      </c>
      <c r="Q8" s="35"/>
      <c r="R8" s="35"/>
      <c r="S8" s="35" t="e">
        <f>GETPIVOTDATA("Sum of X",DynamicParametersPivot!$A$5,"PatientId",$A8,"Title",S$4,"Unit",S$2,"Side",S$3,"Shoes",$A$2,"TrialNo",$A$1,"RepeatNo",S$1)</f>
        <v>#REF!</v>
      </c>
      <c r="T8" s="35" t="e">
        <f>GETPIVOTDATA("Sum of X",DynamicParametersPivot!$A$5,"PatientId",$A8,"Title",T$4,"Unit",T$2,"Side",T$3,"Shoes",$A$2,"TrialNo",$A$1,"RepeatNo",T$1)</f>
        <v>#REF!</v>
      </c>
      <c r="U8" s="35"/>
      <c r="V8" s="35"/>
      <c r="W8" s="35" t="e">
        <f>GETPIVOTDATA("Sum of X",DynamicParametersPivot!$A$5,"PatientId",$A8,"Title",W$4,"Unit",W$2,"Side",W$3,"Shoes",$A$2,"TrialNo",$A$1,"RepeatNo",W$1)</f>
        <v>#REF!</v>
      </c>
      <c r="X8" s="35" t="e">
        <f>GETPIVOTDATA("Sum of X",DynamicParametersPivot!$A$5,"PatientId",$A8,"Title",X$4,"Unit",X$2,"Side",X$3,"Shoes",$A$2,"TrialNo",$A$1,"RepeatNo",X$1)</f>
        <v>#REF!</v>
      </c>
      <c r="Y8" s="35"/>
      <c r="Z8" s="35"/>
      <c r="AA8" s="35" t="e">
        <f>GETPIVOTDATA("Sum of X",DynamicParametersPivot!$A$5,"PatientId",$A8,"Title",AA$4,"Unit",AA$2,"Side",AA$3,"Shoes",$A$2,"TrialNo",$A$1,"RepeatNo",AA$1)</f>
        <v>#REF!</v>
      </c>
      <c r="AB8" s="35" t="e">
        <f>GETPIVOTDATA("Sum of X",DynamicParametersPivot!$A$5,"PatientId",$A8,"Title",AB$4,"Unit",AB$2,"Side",AB$3,"Shoes",$A$2,"TrialNo",$A$1,"RepeatNo",AB$1)</f>
        <v>#REF!</v>
      </c>
      <c r="AC8" s="35"/>
      <c r="AD8" s="35"/>
      <c r="AE8" s="35" t="e">
        <f>GETPIVOTDATA("Sum of X",DynamicParametersPivot!$A$5,"PatientId",$A8,"Title",AE$4,"Unit",AE$2,"Side",AE$3,"Shoes",$A$2,"TrialNo",$A$1,"RepeatNo",AE$1)</f>
        <v>#REF!</v>
      </c>
      <c r="AF8" s="35"/>
      <c r="AG8" s="35" t="e">
        <f>GETPIVOTDATA("Sum of X",DynamicParametersPivot!$A$5,"PatientId",$A8,"Title",AG$4,"Unit",AG$2,"Side",AG$3,"Shoes",$A$2,"TrialNo",$A$1,"RepeatNo",AG$1)</f>
        <v>#REF!</v>
      </c>
      <c r="AH8" s="35" t="e">
        <f>GETPIVOTDATA("Sum of X",DynamicParametersPivot!$A$5,"PatientId",$A8,"Title",AH$4,"Unit",AH$2,"Side",AH$3,"Shoes",$A$2,"TrialNo",$A$1,"RepeatNo",AH$1)</f>
        <v>#REF!</v>
      </c>
      <c r="AI8" s="35" t="e">
        <f>GETPIVOTDATA("Sum of X",DynamicParametersPivot!$A$5,"PatientId",$A8,"Title",AI$4,"Unit",AI$2,"Side",AI$3,"Shoes",$A$2,"TrialNo",$A$1,"RepeatNo",AI$1)</f>
        <v>#REF!</v>
      </c>
      <c r="AJ8" s="35" t="e">
        <f>GETPIVOTDATA("Sum of X",DynamicParametersPivot!$A$5,"PatientId",$A8,"Title",AJ$4,"Unit",AJ$2,"Side",AJ$3,"Shoes",$A$2,"TrialNo",$A$1,"RepeatNo",AJ$1)</f>
        <v>#REF!</v>
      </c>
      <c r="AK8" s="37"/>
      <c r="AL8" s="17"/>
      <c r="AM8" s="17"/>
      <c r="AN8" s="17"/>
      <c r="AO8" s="17"/>
      <c r="AP8" s="17"/>
      <c r="AQ8" s="17"/>
      <c r="AR8" s="17"/>
      <c r="AS8" s="17"/>
      <c r="AT8" s="17"/>
      <c r="AU8" s="40"/>
      <c r="AV8" s="40"/>
      <c r="AW8" s="17"/>
      <c r="AX8" s="17"/>
      <c r="AY8" s="40"/>
      <c r="AZ8" s="40"/>
      <c r="BA8" s="17"/>
      <c r="BB8" s="17"/>
      <c r="BC8" s="40"/>
      <c r="BD8" s="40"/>
      <c r="BE8" s="17"/>
      <c r="BF8" s="17"/>
      <c r="BG8" s="40"/>
      <c r="BH8" s="40"/>
      <c r="BI8" s="17"/>
      <c r="BJ8" s="17"/>
      <c r="BK8" s="40"/>
      <c r="BL8" s="40"/>
      <c r="BM8" s="17"/>
      <c r="BN8" s="40"/>
      <c r="BO8" s="17"/>
      <c r="BP8" s="17"/>
      <c r="BQ8" s="17"/>
      <c r="BR8" s="17"/>
      <c r="BS8" s="38"/>
      <c r="BT8" s="17"/>
      <c r="BU8" s="17"/>
      <c r="BV8" s="17"/>
      <c r="BW8" s="17"/>
      <c r="BX8" s="17"/>
      <c r="BY8" s="17"/>
      <c r="BZ8" s="17"/>
      <c r="CA8" s="17"/>
      <c r="CB8" s="17"/>
      <c r="CC8" s="40"/>
      <c r="CD8" s="40"/>
      <c r="CE8" s="17"/>
      <c r="CF8" s="17"/>
      <c r="CG8" s="40"/>
      <c r="CH8" s="40"/>
      <c r="CI8" s="17"/>
      <c r="CJ8" s="17"/>
      <c r="CK8" s="40"/>
      <c r="CL8" s="40"/>
      <c r="CM8" s="17"/>
      <c r="CN8" s="17"/>
      <c r="CO8" s="40"/>
      <c r="CP8" s="40"/>
      <c r="CQ8" s="17"/>
      <c r="CR8" s="17"/>
      <c r="CS8" s="40"/>
      <c r="CT8" s="40"/>
      <c r="CU8" s="17"/>
      <c r="CV8" s="40"/>
      <c r="CW8" s="17"/>
      <c r="CX8" s="17"/>
      <c r="CY8" s="17"/>
      <c r="CZ8" s="17"/>
      <c r="DA8" s="17" t="e">
        <f t="shared" si="0"/>
        <v>#REF!</v>
      </c>
      <c r="DB8" s="17" t="e">
        <f t="shared" si="0"/>
        <v>#REF!</v>
      </c>
      <c r="DC8" s="17" t="e">
        <f t="shared" si="0"/>
        <v>#REF!</v>
      </c>
      <c r="DD8" s="17" t="e">
        <f t="shared" si="0"/>
        <v>#REF!</v>
      </c>
      <c r="DE8" s="17" t="e">
        <f t="shared" si="0"/>
        <v>#REF!</v>
      </c>
      <c r="DF8" s="17" t="e">
        <f t="shared" si="0"/>
        <v>#REF!</v>
      </c>
      <c r="DG8" s="17" t="e">
        <f t="shared" si="0"/>
        <v>#REF!</v>
      </c>
      <c r="DH8" s="17" t="e">
        <f t="shared" si="0"/>
        <v>#REF!</v>
      </c>
      <c r="DI8" s="17" t="e">
        <f t="shared" si="0"/>
        <v>#REF!</v>
      </c>
      <c r="DJ8" s="17" t="e">
        <f t="shared" si="1"/>
        <v>#REF!</v>
      </c>
      <c r="DK8" s="17" t="e">
        <f t="shared" si="1"/>
        <v>#REF!</v>
      </c>
      <c r="DL8" s="17" t="e">
        <f t="shared" si="2"/>
        <v>#REF!</v>
      </c>
      <c r="DM8" s="17" t="e">
        <f t="shared" si="2"/>
        <v>#REF!</v>
      </c>
      <c r="DN8" s="17" t="e">
        <f t="shared" si="3"/>
        <v>#REF!</v>
      </c>
      <c r="DO8" s="17" t="e">
        <f t="shared" si="3"/>
        <v>#REF!</v>
      </c>
      <c r="DP8" s="17" t="e">
        <f t="shared" si="4"/>
        <v>#REF!</v>
      </c>
      <c r="DQ8" s="17" t="e">
        <f t="shared" si="4"/>
        <v>#REF!</v>
      </c>
      <c r="DR8" s="17" t="e">
        <f t="shared" si="5"/>
        <v>#REF!</v>
      </c>
      <c r="DS8" s="17" t="e">
        <f t="shared" si="6"/>
        <v>#REF!</v>
      </c>
      <c r="DT8" s="17" t="e">
        <f t="shared" si="6"/>
        <v>#REF!</v>
      </c>
      <c r="DU8" s="17" t="e">
        <f t="shared" si="6"/>
        <v>#REF!</v>
      </c>
      <c r="DV8" s="17">
        <f t="shared" si="7"/>
        <v>0</v>
      </c>
      <c r="DW8" s="39"/>
      <c r="DX8" s="39"/>
      <c r="DY8" s="39"/>
    </row>
    <row r="9" spans="1:129" x14ac:dyDescent="0.25">
      <c r="A9" s="7">
        <f>Patients!A6</f>
        <v>0</v>
      </c>
      <c r="B9" s="7" t="str">
        <f>Patients!B6&amp;" "&amp;Patients!C6</f>
        <v xml:space="preserve"> </v>
      </c>
      <c r="C9" s="27"/>
      <c r="D9" s="35" t="e">
        <f>GETPIVOTDATA("Sum of X",DynamicParametersPivot!$A$5,"PatientId",$A9,"Title",D$4,"Unit",D$2,"Side",D$3,"Shoes",$A$2,"TrialNo",$A$1,"RepeatNo",D$1)</f>
        <v>#REF!</v>
      </c>
      <c r="E9" s="35" t="e">
        <f>GETPIVOTDATA("Sum of X",DynamicParametersPivot!$A$5,"PatientId",$A9,"Title",E$4,"Unit",E$2,"Side",E$3,"Shoes",$A$2,"TrialNo",$A$1,"RepeatNo",E$1)</f>
        <v>#REF!</v>
      </c>
      <c r="F9" s="35" t="e">
        <f>GETPIVOTDATA("Sum of X",DynamicParametersPivot!$A$5,"PatientId",$A9,"Title",F$4,"Unit",F$2,"Side",F$3,"Shoes",$A$2,"TrialNo",$A$1,"RepeatNo",F$1)</f>
        <v>#REF!</v>
      </c>
      <c r="G9" s="35" t="e">
        <f>GETPIVOTDATA("Sum of X",DynamicParametersPivot!$A$5,"PatientId",$A9,"Title",G$4,"Unit",G$2,"Side",G$3,"Shoes",$A$2,"TrialNo",$A$1,"RepeatNo",G$1)</f>
        <v>#REF!</v>
      </c>
      <c r="H9" s="35" t="e">
        <f>GETPIVOTDATA("Sum of X",DynamicParametersPivot!$A$5,"PatientId",$A9,"Title",H$4,"Unit",H$2,"Side",H$3,"Shoes",$A$2,"TrialNo",$A$1,"RepeatNo",H$1)</f>
        <v>#REF!</v>
      </c>
      <c r="I9" s="35" t="e">
        <f>GETPIVOTDATA("Sum of X",DynamicParametersPivot!$A$5,"PatientId",$A9,"Title",I$4,"Unit",I$2,"Side",I$3,"Shoes",$A$2,"TrialNo",$A$1,"RepeatNo",I$1)</f>
        <v>#REF!</v>
      </c>
      <c r="J9" s="35" t="e">
        <f>GETPIVOTDATA("Sum of X",DynamicParametersPivot!$A$5,"PatientId",$A9,"Title",J$4,"Unit",J$2,"Side",J$3,"Shoes",$A$2,"TrialNo",$A$1,"RepeatNo",J$1)</f>
        <v>#REF!</v>
      </c>
      <c r="K9" s="35" t="e">
        <f>GETPIVOTDATA("Sum of X",DynamicParametersPivot!$A$5,"PatientId",$A9,"Title",K$4,"Unit",K$2,"Side",K$3,"Shoes",$A$2,"TrialNo",$A$1,"RepeatNo",K$1)</f>
        <v>#REF!</v>
      </c>
      <c r="L9" s="35" t="e">
        <f>GETPIVOTDATA("Sum of X",DynamicParametersPivot!$A$5,"PatientId",$A9,"Title",L$4,"Unit",L$2,"Side",L$3,"Shoes",$A$2,"TrialNo",$A$1,"RepeatNo",L$1)</f>
        <v>#REF!</v>
      </c>
      <c r="M9" s="35"/>
      <c r="N9" s="35" t="e">
        <f>GETPIVOTDATA("Sum of X",DynamicParametersPivot!$A$5,"PatientId",$A9,"Title",N$4,"Unit",N$2,"Side",N$3,"Shoes",$A$2,"TrialNo",$A$1,"RepeatNo",N$1)</f>
        <v>#REF!</v>
      </c>
      <c r="O9" s="35" t="e">
        <f>GETPIVOTDATA("Sum of X",DynamicParametersPivot!$A$5,"PatientId",$A9,"Title",O$4,"Unit",O$2,"Side",O$3,"Shoes",$A$2,"TrialNo",$A$1,"RepeatNo",O$1)</f>
        <v>#REF!</v>
      </c>
      <c r="P9" s="35" t="e">
        <f>GETPIVOTDATA("Sum of X",DynamicParametersPivot!$A$5,"PatientId",$A9,"Title",P$4,"Unit",P$2,"Side",P$3,"Shoes",$A$2,"TrialNo",$A$1,"RepeatNo",P$1)</f>
        <v>#REF!</v>
      </c>
      <c r="Q9" s="35"/>
      <c r="R9" s="35"/>
      <c r="S9" s="35" t="e">
        <f>GETPIVOTDATA("Sum of X",DynamicParametersPivot!$A$5,"PatientId",$A9,"Title",S$4,"Unit",S$2,"Side",S$3,"Shoes",$A$2,"TrialNo",$A$1,"RepeatNo",S$1)</f>
        <v>#REF!</v>
      </c>
      <c r="T9" s="35" t="e">
        <f>GETPIVOTDATA("Sum of X",DynamicParametersPivot!$A$5,"PatientId",$A9,"Title",T$4,"Unit",T$2,"Side",T$3,"Shoes",$A$2,"TrialNo",$A$1,"RepeatNo",T$1)</f>
        <v>#REF!</v>
      </c>
      <c r="U9" s="35"/>
      <c r="V9" s="35"/>
      <c r="W9" s="35" t="e">
        <f>GETPIVOTDATA("Sum of X",DynamicParametersPivot!$A$5,"PatientId",$A9,"Title",W$4,"Unit",W$2,"Side",W$3,"Shoes",$A$2,"TrialNo",$A$1,"RepeatNo",W$1)</f>
        <v>#REF!</v>
      </c>
      <c r="X9" s="35" t="e">
        <f>GETPIVOTDATA("Sum of X",DynamicParametersPivot!$A$5,"PatientId",$A9,"Title",X$4,"Unit",X$2,"Side",X$3,"Shoes",$A$2,"TrialNo",$A$1,"RepeatNo",X$1)</f>
        <v>#REF!</v>
      </c>
      <c r="Y9" s="35"/>
      <c r="Z9" s="35"/>
      <c r="AA9" s="35" t="e">
        <f>GETPIVOTDATA("Sum of X",DynamicParametersPivot!$A$5,"PatientId",$A9,"Title",AA$4,"Unit",AA$2,"Side",AA$3,"Shoes",$A$2,"TrialNo",$A$1,"RepeatNo",AA$1)</f>
        <v>#REF!</v>
      </c>
      <c r="AB9" s="35" t="e">
        <f>GETPIVOTDATA("Sum of X",DynamicParametersPivot!$A$5,"PatientId",$A9,"Title",AB$4,"Unit",AB$2,"Side",AB$3,"Shoes",$A$2,"TrialNo",$A$1,"RepeatNo",AB$1)</f>
        <v>#REF!</v>
      </c>
      <c r="AC9" s="35"/>
      <c r="AD9" s="35"/>
      <c r="AE9" s="35" t="e">
        <f>GETPIVOTDATA("Sum of X",DynamicParametersPivot!$A$5,"PatientId",$A9,"Title",AE$4,"Unit",AE$2,"Side",AE$3,"Shoes",$A$2,"TrialNo",$A$1,"RepeatNo",AE$1)</f>
        <v>#REF!</v>
      </c>
      <c r="AF9" s="35"/>
      <c r="AG9" s="35" t="e">
        <f>GETPIVOTDATA("Sum of X",DynamicParametersPivot!$A$5,"PatientId",$A9,"Title",AG$4,"Unit",AG$2,"Side",AG$3,"Shoes",$A$2,"TrialNo",$A$1,"RepeatNo",AG$1)</f>
        <v>#REF!</v>
      </c>
      <c r="AH9" s="35" t="e">
        <f>GETPIVOTDATA("Sum of X",DynamicParametersPivot!$A$5,"PatientId",$A9,"Title",AH$4,"Unit",AH$2,"Side",AH$3,"Shoes",$A$2,"TrialNo",$A$1,"RepeatNo",AH$1)</f>
        <v>#REF!</v>
      </c>
      <c r="AI9" s="35" t="e">
        <f>GETPIVOTDATA("Sum of X",DynamicParametersPivot!$A$5,"PatientId",$A9,"Title",AI$4,"Unit",AI$2,"Side",AI$3,"Shoes",$A$2,"TrialNo",$A$1,"RepeatNo",AI$1)</f>
        <v>#REF!</v>
      </c>
      <c r="AJ9" s="35" t="e">
        <f>GETPIVOTDATA("Sum of X",DynamicParametersPivot!$A$5,"PatientId",$A9,"Title",AJ$4,"Unit",AJ$2,"Side",AJ$3,"Shoes",$A$2,"TrialNo",$A$1,"RepeatNo",AJ$1)</f>
        <v>#REF!</v>
      </c>
      <c r="AK9" s="37"/>
      <c r="AL9" s="17"/>
      <c r="AM9" s="17"/>
      <c r="AN9" s="17"/>
      <c r="AO9" s="17"/>
      <c r="AP9" s="17"/>
      <c r="AQ9" s="17"/>
      <c r="AR9" s="17"/>
      <c r="AS9" s="17"/>
      <c r="AT9" s="17"/>
      <c r="AU9" s="40"/>
      <c r="AV9" s="40"/>
      <c r="AW9" s="17"/>
      <c r="AX9" s="17"/>
      <c r="AY9" s="40"/>
      <c r="AZ9" s="40"/>
      <c r="BA9" s="17"/>
      <c r="BB9" s="17"/>
      <c r="BC9" s="40"/>
      <c r="BD9" s="40"/>
      <c r="BE9" s="17"/>
      <c r="BF9" s="17"/>
      <c r="BG9" s="40"/>
      <c r="BH9" s="40"/>
      <c r="BI9" s="17"/>
      <c r="BJ9" s="17"/>
      <c r="BK9" s="40"/>
      <c r="BL9" s="40"/>
      <c r="BM9" s="17"/>
      <c r="BN9" s="40"/>
      <c r="BO9" s="17"/>
      <c r="BP9" s="17"/>
      <c r="BQ9" s="17"/>
      <c r="BR9" s="17"/>
      <c r="BS9" s="38"/>
      <c r="BT9" s="17"/>
      <c r="BU9" s="17"/>
      <c r="BV9" s="17"/>
      <c r="BW9" s="17"/>
      <c r="BX9" s="17"/>
      <c r="BY9" s="17"/>
      <c r="BZ9" s="17"/>
      <c r="CA9" s="17"/>
      <c r="CB9" s="17"/>
      <c r="CC9" s="40"/>
      <c r="CD9" s="40"/>
      <c r="CE9" s="17"/>
      <c r="CF9" s="17"/>
      <c r="CG9" s="40"/>
      <c r="CH9" s="40"/>
      <c r="CI9" s="17"/>
      <c r="CJ9" s="17"/>
      <c r="CK9" s="40"/>
      <c r="CL9" s="40"/>
      <c r="CM9" s="17"/>
      <c r="CN9" s="17"/>
      <c r="CO9" s="40"/>
      <c r="CP9" s="40"/>
      <c r="CQ9" s="17"/>
      <c r="CR9" s="17"/>
      <c r="CS9" s="40"/>
      <c r="CT9" s="40"/>
      <c r="CU9" s="17"/>
      <c r="CV9" s="40"/>
      <c r="CW9" s="17"/>
      <c r="CX9" s="17"/>
      <c r="CY9" s="17"/>
      <c r="CZ9" s="17"/>
      <c r="DA9" s="17" t="e">
        <f t="shared" si="0"/>
        <v>#REF!</v>
      </c>
      <c r="DB9" s="17" t="e">
        <f t="shared" si="0"/>
        <v>#REF!</v>
      </c>
      <c r="DC9" s="17" t="e">
        <f t="shared" si="0"/>
        <v>#REF!</v>
      </c>
      <c r="DD9" s="17" t="e">
        <f t="shared" si="0"/>
        <v>#REF!</v>
      </c>
      <c r="DE9" s="17" t="e">
        <f t="shared" si="0"/>
        <v>#REF!</v>
      </c>
      <c r="DF9" s="17" t="e">
        <f t="shared" si="0"/>
        <v>#REF!</v>
      </c>
      <c r="DG9" s="17" t="e">
        <f t="shared" si="0"/>
        <v>#REF!</v>
      </c>
      <c r="DH9" s="17" t="e">
        <f t="shared" si="0"/>
        <v>#REF!</v>
      </c>
      <c r="DI9" s="17" t="e">
        <f t="shared" si="0"/>
        <v>#REF!</v>
      </c>
      <c r="DJ9" s="17" t="e">
        <f t="shared" si="1"/>
        <v>#REF!</v>
      </c>
      <c r="DK9" s="17" t="e">
        <f t="shared" si="1"/>
        <v>#REF!</v>
      </c>
      <c r="DL9" s="17" t="e">
        <f t="shared" si="2"/>
        <v>#REF!</v>
      </c>
      <c r="DM9" s="17" t="e">
        <f t="shared" si="2"/>
        <v>#REF!</v>
      </c>
      <c r="DN9" s="17" t="e">
        <f t="shared" si="3"/>
        <v>#REF!</v>
      </c>
      <c r="DO9" s="17" t="e">
        <f t="shared" si="3"/>
        <v>#REF!</v>
      </c>
      <c r="DP9" s="17" t="e">
        <f t="shared" si="4"/>
        <v>#REF!</v>
      </c>
      <c r="DQ9" s="17" t="e">
        <f t="shared" si="4"/>
        <v>#REF!</v>
      </c>
      <c r="DR9" s="17" t="e">
        <f t="shared" si="5"/>
        <v>#REF!</v>
      </c>
      <c r="DS9" s="17" t="e">
        <f t="shared" si="6"/>
        <v>#REF!</v>
      </c>
      <c r="DT9" s="17" t="e">
        <f t="shared" si="6"/>
        <v>#REF!</v>
      </c>
      <c r="DU9" s="17" t="e">
        <f t="shared" si="6"/>
        <v>#REF!</v>
      </c>
      <c r="DV9" s="17">
        <f t="shared" si="7"/>
        <v>0</v>
      </c>
      <c r="DW9" s="39"/>
      <c r="DX9" s="39"/>
      <c r="DY9" s="39"/>
    </row>
    <row r="10" spans="1:129" x14ac:dyDescent="0.25">
      <c r="A10" s="7">
        <f>Patients!A7</f>
        <v>0</v>
      </c>
      <c r="B10" s="7" t="str">
        <f>Patients!B7&amp;" "&amp;Patients!C7</f>
        <v xml:space="preserve"> </v>
      </c>
      <c r="C10" s="27"/>
      <c r="D10" s="35" t="e">
        <f>GETPIVOTDATA("Sum of X",DynamicParametersPivot!$A$5,"PatientId",$A10,"Title",D$4,"Unit",D$2,"Side",D$3,"Shoes",$A$2,"TrialNo",$A$1,"RepeatNo",D$1)</f>
        <v>#REF!</v>
      </c>
      <c r="E10" s="35" t="e">
        <f>GETPIVOTDATA("Sum of X",DynamicParametersPivot!$A$5,"PatientId",$A10,"Title",E$4,"Unit",E$2,"Side",E$3,"Shoes",$A$2,"TrialNo",$A$1,"RepeatNo",E$1)</f>
        <v>#REF!</v>
      </c>
      <c r="F10" s="35" t="e">
        <f>GETPIVOTDATA("Sum of X",DynamicParametersPivot!$A$5,"PatientId",$A10,"Title",F$4,"Unit",F$2,"Side",F$3,"Shoes",$A$2,"TrialNo",$A$1,"RepeatNo",F$1)</f>
        <v>#REF!</v>
      </c>
      <c r="G10" s="35" t="e">
        <f>GETPIVOTDATA("Sum of X",DynamicParametersPivot!$A$5,"PatientId",$A10,"Title",G$4,"Unit",G$2,"Side",G$3,"Shoes",$A$2,"TrialNo",$A$1,"RepeatNo",G$1)</f>
        <v>#REF!</v>
      </c>
      <c r="H10" s="35" t="e">
        <f>GETPIVOTDATA("Sum of X",DynamicParametersPivot!$A$5,"PatientId",$A10,"Title",H$4,"Unit",H$2,"Side",H$3,"Shoes",$A$2,"TrialNo",$A$1,"RepeatNo",H$1)</f>
        <v>#REF!</v>
      </c>
      <c r="I10" s="35" t="e">
        <f>GETPIVOTDATA("Sum of X",DynamicParametersPivot!$A$5,"PatientId",$A10,"Title",I$4,"Unit",I$2,"Side",I$3,"Shoes",$A$2,"TrialNo",$A$1,"RepeatNo",I$1)</f>
        <v>#REF!</v>
      </c>
      <c r="J10" s="35" t="e">
        <f>GETPIVOTDATA("Sum of X",DynamicParametersPivot!$A$5,"PatientId",$A10,"Title",J$4,"Unit",J$2,"Side",J$3,"Shoes",$A$2,"TrialNo",$A$1,"RepeatNo",J$1)</f>
        <v>#REF!</v>
      </c>
      <c r="K10" s="35" t="e">
        <f>GETPIVOTDATA("Sum of X",DynamicParametersPivot!$A$5,"PatientId",$A10,"Title",K$4,"Unit",K$2,"Side",K$3,"Shoes",$A$2,"TrialNo",$A$1,"RepeatNo",K$1)</f>
        <v>#REF!</v>
      </c>
      <c r="L10" s="35" t="e">
        <f>GETPIVOTDATA("Sum of X",DynamicParametersPivot!$A$5,"PatientId",$A10,"Title",L$4,"Unit",L$2,"Side",L$3,"Shoes",$A$2,"TrialNo",$A$1,"RepeatNo",L$1)</f>
        <v>#REF!</v>
      </c>
      <c r="M10" s="35"/>
      <c r="N10" s="35" t="e">
        <f>GETPIVOTDATA("Sum of X",DynamicParametersPivot!$A$5,"PatientId",$A10,"Title",N$4,"Unit",N$2,"Side",N$3,"Shoes",$A$2,"TrialNo",$A$1,"RepeatNo",N$1)</f>
        <v>#REF!</v>
      </c>
      <c r="O10" s="35" t="e">
        <f>GETPIVOTDATA("Sum of X",DynamicParametersPivot!$A$5,"PatientId",$A10,"Title",O$4,"Unit",O$2,"Side",O$3,"Shoes",$A$2,"TrialNo",$A$1,"RepeatNo",O$1)</f>
        <v>#REF!</v>
      </c>
      <c r="P10" s="35" t="e">
        <f>GETPIVOTDATA("Sum of X",DynamicParametersPivot!$A$5,"PatientId",$A10,"Title",P$4,"Unit",P$2,"Side",P$3,"Shoes",$A$2,"TrialNo",$A$1,"RepeatNo",P$1)</f>
        <v>#REF!</v>
      </c>
      <c r="Q10" s="35"/>
      <c r="R10" s="35"/>
      <c r="S10" s="35" t="e">
        <f>GETPIVOTDATA("Sum of X",DynamicParametersPivot!$A$5,"PatientId",$A10,"Title",S$4,"Unit",S$2,"Side",S$3,"Shoes",$A$2,"TrialNo",$A$1,"RepeatNo",S$1)</f>
        <v>#REF!</v>
      </c>
      <c r="T10" s="35" t="e">
        <f>GETPIVOTDATA("Sum of X",DynamicParametersPivot!$A$5,"PatientId",$A10,"Title",T$4,"Unit",T$2,"Side",T$3,"Shoes",$A$2,"TrialNo",$A$1,"RepeatNo",T$1)</f>
        <v>#REF!</v>
      </c>
      <c r="U10" s="35"/>
      <c r="V10" s="35"/>
      <c r="W10" s="35" t="e">
        <f>GETPIVOTDATA("Sum of X",DynamicParametersPivot!$A$5,"PatientId",$A10,"Title",W$4,"Unit",W$2,"Side",W$3,"Shoes",$A$2,"TrialNo",$A$1,"RepeatNo",W$1)</f>
        <v>#REF!</v>
      </c>
      <c r="X10" s="35" t="e">
        <f>GETPIVOTDATA("Sum of X",DynamicParametersPivot!$A$5,"PatientId",$A10,"Title",X$4,"Unit",X$2,"Side",X$3,"Shoes",$A$2,"TrialNo",$A$1,"RepeatNo",X$1)</f>
        <v>#REF!</v>
      </c>
      <c r="Y10" s="35"/>
      <c r="Z10" s="35"/>
      <c r="AA10" s="35" t="e">
        <f>GETPIVOTDATA("Sum of X",DynamicParametersPivot!$A$5,"PatientId",$A10,"Title",AA$4,"Unit",AA$2,"Side",AA$3,"Shoes",$A$2,"TrialNo",$A$1,"RepeatNo",AA$1)</f>
        <v>#REF!</v>
      </c>
      <c r="AB10" s="35" t="e">
        <f>GETPIVOTDATA("Sum of X",DynamicParametersPivot!$A$5,"PatientId",$A10,"Title",AB$4,"Unit",AB$2,"Side",AB$3,"Shoes",$A$2,"TrialNo",$A$1,"RepeatNo",AB$1)</f>
        <v>#REF!</v>
      </c>
      <c r="AC10" s="35"/>
      <c r="AD10" s="35"/>
      <c r="AE10" s="35" t="e">
        <f>GETPIVOTDATA("Sum of X",DynamicParametersPivot!$A$5,"PatientId",$A10,"Title",AE$4,"Unit",AE$2,"Side",AE$3,"Shoes",$A$2,"TrialNo",$A$1,"RepeatNo",AE$1)</f>
        <v>#REF!</v>
      </c>
      <c r="AF10" s="35"/>
      <c r="AG10" s="35" t="e">
        <f>GETPIVOTDATA("Sum of X",DynamicParametersPivot!$A$5,"PatientId",$A10,"Title",AG$4,"Unit",AG$2,"Side",AG$3,"Shoes",$A$2,"TrialNo",$A$1,"RepeatNo",AG$1)</f>
        <v>#REF!</v>
      </c>
      <c r="AH10" s="35" t="e">
        <f>GETPIVOTDATA("Sum of X",DynamicParametersPivot!$A$5,"PatientId",$A10,"Title",AH$4,"Unit",AH$2,"Side",AH$3,"Shoes",$A$2,"TrialNo",$A$1,"RepeatNo",AH$1)</f>
        <v>#REF!</v>
      </c>
      <c r="AI10" s="35" t="e">
        <f>GETPIVOTDATA("Sum of X",DynamicParametersPivot!$A$5,"PatientId",$A10,"Title",AI$4,"Unit",AI$2,"Side",AI$3,"Shoes",$A$2,"TrialNo",$A$1,"RepeatNo",AI$1)</f>
        <v>#REF!</v>
      </c>
      <c r="AJ10" s="35" t="e">
        <f>GETPIVOTDATA("Sum of X",DynamicParametersPivot!$A$5,"PatientId",$A10,"Title",AJ$4,"Unit",AJ$2,"Side",AJ$3,"Shoes",$A$2,"TrialNo",$A$1,"RepeatNo",AJ$1)</f>
        <v>#REF!</v>
      </c>
      <c r="AK10" s="37"/>
      <c r="AL10" s="17"/>
      <c r="AM10" s="17"/>
      <c r="AN10" s="17"/>
      <c r="AO10" s="17"/>
      <c r="AP10" s="17"/>
      <c r="AQ10" s="17"/>
      <c r="AR10" s="17"/>
      <c r="AS10" s="17"/>
      <c r="AT10" s="17"/>
      <c r="AU10" s="40"/>
      <c r="AV10" s="40"/>
      <c r="AW10" s="17"/>
      <c r="AX10" s="17"/>
      <c r="AY10" s="40"/>
      <c r="AZ10" s="40"/>
      <c r="BA10" s="17"/>
      <c r="BB10" s="17"/>
      <c r="BC10" s="40"/>
      <c r="BD10" s="40"/>
      <c r="BE10" s="17"/>
      <c r="BF10" s="17"/>
      <c r="BG10" s="40"/>
      <c r="BH10" s="40"/>
      <c r="BI10" s="17"/>
      <c r="BJ10" s="17"/>
      <c r="BK10" s="40"/>
      <c r="BL10" s="40"/>
      <c r="BM10" s="17"/>
      <c r="BN10" s="40"/>
      <c r="BO10" s="17"/>
      <c r="BP10" s="17"/>
      <c r="BQ10" s="17"/>
      <c r="BR10" s="17"/>
      <c r="BS10" s="38"/>
      <c r="BT10" s="17"/>
      <c r="BU10" s="17"/>
      <c r="BV10" s="17"/>
      <c r="BW10" s="17"/>
      <c r="BX10" s="17"/>
      <c r="BY10" s="17"/>
      <c r="BZ10" s="17"/>
      <c r="CA10" s="17"/>
      <c r="CB10" s="17"/>
      <c r="CC10" s="40"/>
      <c r="CD10" s="40"/>
      <c r="CE10" s="17"/>
      <c r="CF10" s="17"/>
      <c r="CG10" s="40"/>
      <c r="CH10" s="40"/>
      <c r="CI10" s="17"/>
      <c r="CJ10" s="17"/>
      <c r="CK10" s="40"/>
      <c r="CL10" s="40"/>
      <c r="CM10" s="17"/>
      <c r="CN10" s="17"/>
      <c r="CO10" s="40"/>
      <c r="CP10" s="40"/>
      <c r="CQ10" s="17"/>
      <c r="CR10" s="17"/>
      <c r="CS10" s="40"/>
      <c r="CT10" s="40"/>
      <c r="CU10" s="17"/>
      <c r="CV10" s="40"/>
      <c r="CW10" s="17"/>
      <c r="CX10" s="17"/>
      <c r="CY10" s="17"/>
      <c r="CZ10" s="17"/>
      <c r="DA10" s="17" t="e">
        <f t="shared" si="0"/>
        <v>#REF!</v>
      </c>
      <c r="DB10" s="17" t="e">
        <f t="shared" si="0"/>
        <v>#REF!</v>
      </c>
      <c r="DC10" s="17" t="e">
        <f t="shared" si="0"/>
        <v>#REF!</v>
      </c>
      <c r="DD10" s="17" t="e">
        <f t="shared" si="0"/>
        <v>#REF!</v>
      </c>
      <c r="DE10" s="17" t="e">
        <f t="shared" si="0"/>
        <v>#REF!</v>
      </c>
      <c r="DF10" s="17" t="e">
        <f t="shared" si="0"/>
        <v>#REF!</v>
      </c>
      <c r="DG10" s="17" t="e">
        <f t="shared" si="0"/>
        <v>#REF!</v>
      </c>
      <c r="DH10" s="17" t="e">
        <f t="shared" si="0"/>
        <v>#REF!</v>
      </c>
      <c r="DI10" s="17" t="e">
        <f t="shared" si="0"/>
        <v>#REF!</v>
      </c>
      <c r="DJ10" s="17" t="e">
        <f t="shared" si="1"/>
        <v>#REF!</v>
      </c>
      <c r="DK10" s="17" t="e">
        <f t="shared" si="1"/>
        <v>#REF!</v>
      </c>
      <c r="DL10" s="17" t="e">
        <f t="shared" si="2"/>
        <v>#REF!</v>
      </c>
      <c r="DM10" s="17" t="e">
        <f t="shared" si="2"/>
        <v>#REF!</v>
      </c>
      <c r="DN10" s="17" t="e">
        <f t="shared" si="3"/>
        <v>#REF!</v>
      </c>
      <c r="DO10" s="17" t="e">
        <f t="shared" si="3"/>
        <v>#REF!</v>
      </c>
      <c r="DP10" s="17" t="e">
        <f t="shared" si="4"/>
        <v>#REF!</v>
      </c>
      <c r="DQ10" s="17" t="e">
        <f t="shared" si="4"/>
        <v>#REF!</v>
      </c>
      <c r="DR10" s="17" t="e">
        <f t="shared" si="5"/>
        <v>#REF!</v>
      </c>
      <c r="DS10" s="17" t="e">
        <f t="shared" si="6"/>
        <v>#REF!</v>
      </c>
      <c r="DT10" s="17" t="e">
        <f t="shared" si="6"/>
        <v>#REF!</v>
      </c>
      <c r="DU10" s="17" t="e">
        <f t="shared" si="6"/>
        <v>#REF!</v>
      </c>
      <c r="DV10" s="17">
        <f t="shared" si="7"/>
        <v>0</v>
      </c>
      <c r="DW10" s="39"/>
      <c r="DX10" s="39"/>
      <c r="DY10" s="39"/>
    </row>
    <row r="11" spans="1:129" x14ac:dyDescent="0.25">
      <c r="A11" s="7">
        <f>Patients!A8</f>
        <v>0</v>
      </c>
      <c r="B11" s="7" t="str">
        <f>Patients!B8&amp;" "&amp;Patients!C8</f>
        <v xml:space="preserve"> </v>
      </c>
      <c r="C11" s="27"/>
      <c r="D11" s="35" t="e">
        <f>GETPIVOTDATA("Sum of X",DynamicParametersPivot!$A$5,"PatientId",$A11,"Title",D$4,"Unit",D$2,"Side",D$3,"Shoes",$A$2,"TrialNo",$A$1,"RepeatNo",D$1)</f>
        <v>#REF!</v>
      </c>
      <c r="E11" s="35" t="e">
        <f>GETPIVOTDATA("Sum of X",DynamicParametersPivot!$A$5,"PatientId",$A11,"Title",E$4,"Unit",E$2,"Side",E$3,"Shoes",$A$2,"TrialNo",$A$1,"RepeatNo",E$1)</f>
        <v>#REF!</v>
      </c>
      <c r="F11" s="35" t="e">
        <f>GETPIVOTDATA("Sum of X",DynamicParametersPivot!$A$5,"PatientId",$A11,"Title",F$4,"Unit",F$2,"Side",F$3,"Shoes",$A$2,"TrialNo",$A$1,"RepeatNo",F$1)</f>
        <v>#REF!</v>
      </c>
      <c r="G11" s="35" t="e">
        <f>GETPIVOTDATA("Sum of X",DynamicParametersPivot!$A$5,"PatientId",$A11,"Title",G$4,"Unit",G$2,"Side",G$3,"Shoes",$A$2,"TrialNo",$A$1,"RepeatNo",G$1)</f>
        <v>#REF!</v>
      </c>
      <c r="H11" s="35" t="e">
        <f>GETPIVOTDATA("Sum of X",DynamicParametersPivot!$A$5,"PatientId",$A11,"Title",H$4,"Unit",H$2,"Side",H$3,"Shoes",$A$2,"TrialNo",$A$1,"RepeatNo",H$1)</f>
        <v>#REF!</v>
      </c>
      <c r="I11" s="35" t="e">
        <f>GETPIVOTDATA("Sum of X",DynamicParametersPivot!$A$5,"PatientId",$A11,"Title",I$4,"Unit",I$2,"Side",I$3,"Shoes",$A$2,"TrialNo",$A$1,"RepeatNo",I$1)</f>
        <v>#REF!</v>
      </c>
      <c r="J11" s="35" t="e">
        <f>GETPIVOTDATA("Sum of X",DynamicParametersPivot!$A$5,"PatientId",$A11,"Title",J$4,"Unit",J$2,"Side",J$3,"Shoes",$A$2,"TrialNo",$A$1,"RepeatNo",J$1)</f>
        <v>#REF!</v>
      </c>
      <c r="K11" s="35" t="e">
        <f>GETPIVOTDATA("Sum of X",DynamicParametersPivot!$A$5,"PatientId",$A11,"Title",K$4,"Unit",K$2,"Side",K$3,"Shoes",$A$2,"TrialNo",$A$1,"RepeatNo",K$1)</f>
        <v>#REF!</v>
      </c>
      <c r="L11" s="35" t="e">
        <f>GETPIVOTDATA("Sum of X",DynamicParametersPivot!$A$5,"PatientId",$A11,"Title",L$4,"Unit",L$2,"Side",L$3,"Shoes",$A$2,"TrialNo",$A$1,"RepeatNo",L$1)</f>
        <v>#REF!</v>
      </c>
      <c r="M11" s="35"/>
      <c r="N11" s="35" t="e">
        <f>GETPIVOTDATA("Sum of X",DynamicParametersPivot!$A$5,"PatientId",$A11,"Title",N$4,"Unit",N$2,"Side",N$3,"Shoes",$A$2,"TrialNo",$A$1,"RepeatNo",N$1)</f>
        <v>#REF!</v>
      </c>
      <c r="O11" s="35" t="e">
        <f>GETPIVOTDATA("Sum of X",DynamicParametersPivot!$A$5,"PatientId",$A11,"Title",O$4,"Unit",O$2,"Side",O$3,"Shoes",$A$2,"TrialNo",$A$1,"RepeatNo",O$1)</f>
        <v>#REF!</v>
      </c>
      <c r="P11" s="35" t="e">
        <f>GETPIVOTDATA("Sum of X",DynamicParametersPivot!$A$5,"PatientId",$A11,"Title",P$4,"Unit",P$2,"Side",P$3,"Shoes",$A$2,"TrialNo",$A$1,"RepeatNo",P$1)</f>
        <v>#REF!</v>
      </c>
      <c r="Q11" s="35"/>
      <c r="R11" s="35"/>
      <c r="S11" s="35" t="e">
        <f>GETPIVOTDATA("Sum of X",DynamicParametersPivot!$A$5,"PatientId",$A11,"Title",S$4,"Unit",S$2,"Side",S$3,"Shoes",$A$2,"TrialNo",$A$1,"RepeatNo",S$1)</f>
        <v>#REF!</v>
      </c>
      <c r="T11" s="35" t="e">
        <f>GETPIVOTDATA("Sum of X",DynamicParametersPivot!$A$5,"PatientId",$A11,"Title",T$4,"Unit",T$2,"Side",T$3,"Shoes",$A$2,"TrialNo",$A$1,"RepeatNo",T$1)</f>
        <v>#REF!</v>
      </c>
      <c r="U11" s="35"/>
      <c r="V11" s="35"/>
      <c r="W11" s="35" t="e">
        <f>GETPIVOTDATA("Sum of X",DynamicParametersPivot!$A$5,"PatientId",$A11,"Title",W$4,"Unit",W$2,"Side",W$3,"Shoes",$A$2,"TrialNo",$A$1,"RepeatNo",W$1)</f>
        <v>#REF!</v>
      </c>
      <c r="X11" s="35" t="e">
        <f>GETPIVOTDATA("Sum of X",DynamicParametersPivot!$A$5,"PatientId",$A11,"Title",X$4,"Unit",X$2,"Side",X$3,"Shoes",$A$2,"TrialNo",$A$1,"RepeatNo",X$1)</f>
        <v>#REF!</v>
      </c>
      <c r="Y11" s="35"/>
      <c r="Z11" s="35"/>
      <c r="AA11" s="35" t="e">
        <f>GETPIVOTDATA("Sum of X",DynamicParametersPivot!$A$5,"PatientId",$A11,"Title",AA$4,"Unit",AA$2,"Side",AA$3,"Shoes",$A$2,"TrialNo",$A$1,"RepeatNo",AA$1)</f>
        <v>#REF!</v>
      </c>
      <c r="AB11" s="35" t="e">
        <f>GETPIVOTDATA("Sum of X",DynamicParametersPivot!$A$5,"PatientId",$A11,"Title",AB$4,"Unit",AB$2,"Side",AB$3,"Shoes",$A$2,"TrialNo",$A$1,"RepeatNo",AB$1)</f>
        <v>#REF!</v>
      </c>
      <c r="AC11" s="35"/>
      <c r="AD11" s="35"/>
      <c r="AE11" s="35" t="e">
        <f>GETPIVOTDATA("Sum of X",DynamicParametersPivot!$A$5,"PatientId",$A11,"Title",AE$4,"Unit",AE$2,"Side",AE$3,"Shoes",$A$2,"TrialNo",$A$1,"RepeatNo",AE$1)</f>
        <v>#REF!</v>
      </c>
      <c r="AF11" s="35"/>
      <c r="AG11" s="35" t="e">
        <f>GETPIVOTDATA("Sum of X",DynamicParametersPivot!$A$5,"PatientId",$A11,"Title",AG$4,"Unit",AG$2,"Side",AG$3,"Shoes",$A$2,"TrialNo",$A$1,"RepeatNo",AG$1)</f>
        <v>#REF!</v>
      </c>
      <c r="AH11" s="35" t="e">
        <f>GETPIVOTDATA("Sum of X",DynamicParametersPivot!$A$5,"PatientId",$A11,"Title",AH$4,"Unit",AH$2,"Side",AH$3,"Shoes",$A$2,"TrialNo",$A$1,"RepeatNo",AH$1)</f>
        <v>#REF!</v>
      </c>
      <c r="AI11" s="35" t="e">
        <f>GETPIVOTDATA("Sum of X",DynamicParametersPivot!$A$5,"PatientId",$A11,"Title",AI$4,"Unit",AI$2,"Side",AI$3,"Shoes",$A$2,"TrialNo",$A$1,"RepeatNo",AI$1)</f>
        <v>#REF!</v>
      </c>
      <c r="AJ11" s="35" t="e">
        <f>GETPIVOTDATA("Sum of X",DynamicParametersPivot!$A$5,"PatientId",$A11,"Title",AJ$4,"Unit",AJ$2,"Side",AJ$3,"Shoes",$A$2,"TrialNo",$A$1,"RepeatNo",AJ$1)</f>
        <v>#REF!</v>
      </c>
      <c r="AK11" s="37"/>
      <c r="AL11" s="17"/>
      <c r="AM11" s="17"/>
      <c r="AN11" s="17"/>
      <c r="AO11" s="17"/>
      <c r="AP11" s="17"/>
      <c r="AQ11" s="17"/>
      <c r="AR11" s="17"/>
      <c r="AS11" s="17"/>
      <c r="AT11" s="17"/>
      <c r="AU11" s="40"/>
      <c r="AV11" s="40"/>
      <c r="AW11" s="17"/>
      <c r="AX11" s="17"/>
      <c r="AY11" s="40"/>
      <c r="AZ11" s="40"/>
      <c r="BA11" s="17"/>
      <c r="BB11" s="17"/>
      <c r="BC11" s="40"/>
      <c r="BD11" s="40"/>
      <c r="BE11" s="17"/>
      <c r="BF11" s="17"/>
      <c r="BG11" s="40"/>
      <c r="BH11" s="40"/>
      <c r="BI11" s="17"/>
      <c r="BJ11" s="17"/>
      <c r="BK11" s="40"/>
      <c r="BL11" s="40"/>
      <c r="BM11" s="17"/>
      <c r="BN11" s="40"/>
      <c r="BO11" s="17"/>
      <c r="BP11" s="17"/>
      <c r="BQ11" s="17"/>
      <c r="BR11" s="17"/>
      <c r="BS11" s="38"/>
      <c r="BT11" s="17"/>
      <c r="BU11" s="17"/>
      <c r="BV11" s="17"/>
      <c r="BW11" s="17"/>
      <c r="BX11" s="17"/>
      <c r="BY11" s="17"/>
      <c r="BZ11" s="17"/>
      <c r="CA11" s="17"/>
      <c r="CB11" s="17"/>
      <c r="CC11" s="40"/>
      <c r="CD11" s="40"/>
      <c r="CE11" s="17"/>
      <c r="CF11" s="17"/>
      <c r="CG11" s="40"/>
      <c r="CH11" s="40"/>
      <c r="CI11" s="17"/>
      <c r="CJ11" s="17"/>
      <c r="CK11" s="40"/>
      <c r="CL11" s="40"/>
      <c r="CM11" s="17"/>
      <c r="CN11" s="17"/>
      <c r="CO11" s="40"/>
      <c r="CP11" s="40"/>
      <c r="CQ11" s="17"/>
      <c r="CR11" s="17"/>
      <c r="CS11" s="40"/>
      <c r="CT11" s="40"/>
      <c r="CU11" s="17"/>
      <c r="CV11" s="40"/>
      <c r="CW11" s="17"/>
      <c r="CX11" s="17"/>
      <c r="CY11" s="17"/>
      <c r="CZ11" s="17"/>
      <c r="DA11" s="17" t="e">
        <f t="shared" si="0"/>
        <v>#REF!</v>
      </c>
      <c r="DB11" s="17" t="e">
        <f t="shared" si="0"/>
        <v>#REF!</v>
      </c>
      <c r="DC11" s="17" t="e">
        <f t="shared" si="0"/>
        <v>#REF!</v>
      </c>
      <c r="DD11" s="17" t="e">
        <f t="shared" si="0"/>
        <v>#REF!</v>
      </c>
      <c r="DE11" s="17" t="e">
        <f t="shared" si="0"/>
        <v>#REF!</v>
      </c>
      <c r="DF11" s="17" t="e">
        <f t="shared" si="0"/>
        <v>#REF!</v>
      </c>
      <c r="DG11" s="17" t="e">
        <f t="shared" si="0"/>
        <v>#REF!</v>
      </c>
      <c r="DH11" s="17" t="e">
        <f t="shared" si="0"/>
        <v>#REF!</v>
      </c>
      <c r="DI11" s="17" t="e">
        <f t="shared" si="0"/>
        <v>#REF!</v>
      </c>
      <c r="DJ11" s="17" t="e">
        <f t="shared" si="1"/>
        <v>#REF!</v>
      </c>
      <c r="DK11" s="17" t="e">
        <f t="shared" si="1"/>
        <v>#REF!</v>
      </c>
      <c r="DL11" s="17" t="e">
        <f t="shared" si="2"/>
        <v>#REF!</v>
      </c>
      <c r="DM11" s="17" t="e">
        <f t="shared" si="2"/>
        <v>#REF!</v>
      </c>
      <c r="DN11" s="17" t="e">
        <f t="shared" si="3"/>
        <v>#REF!</v>
      </c>
      <c r="DO11" s="17" t="e">
        <f t="shared" si="3"/>
        <v>#REF!</v>
      </c>
      <c r="DP11" s="17" t="e">
        <f t="shared" si="4"/>
        <v>#REF!</v>
      </c>
      <c r="DQ11" s="17" t="e">
        <f t="shared" si="4"/>
        <v>#REF!</v>
      </c>
      <c r="DR11" s="17" t="e">
        <f t="shared" si="5"/>
        <v>#REF!</v>
      </c>
      <c r="DS11" s="17" t="e">
        <f t="shared" si="6"/>
        <v>#REF!</v>
      </c>
      <c r="DT11" s="17" t="e">
        <f t="shared" si="6"/>
        <v>#REF!</v>
      </c>
      <c r="DU11" s="17" t="e">
        <f t="shared" si="6"/>
        <v>#REF!</v>
      </c>
      <c r="DV11" s="17">
        <f t="shared" si="7"/>
        <v>0</v>
      </c>
      <c r="DW11" s="39"/>
      <c r="DX11" s="39"/>
      <c r="DY11" s="39"/>
    </row>
    <row r="12" spans="1:129" x14ac:dyDescent="0.25">
      <c r="A12" s="7">
        <f>Patients!A9</f>
        <v>0</v>
      </c>
      <c r="B12" s="7" t="str">
        <f>Patients!B9&amp;" "&amp;Patients!C9</f>
        <v xml:space="preserve"> </v>
      </c>
      <c r="C12" s="27"/>
      <c r="D12" s="35" t="e">
        <f>GETPIVOTDATA("Sum of X",DynamicParametersPivot!$A$5,"PatientId",$A12,"Title",D$4,"Unit",D$2,"Side",D$3,"Shoes",$A$2,"TrialNo",$A$1,"RepeatNo",D$1)</f>
        <v>#REF!</v>
      </c>
      <c r="E12" s="35" t="e">
        <f>GETPIVOTDATA("Sum of X",DynamicParametersPivot!$A$5,"PatientId",$A12,"Title",E$4,"Unit",E$2,"Side",E$3,"Shoes",$A$2,"TrialNo",$A$1,"RepeatNo",E$1)</f>
        <v>#REF!</v>
      </c>
      <c r="F12" s="35" t="e">
        <f>GETPIVOTDATA("Sum of X",DynamicParametersPivot!$A$5,"PatientId",$A12,"Title",F$4,"Unit",F$2,"Side",F$3,"Shoes",$A$2,"TrialNo",$A$1,"RepeatNo",F$1)</f>
        <v>#REF!</v>
      </c>
      <c r="G12" s="35" t="e">
        <f>GETPIVOTDATA("Sum of X",DynamicParametersPivot!$A$5,"PatientId",$A12,"Title",G$4,"Unit",G$2,"Side",G$3,"Shoes",$A$2,"TrialNo",$A$1,"RepeatNo",G$1)</f>
        <v>#REF!</v>
      </c>
      <c r="H12" s="35" t="e">
        <f>GETPIVOTDATA("Sum of X",DynamicParametersPivot!$A$5,"PatientId",$A12,"Title",H$4,"Unit",H$2,"Side",H$3,"Shoes",$A$2,"TrialNo",$A$1,"RepeatNo",H$1)</f>
        <v>#REF!</v>
      </c>
      <c r="I12" s="35" t="e">
        <f>GETPIVOTDATA("Sum of X",DynamicParametersPivot!$A$5,"PatientId",$A12,"Title",I$4,"Unit",I$2,"Side",I$3,"Shoes",$A$2,"TrialNo",$A$1,"RepeatNo",I$1)</f>
        <v>#REF!</v>
      </c>
      <c r="J12" s="35" t="e">
        <f>GETPIVOTDATA("Sum of X",DynamicParametersPivot!$A$5,"PatientId",$A12,"Title",J$4,"Unit",J$2,"Side",J$3,"Shoes",$A$2,"TrialNo",$A$1,"RepeatNo",J$1)</f>
        <v>#REF!</v>
      </c>
      <c r="K12" s="35" t="e">
        <f>GETPIVOTDATA("Sum of X",DynamicParametersPivot!$A$5,"PatientId",$A12,"Title",K$4,"Unit",K$2,"Side",K$3,"Shoes",$A$2,"TrialNo",$A$1,"RepeatNo",K$1)</f>
        <v>#REF!</v>
      </c>
      <c r="L12" s="35" t="e">
        <f>GETPIVOTDATA("Sum of X",DynamicParametersPivot!$A$5,"PatientId",$A12,"Title",L$4,"Unit",L$2,"Side",L$3,"Shoes",$A$2,"TrialNo",$A$1,"RepeatNo",L$1)</f>
        <v>#REF!</v>
      </c>
      <c r="M12" s="35"/>
      <c r="N12" s="35" t="e">
        <f>GETPIVOTDATA("Sum of X",DynamicParametersPivot!$A$5,"PatientId",$A12,"Title",N$4,"Unit",N$2,"Side",N$3,"Shoes",$A$2,"TrialNo",$A$1,"RepeatNo",N$1)</f>
        <v>#REF!</v>
      </c>
      <c r="O12" s="35" t="e">
        <f>GETPIVOTDATA("Sum of X",DynamicParametersPivot!$A$5,"PatientId",$A12,"Title",O$4,"Unit",O$2,"Side",O$3,"Shoes",$A$2,"TrialNo",$A$1,"RepeatNo",O$1)</f>
        <v>#REF!</v>
      </c>
      <c r="P12" s="35" t="e">
        <f>GETPIVOTDATA("Sum of X",DynamicParametersPivot!$A$5,"PatientId",$A12,"Title",P$4,"Unit",P$2,"Side",P$3,"Shoes",$A$2,"TrialNo",$A$1,"RepeatNo",P$1)</f>
        <v>#REF!</v>
      </c>
      <c r="Q12" s="35"/>
      <c r="R12" s="35"/>
      <c r="S12" s="35" t="e">
        <f>GETPIVOTDATA("Sum of X",DynamicParametersPivot!$A$5,"PatientId",$A12,"Title",S$4,"Unit",S$2,"Side",S$3,"Shoes",$A$2,"TrialNo",$A$1,"RepeatNo",S$1)</f>
        <v>#REF!</v>
      </c>
      <c r="T12" s="35" t="e">
        <f>GETPIVOTDATA("Sum of X",DynamicParametersPivot!$A$5,"PatientId",$A12,"Title",T$4,"Unit",T$2,"Side",T$3,"Shoes",$A$2,"TrialNo",$A$1,"RepeatNo",T$1)</f>
        <v>#REF!</v>
      </c>
      <c r="U12" s="35"/>
      <c r="V12" s="35"/>
      <c r="W12" s="35" t="e">
        <f>GETPIVOTDATA("Sum of X",DynamicParametersPivot!$A$5,"PatientId",$A12,"Title",W$4,"Unit",W$2,"Side",W$3,"Shoes",$A$2,"TrialNo",$A$1,"RepeatNo",W$1)</f>
        <v>#REF!</v>
      </c>
      <c r="X12" s="35" t="e">
        <f>GETPIVOTDATA("Sum of X",DynamicParametersPivot!$A$5,"PatientId",$A12,"Title",X$4,"Unit",X$2,"Side",X$3,"Shoes",$A$2,"TrialNo",$A$1,"RepeatNo",X$1)</f>
        <v>#REF!</v>
      </c>
      <c r="Y12" s="35"/>
      <c r="Z12" s="35"/>
      <c r="AA12" s="35" t="e">
        <f>GETPIVOTDATA("Sum of X",DynamicParametersPivot!$A$5,"PatientId",$A12,"Title",AA$4,"Unit",AA$2,"Side",AA$3,"Shoes",$A$2,"TrialNo",$A$1,"RepeatNo",AA$1)</f>
        <v>#REF!</v>
      </c>
      <c r="AB12" s="35" t="e">
        <f>GETPIVOTDATA("Sum of X",DynamicParametersPivot!$A$5,"PatientId",$A12,"Title",AB$4,"Unit",AB$2,"Side",AB$3,"Shoes",$A$2,"TrialNo",$A$1,"RepeatNo",AB$1)</f>
        <v>#REF!</v>
      </c>
      <c r="AC12" s="35"/>
      <c r="AD12" s="35"/>
      <c r="AE12" s="35" t="e">
        <f>GETPIVOTDATA("Sum of X",DynamicParametersPivot!$A$5,"PatientId",$A12,"Title",AE$4,"Unit",AE$2,"Side",AE$3,"Shoes",$A$2,"TrialNo",$A$1,"RepeatNo",AE$1)</f>
        <v>#REF!</v>
      </c>
      <c r="AF12" s="35"/>
      <c r="AG12" s="35" t="e">
        <f>GETPIVOTDATA("Sum of X",DynamicParametersPivot!$A$5,"PatientId",$A12,"Title",AG$4,"Unit",AG$2,"Side",AG$3,"Shoes",$A$2,"TrialNo",$A$1,"RepeatNo",AG$1)</f>
        <v>#REF!</v>
      </c>
      <c r="AH12" s="35" t="e">
        <f>GETPIVOTDATA("Sum of X",DynamicParametersPivot!$A$5,"PatientId",$A12,"Title",AH$4,"Unit",AH$2,"Side",AH$3,"Shoes",$A$2,"TrialNo",$A$1,"RepeatNo",AH$1)</f>
        <v>#REF!</v>
      </c>
      <c r="AI12" s="35" t="e">
        <f>GETPIVOTDATA("Sum of X",DynamicParametersPivot!$A$5,"PatientId",$A12,"Title",AI$4,"Unit",AI$2,"Side",AI$3,"Shoes",$A$2,"TrialNo",$A$1,"RepeatNo",AI$1)</f>
        <v>#REF!</v>
      </c>
      <c r="AJ12" s="35" t="e">
        <f>GETPIVOTDATA("Sum of X",DynamicParametersPivot!$A$5,"PatientId",$A12,"Title",AJ$4,"Unit",AJ$2,"Side",AJ$3,"Shoes",$A$2,"TrialNo",$A$1,"RepeatNo",AJ$1)</f>
        <v>#REF!</v>
      </c>
      <c r="AK12" s="37"/>
      <c r="AL12" s="17"/>
      <c r="AM12" s="17"/>
      <c r="AN12" s="17"/>
      <c r="AO12" s="17"/>
      <c r="AP12" s="17"/>
      <c r="AQ12" s="17"/>
      <c r="AR12" s="17"/>
      <c r="AS12" s="17"/>
      <c r="AT12" s="17"/>
      <c r="AU12" s="40"/>
      <c r="AV12" s="40"/>
      <c r="AW12" s="17"/>
      <c r="AX12" s="17"/>
      <c r="AY12" s="40"/>
      <c r="AZ12" s="40"/>
      <c r="BA12" s="17"/>
      <c r="BB12" s="17"/>
      <c r="BC12" s="40"/>
      <c r="BD12" s="40"/>
      <c r="BE12" s="17"/>
      <c r="BF12" s="17"/>
      <c r="BG12" s="40"/>
      <c r="BH12" s="40"/>
      <c r="BI12" s="17"/>
      <c r="BJ12" s="17"/>
      <c r="BK12" s="40"/>
      <c r="BL12" s="40"/>
      <c r="BM12" s="17"/>
      <c r="BN12" s="40"/>
      <c r="BO12" s="17"/>
      <c r="BP12" s="17"/>
      <c r="BQ12" s="17"/>
      <c r="BR12" s="17"/>
      <c r="BS12" s="38"/>
      <c r="BT12" s="17"/>
      <c r="BU12" s="17"/>
      <c r="BV12" s="17"/>
      <c r="BW12" s="17"/>
      <c r="BX12" s="17"/>
      <c r="BY12" s="17"/>
      <c r="BZ12" s="17"/>
      <c r="CA12" s="17"/>
      <c r="CB12" s="17"/>
      <c r="CC12" s="40"/>
      <c r="CD12" s="40"/>
      <c r="CE12" s="17"/>
      <c r="CF12" s="17"/>
      <c r="CG12" s="40"/>
      <c r="CH12" s="40"/>
      <c r="CI12" s="17"/>
      <c r="CJ12" s="17"/>
      <c r="CK12" s="40"/>
      <c r="CL12" s="40"/>
      <c r="CM12" s="17"/>
      <c r="CN12" s="17"/>
      <c r="CO12" s="40"/>
      <c r="CP12" s="40"/>
      <c r="CQ12" s="17"/>
      <c r="CR12" s="17"/>
      <c r="CS12" s="40"/>
      <c r="CT12" s="40"/>
      <c r="CU12" s="17"/>
      <c r="CV12" s="40"/>
      <c r="CW12" s="17"/>
      <c r="CX12" s="17"/>
      <c r="CY12" s="17"/>
      <c r="CZ12" s="17"/>
      <c r="DA12" s="17" t="e">
        <f t="shared" si="0"/>
        <v>#REF!</v>
      </c>
      <c r="DB12" s="17" t="e">
        <f t="shared" si="0"/>
        <v>#REF!</v>
      </c>
      <c r="DC12" s="17" t="e">
        <f t="shared" si="0"/>
        <v>#REF!</v>
      </c>
      <c r="DD12" s="17" t="e">
        <f t="shared" si="0"/>
        <v>#REF!</v>
      </c>
      <c r="DE12" s="17" t="e">
        <f t="shared" si="0"/>
        <v>#REF!</v>
      </c>
      <c r="DF12" s="17" t="e">
        <f t="shared" si="0"/>
        <v>#REF!</v>
      </c>
      <c r="DG12" s="17" t="e">
        <f t="shared" si="0"/>
        <v>#REF!</v>
      </c>
      <c r="DH12" s="17" t="e">
        <f t="shared" si="0"/>
        <v>#REF!</v>
      </c>
      <c r="DI12" s="17" t="e">
        <f t="shared" si="0"/>
        <v>#REF!</v>
      </c>
      <c r="DJ12" s="17" t="e">
        <f t="shared" si="1"/>
        <v>#REF!</v>
      </c>
      <c r="DK12" s="17" t="e">
        <f t="shared" si="1"/>
        <v>#REF!</v>
      </c>
      <c r="DL12" s="17" t="e">
        <f t="shared" si="2"/>
        <v>#REF!</v>
      </c>
      <c r="DM12" s="17" t="e">
        <f t="shared" si="2"/>
        <v>#REF!</v>
      </c>
      <c r="DN12" s="17" t="e">
        <f t="shared" si="3"/>
        <v>#REF!</v>
      </c>
      <c r="DO12" s="17" t="e">
        <f t="shared" si="3"/>
        <v>#REF!</v>
      </c>
      <c r="DP12" s="17" t="e">
        <f t="shared" si="4"/>
        <v>#REF!</v>
      </c>
      <c r="DQ12" s="17" t="e">
        <f t="shared" si="4"/>
        <v>#REF!</v>
      </c>
      <c r="DR12" s="17" t="e">
        <f t="shared" si="5"/>
        <v>#REF!</v>
      </c>
      <c r="DS12" s="17" t="e">
        <f t="shared" si="6"/>
        <v>#REF!</v>
      </c>
      <c r="DT12" s="17" t="e">
        <f t="shared" si="6"/>
        <v>#REF!</v>
      </c>
      <c r="DU12" s="17" t="e">
        <f t="shared" si="6"/>
        <v>#REF!</v>
      </c>
      <c r="DV12" s="17">
        <f t="shared" si="7"/>
        <v>0</v>
      </c>
      <c r="DW12" s="39"/>
      <c r="DX12" s="39"/>
      <c r="DY12" s="39"/>
    </row>
    <row r="13" spans="1:129" x14ac:dyDescent="0.25">
      <c r="A13" s="7">
        <f>Patients!A10</f>
        <v>0</v>
      </c>
      <c r="B13" s="7" t="str">
        <f>Patients!B10&amp;" "&amp;Patients!C10</f>
        <v xml:space="preserve"> </v>
      </c>
      <c r="C13" s="27"/>
      <c r="D13" s="35" t="e">
        <f>GETPIVOTDATA("Sum of X",DynamicParametersPivot!$A$5,"PatientId",$A13,"Title",D$4,"Unit",D$2,"Side",D$3,"Shoes",$A$2,"TrialNo",$A$1,"RepeatNo",D$1)</f>
        <v>#REF!</v>
      </c>
      <c r="E13" s="35" t="e">
        <f>GETPIVOTDATA("Sum of X",DynamicParametersPivot!$A$5,"PatientId",$A13,"Title",E$4,"Unit",E$2,"Side",E$3,"Shoes",$A$2,"TrialNo",$A$1,"RepeatNo",E$1)</f>
        <v>#REF!</v>
      </c>
      <c r="F13" s="35" t="e">
        <f>GETPIVOTDATA("Sum of X",DynamicParametersPivot!$A$5,"PatientId",$A13,"Title",F$4,"Unit",F$2,"Side",F$3,"Shoes",$A$2,"TrialNo",$A$1,"RepeatNo",F$1)</f>
        <v>#REF!</v>
      </c>
      <c r="G13" s="35" t="e">
        <f>GETPIVOTDATA("Sum of X",DynamicParametersPivot!$A$5,"PatientId",$A13,"Title",G$4,"Unit",G$2,"Side",G$3,"Shoes",$A$2,"TrialNo",$A$1,"RepeatNo",G$1)</f>
        <v>#REF!</v>
      </c>
      <c r="H13" s="35" t="e">
        <f>GETPIVOTDATA("Sum of X",DynamicParametersPivot!$A$5,"PatientId",$A13,"Title",H$4,"Unit",H$2,"Side",H$3,"Shoes",$A$2,"TrialNo",$A$1,"RepeatNo",H$1)</f>
        <v>#REF!</v>
      </c>
      <c r="I13" s="35" t="e">
        <f>GETPIVOTDATA("Sum of X",DynamicParametersPivot!$A$5,"PatientId",$A13,"Title",I$4,"Unit",I$2,"Side",I$3,"Shoes",$A$2,"TrialNo",$A$1,"RepeatNo",I$1)</f>
        <v>#REF!</v>
      </c>
      <c r="J13" s="35" t="e">
        <f>GETPIVOTDATA("Sum of X",DynamicParametersPivot!$A$5,"PatientId",$A13,"Title",J$4,"Unit",J$2,"Side",J$3,"Shoes",$A$2,"TrialNo",$A$1,"RepeatNo",J$1)</f>
        <v>#REF!</v>
      </c>
      <c r="K13" s="35" t="e">
        <f>GETPIVOTDATA("Sum of X",DynamicParametersPivot!$A$5,"PatientId",$A13,"Title",K$4,"Unit",K$2,"Side",K$3,"Shoes",$A$2,"TrialNo",$A$1,"RepeatNo",K$1)</f>
        <v>#REF!</v>
      </c>
      <c r="L13" s="35" t="e">
        <f>GETPIVOTDATA("Sum of X",DynamicParametersPivot!$A$5,"PatientId",$A13,"Title",L$4,"Unit",L$2,"Side",L$3,"Shoes",$A$2,"TrialNo",$A$1,"RepeatNo",L$1)</f>
        <v>#REF!</v>
      </c>
      <c r="M13" s="35"/>
      <c r="N13" s="35" t="e">
        <f>GETPIVOTDATA("Sum of X",DynamicParametersPivot!$A$5,"PatientId",$A13,"Title",N$4,"Unit",N$2,"Side",N$3,"Shoes",$A$2,"TrialNo",$A$1,"RepeatNo",N$1)</f>
        <v>#REF!</v>
      </c>
      <c r="O13" s="35" t="e">
        <f>GETPIVOTDATA("Sum of X",DynamicParametersPivot!$A$5,"PatientId",$A13,"Title",O$4,"Unit",O$2,"Side",O$3,"Shoes",$A$2,"TrialNo",$A$1,"RepeatNo",O$1)</f>
        <v>#REF!</v>
      </c>
      <c r="P13" s="35" t="e">
        <f>GETPIVOTDATA("Sum of X",DynamicParametersPivot!$A$5,"PatientId",$A13,"Title",P$4,"Unit",P$2,"Side",P$3,"Shoes",$A$2,"TrialNo",$A$1,"RepeatNo",P$1)</f>
        <v>#REF!</v>
      </c>
      <c r="Q13" s="35"/>
      <c r="R13" s="35"/>
      <c r="S13" s="35" t="e">
        <f>GETPIVOTDATA("Sum of X",DynamicParametersPivot!$A$5,"PatientId",$A13,"Title",S$4,"Unit",S$2,"Side",S$3,"Shoes",$A$2,"TrialNo",$A$1,"RepeatNo",S$1)</f>
        <v>#REF!</v>
      </c>
      <c r="T13" s="35" t="e">
        <f>GETPIVOTDATA("Sum of X",DynamicParametersPivot!$A$5,"PatientId",$A13,"Title",T$4,"Unit",T$2,"Side",T$3,"Shoes",$A$2,"TrialNo",$A$1,"RepeatNo",T$1)</f>
        <v>#REF!</v>
      </c>
      <c r="U13" s="35"/>
      <c r="V13" s="35"/>
      <c r="W13" s="35" t="e">
        <f>GETPIVOTDATA("Sum of X",DynamicParametersPivot!$A$5,"PatientId",$A13,"Title",W$4,"Unit",W$2,"Side",W$3,"Shoes",$A$2,"TrialNo",$A$1,"RepeatNo",W$1)</f>
        <v>#REF!</v>
      </c>
      <c r="X13" s="35" t="e">
        <f>GETPIVOTDATA("Sum of X",DynamicParametersPivot!$A$5,"PatientId",$A13,"Title",X$4,"Unit",X$2,"Side",X$3,"Shoes",$A$2,"TrialNo",$A$1,"RepeatNo",X$1)</f>
        <v>#REF!</v>
      </c>
      <c r="Y13" s="35"/>
      <c r="Z13" s="35"/>
      <c r="AA13" s="35" t="e">
        <f>GETPIVOTDATA("Sum of X",DynamicParametersPivot!$A$5,"PatientId",$A13,"Title",AA$4,"Unit",AA$2,"Side",AA$3,"Shoes",$A$2,"TrialNo",$A$1,"RepeatNo",AA$1)</f>
        <v>#REF!</v>
      </c>
      <c r="AB13" s="35" t="e">
        <f>GETPIVOTDATA("Sum of X",DynamicParametersPivot!$A$5,"PatientId",$A13,"Title",AB$4,"Unit",AB$2,"Side",AB$3,"Shoes",$A$2,"TrialNo",$A$1,"RepeatNo",AB$1)</f>
        <v>#REF!</v>
      </c>
      <c r="AC13" s="35"/>
      <c r="AD13" s="35"/>
      <c r="AE13" s="35" t="e">
        <f>GETPIVOTDATA("Sum of X",DynamicParametersPivot!$A$5,"PatientId",$A13,"Title",AE$4,"Unit",AE$2,"Side",AE$3,"Shoes",$A$2,"TrialNo",$A$1,"RepeatNo",AE$1)</f>
        <v>#REF!</v>
      </c>
      <c r="AF13" s="35"/>
      <c r="AG13" s="35" t="e">
        <f>GETPIVOTDATA("Sum of X",DynamicParametersPivot!$A$5,"PatientId",$A13,"Title",AG$4,"Unit",AG$2,"Side",AG$3,"Shoes",$A$2,"TrialNo",$A$1,"RepeatNo",AG$1)</f>
        <v>#REF!</v>
      </c>
      <c r="AH13" s="35" t="e">
        <f>GETPIVOTDATA("Sum of X",DynamicParametersPivot!$A$5,"PatientId",$A13,"Title",AH$4,"Unit",AH$2,"Side",AH$3,"Shoes",$A$2,"TrialNo",$A$1,"RepeatNo",AH$1)</f>
        <v>#REF!</v>
      </c>
      <c r="AI13" s="35" t="e">
        <f>GETPIVOTDATA("Sum of X",DynamicParametersPivot!$A$5,"PatientId",$A13,"Title",AI$4,"Unit",AI$2,"Side",AI$3,"Shoes",$A$2,"TrialNo",$A$1,"RepeatNo",AI$1)</f>
        <v>#REF!</v>
      </c>
      <c r="AJ13" s="35" t="e">
        <f>GETPIVOTDATA("Sum of X",DynamicParametersPivot!$A$5,"PatientId",$A13,"Title",AJ$4,"Unit",AJ$2,"Side",AJ$3,"Shoes",$A$2,"TrialNo",$A$1,"RepeatNo",AJ$1)</f>
        <v>#REF!</v>
      </c>
      <c r="AK13" s="37"/>
      <c r="AL13" s="17"/>
      <c r="AM13" s="17"/>
      <c r="AN13" s="17"/>
      <c r="AO13" s="17"/>
      <c r="AP13" s="17"/>
      <c r="AQ13" s="17"/>
      <c r="AR13" s="17"/>
      <c r="AS13" s="17"/>
      <c r="AT13" s="17"/>
      <c r="AU13" s="40"/>
      <c r="AV13" s="40"/>
      <c r="AW13" s="17"/>
      <c r="AX13" s="17"/>
      <c r="AY13" s="40"/>
      <c r="AZ13" s="40"/>
      <c r="BA13" s="17"/>
      <c r="BB13" s="17"/>
      <c r="BC13" s="40"/>
      <c r="BD13" s="40"/>
      <c r="BE13" s="17"/>
      <c r="BF13" s="17"/>
      <c r="BG13" s="40"/>
      <c r="BH13" s="40"/>
      <c r="BI13" s="17"/>
      <c r="BJ13" s="17"/>
      <c r="BK13" s="40"/>
      <c r="BL13" s="40"/>
      <c r="BM13" s="17"/>
      <c r="BN13" s="40"/>
      <c r="BO13" s="17"/>
      <c r="BP13" s="17"/>
      <c r="BQ13" s="17"/>
      <c r="BR13" s="17"/>
      <c r="BS13" s="38"/>
      <c r="BT13" s="17"/>
      <c r="BU13" s="17"/>
      <c r="BV13" s="17"/>
      <c r="BW13" s="17"/>
      <c r="BX13" s="17"/>
      <c r="BY13" s="17"/>
      <c r="BZ13" s="17"/>
      <c r="CA13" s="17"/>
      <c r="CB13" s="17"/>
      <c r="CC13" s="40"/>
      <c r="CD13" s="40"/>
      <c r="CE13" s="17"/>
      <c r="CF13" s="17"/>
      <c r="CG13" s="40"/>
      <c r="CH13" s="40"/>
      <c r="CI13" s="17"/>
      <c r="CJ13" s="17"/>
      <c r="CK13" s="40"/>
      <c r="CL13" s="40"/>
      <c r="CM13" s="17"/>
      <c r="CN13" s="17"/>
      <c r="CO13" s="40"/>
      <c r="CP13" s="40"/>
      <c r="CQ13" s="17"/>
      <c r="CR13" s="17"/>
      <c r="CS13" s="40"/>
      <c r="CT13" s="40"/>
      <c r="CU13" s="17"/>
      <c r="CV13" s="40"/>
      <c r="CW13" s="17"/>
      <c r="CX13" s="17"/>
      <c r="CY13" s="17"/>
      <c r="CZ13" s="17"/>
      <c r="DA13" s="17" t="e">
        <f t="shared" si="0"/>
        <v>#REF!</v>
      </c>
      <c r="DB13" s="17" t="e">
        <f t="shared" si="0"/>
        <v>#REF!</v>
      </c>
      <c r="DC13" s="17" t="e">
        <f t="shared" si="0"/>
        <v>#REF!</v>
      </c>
      <c r="DD13" s="17" t="e">
        <f t="shared" si="0"/>
        <v>#REF!</v>
      </c>
      <c r="DE13" s="17" t="e">
        <f t="shared" si="0"/>
        <v>#REF!</v>
      </c>
      <c r="DF13" s="17" t="e">
        <f t="shared" si="0"/>
        <v>#REF!</v>
      </c>
      <c r="DG13" s="17" t="e">
        <f t="shared" si="0"/>
        <v>#REF!</v>
      </c>
      <c r="DH13" s="17" t="e">
        <f t="shared" si="0"/>
        <v>#REF!</v>
      </c>
      <c r="DI13" s="17" t="e">
        <f t="shared" si="0"/>
        <v>#REF!</v>
      </c>
      <c r="DJ13" s="17" t="e">
        <f t="shared" si="1"/>
        <v>#REF!</v>
      </c>
      <c r="DK13" s="17" t="e">
        <f t="shared" si="1"/>
        <v>#REF!</v>
      </c>
      <c r="DL13" s="17" t="e">
        <f t="shared" si="2"/>
        <v>#REF!</v>
      </c>
      <c r="DM13" s="17" t="e">
        <f t="shared" si="2"/>
        <v>#REF!</v>
      </c>
      <c r="DN13" s="17" t="e">
        <f t="shared" si="3"/>
        <v>#REF!</v>
      </c>
      <c r="DO13" s="17" t="e">
        <f t="shared" si="3"/>
        <v>#REF!</v>
      </c>
      <c r="DP13" s="17" t="e">
        <f t="shared" si="4"/>
        <v>#REF!</v>
      </c>
      <c r="DQ13" s="17" t="e">
        <f t="shared" si="4"/>
        <v>#REF!</v>
      </c>
      <c r="DR13" s="17" t="e">
        <f t="shared" si="5"/>
        <v>#REF!</v>
      </c>
      <c r="DS13" s="17" t="e">
        <f t="shared" si="6"/>
        <v>#REF!</v>
      </c>
      <c r="DT13" s="17" t="e">
        <f t="shared" si="6"/>
        <v>#REF!</v>
      </c>
      <c r="DU13" s="17" t="e">
        <f t="shared" si="6"/>
        <v>#REF!</v>
      </c>
      <c r="DV13" s="17">
        <f t="shared" si="7"/>
        <v>0</v>
      </c>
      <c r="DW13" s="39"/>
      <c r="DX13" s="39"/>
      <c r="DY13" s="39"/>
    </row>
    <row r="14" spans="1:129" x14ac:dyDescent="0.25">
      <c r="A14" s="7">
        <f>Patients!A11</f>
        <v>0</v>
      </c>
      <c r="B14" s="7" t="str">
        <f>Patients!B11&amp;" "&amp;Patients!C11</f>
        <v xml:space="preserve"> </v>
      </c>
      <c r="C14" s="27"/>
      <c r="D14" s="35" t="e">
        <f>GETPIVOTDATA("Sum of X",DynamicParametersPivot!$A$5,"PatientId",$A14,"Title",D$4,"Unit",D$2,"Side",D$3,"Shoes",$A$2,"TrialNo",$A$1,"RepeatNo",D$1)</f>
        <v>#REF!</v>
      </c>
      <c r="E14" s="35" t="e">
        <f>GETPIVOTDATA("Sum of X",DynamicParametersPivot!$A$5,"PatientId",$A14,"Title",E$4,"Unit",E$2,"Side",E$3,"Shoes",$A$2,"TrialNo",$A$1,"RepeatNo",E$1)</f>
        <v>#REF!</v>
      </c>
      <c r="F14" s="35" t="e">
        <f>GETPIVOTDATA("Sum of X",DynamicParametersPivot!$A$5,"PatientId",$A14,"Title",F$4,"Unit",F$2,"Side",F$3,"Shoes",$A$2,"TrialNo",$A$1,"RepeatNo",F$1)</f>
        <v>#REF!</v>
      </c>
      <c r="G14" s="35" t="e">
        <f>GETPIVOTDATA("Sum of X",DynamicParametersPivot!$A$5,"PatientId",$A14,"Title",G$4,"Unit",G$2,"Side",G$3,"Shoes",$A$2,"TrialNo",$A$1,"RepeatNo",G$1)</f>
        <v>#REF!</v>
      </c>
      <c r="H14" s="35" t="e">
        <f>GETPIVOTDATA("Sum of X",DynamicParametersPivot!$A$5,"PatientId",$A14,"Title",H$4,"Unit",H$2,"Side",H$3,"Shoes",$A$2,"TrialNo",$A$1,"RepeatNo",H$1)</f>
        <v>#REF!</v>
      </c>
      <c r="I14" s="35" t="e">
        <f>GETPIVOTDATA("Sum of X",DynamicParametersPivot!$A$5,"PatientId",$A14,"Title",I$4,"Unit",I$2,"Side",I$3,"Shoes",$A$2,"TrialNo",$A$1,"RepeatNo",I$1)</f>
        <v>#REF!</v>
      </c>
      <c r="J14" s="35" t="e">
        <f>GETPIVOTDATA("Sum of X",DynamicParametersPivot!$A$5,"PatientId",$A14,"Title",J$4,"Unit",J$2,"Side",J$3,"Shoes",$A$2,"TrialNo",$A$1,"RepeatNo",J$1)</f>
        <v>#REF!</v>
      </c>
      <c r="K14" s="35" t="e">
        <f>GETPIVOTDATA("Sum of X",DynamicParametersPivot!$A$5,"PatientId",$A14,"Title",K$4,"Unit",K$2,"Side",K$3,"Shoes",$A$2,"TrialNo",$A$1,"RepeatNo",K$1)</f>
        <v>#REF!</v>
      </c>
      <c r="L14" s="35" t="e">
        <f>GETPIVOTDATA("Sum of X",DynamicParametersPivot!$A$5,"PatientId",$A14,"Title",L$4,"Unit",L$2,"Side",L$3,"Shoes",$A$2,"TrialNo",$A$1,"RepeatNo",L$1)</f>
        <v>#REF!</v>
      </c>
      <c r="M14" s="35"/>
      <c r="N14" s="35" t="e">
        <f>GETPIVOTDATA("Sum of X",DynamicParametersPivot!$A$5,"PatientId",$A14,"Title",N$4,"Unit",N$2,"Side",N$3,"Shoes",$A$2,"TrialNo",$A$1,"RepeatNo",N$1)</f>
        <v>#REF!</v>
      </c>
      <c r="O14" s="35" t="e">
        <f>GETPIVOTDATA("Sum of X",DynamicParametersPivot!$A$5,"PatientId",$A14,"Title",O$4,"Unit",O$2,"Side",O$3,"Shoes",$A$2,"TrialNo",$A$1,"RepeatNo",O$1)</f>
        <v>#REF!</v>
      </c>
      <c r="P14" s="35" t="e">
        <f>GETPIVOTDATA("Sum of X",DynamicParametersPivot!$A$5,"PatientId",$A14,"Title",P$4,"Unit",P$2,"Side",P$3,"Shoes",$A$2,"TrialNo",$A$1,"RepeatNo",P$1)</f>
        <v>#REF!</v>
      </c>
      <c r="Q14" s="35"/>
      <c r="R14" s="35"/>
      <c r="S14" s="35" t="e">
        <f>GETPIVOTDATA("Sum of X",DynamicParametersPivot!$A$5,"PatientId",$A14,"Title",S$4,"Unit",S$2,"Side",S$3,"Shoes",$A$2,"TrialNo",$A$1,"RepeatNo",S$1)</f>
        <v>#REF!</v>
      </c>
      <c r="T14" s="35" t="e">
        <f>GETPIVOTDATA("Sum of X",DynamicParametersPivot!$A$5,"PatientId",$A14,"Title",T$4,"Unit",T$2,"Side",T$3,"Shoes",$A$2,"TrialNo",$A$1,"RepeatNo",T$1)</f>
        <v>#REF!</v>
      </c>
      <c r="U14" s="35"/>
      <c r="V14" s="35"/>
      <c r="W14" s="35" t="e">
        <f>GETPIVOTDATA("Sum of X",DynamicParametersPivot!$A$5,"PatientId",$A14,"Title",W$4,"Unit",W$2,"Side",W$3,"Shoes",$A$2,"TrialNo",$A$1,"RepeatNo",W$1)</f>
        <v>#REF!</v>
      </c>
      <c r="X14" s="35" t="e">
        <f>GETPIVOTDATA("Sum of X",DynamicParametersPivot!$A$5,"PatientId",$A14,"Title",X$4,"Unit",X$2,"Side",X$3,"Shoes",$A$2,"TrialNo",$A$1,"RepeatNo",X$1)</f>
        <v>#REF!</v>
      </c>
      <c r="Y14" s="35"/>
      <c r="Z14" s="35"/>
      <c r="AA14" s="35" t="e">
        <f>GETPIVOTDATA("Sum of X",DynamicParametersPivot!$A$5,"PatientId",$A14,"Title",AA$4,"Unit",AA$2,"Side",AA$3,"Shoes",$A$2,"TrialNo",$A$1,"RepeatNo",AA$1)</f>
        <v>#REF!</v>
      </c>
      <c r="AB14" s="35" t="e">
        <f>GETPIVOTDATA("Sum of X",DynamicParametersPivot!$A$5,"PatientId",$A14,"Title",AB$4,"Unit",AB$2,"Side",AB$3,"Shoes",$A$2,"TrialNo",$A$1,"RepeatNo",AB$1)</f>
        <v>#REF!</v>
      </c>
      <c r="AC14" s="35"/>
      <c r="AD14" s="35"/>
      <c r="AE14" s="35" t="e">
        <f>GETPIVOTDATA("Sum of X",DynamicParametersPivot!$A$5,"PatientId",$A14,"Title",AE$4,"Unit",AE$2,"Side",AE$3,"Shoes",$A$2,"TrialNo",$A$1,"RepeatNo",AE$1)</f>
        <v>#REF!</v>
      </c>
      <c r="AF14" s="35"/>
      <c r="AG14" s="35" t="e">
        <f>GETPIVOTDATA("Sum of X",DynamicParametersPivot!$A$5,"PatientId",$A14,"Title",AG$4,"Unit",AG$2,"Side",AG$3,"Shoes",$A$2,"TrialNo",$A$1,"RepeatNo",AG$1)</f>
        <v>#REF!</v>
      </c>
      <c r="AH14" s="35" t="e">
        <f>GETPIVOTDATA("Sum of X",DynamicParametersPivot!$A$5,"PatientId",$A14,"Title",AH$4,"Unit",AH$2,"Side",AH$3,"Shoes",$A$2,"TrialNo",$A$1,"RepeatNo",AH$1)</f>
        <v>#REF!</v>
      </c>
      <c r="AI14" s="35" t="e">
        <f>GETPIVOTDATA("Sum of X",DynamicParametersPivot!$A$5,"PatientId",$A14,"Title",AI$4,"Unit",AI$2,"Side",AI$3,"Shoes",$A$2,"TrialNo",$A$1,"RepeatNo",AI$1)</f>
        <v>#REF!</v>
      </c>
      <c r="AJ14" s="35" t="e">
        <f>GETPIVOTDATA("Sum of X",DynamicParametersPivot!$A$5,"PatientId",$A14,"Title",AJ$4,"Unit",AJ$2,"Side",AJ$3,"Shoes",$A$2,"TrialNo",$A$1,"RepeatNo",AJ$1)</f>
        <v>#REF!</v>
      </c>
      <c r="AK14" s="37"/>
      <c r="AL14" s="17"/>
      <c r="AM14" s="17"/>
      <c r="AN14" s="17"/>
      <c r="AO14" s="17"/>
      <c r="AP14" s="17"/>
      <c r="AQ14" s="17"/>
      <c r="AR14" s="17"/>
      <c r="AS14" s="17"/>
      <c r="AT14" s="17"/>
      <c r="AU14" s="40"/>
      <c r="AV14" s="40"/>
      <c r="AW14" s="17"/>
      <c r="AX14" s="17"/>
      <c r="AY14" s="40"/>
      <c r="AZ14" s="40"/>
      <c r="BA14" s="17"/>
      <c r="BB14" s="17"/>
      <c r="BC14" s="40"/>
      <c r="BD14" s="40"/>
      <c r="BE14" s="17"/>
      <c r="BF14" s="17"/>
      <c r="BG14" s="40"/>
      <c r="BH14" s="40"/>
      <c r="BI14" s="17"/>
      <c r="BJ14" s="17"/>
      <c r="BK14" s="40"/>
      <c r="BL14" s="40"/>
      <c r="BM14" s="17"/>
      <c r="BN14" s="40"/>
      <c r="BO14" s="17"/>
      <c r="BP14" s="17"/>
      <c r="BQ14" s="17"/>
      <c r="BR14" s="17"/>
      <c r="BS14" s="38"/>
      <c r="BT14" s="17"/>
      <c r="BU14" s="17"/>
      <c r="BV14" s="17"/>
      <c r="BW14" s="17"/>
      <c r="BX14" s="17"/>
      <c r="BY14" s="17"/>
      <c r="BZ14" s="17"/>
      <c r="CA14" s="17"/>
      <c r="CB14" s="17"/>
      <c r="CC14" s="40"/>
      <c r="CD14" s="40"/>
      <c r="CE14" s="17"/>
      <c r="CF14" s="17"/>
      <c r="CG14" s="40"/>
      <c r="CH14" s="40"/>
      <c r="CI14" s="17"/>
      <c r="CJ14" s="17"/>
      <c r="CK14" s="40"/>
      <c r="CL14" s="40"/>
      <c r="CM14" s="17"/>
      <c r="CN14" s="17"/>
      <c r="CO14" s="40"/>
      <c r="CP14" s="40"/>
      <c r="CQ14" s="17"/>
      <c r="CR14" s="17"/>
      <c r="CS14" s="40"/>
      <c r="CT14" s="40"/>
      <c r="CU14" s="17"/>
      <c r="CV14" s="40"/>
      <c r="CW14" s="17"/>
      <c r="CX14" s="17"/>
      <c r="CY14" s="17"/>
      <c r="CZ14" s="17"/>
      <c r="DA14" s="17" t="e">
        <f t="shared" si="0"/>
        <v>#REF!</v>
      </c>
      <c r="DB14" s="17" t="e">
        <f t="shared" si="0"/>
        <v>#REF!</v>
      </c>
      <c r="DC14" s="17" t="e">
        <f t="shared" si="0"/>
        <v>#REF!</v>
      </c>
      <c r="DD14" s="17" t="e">
        <f t="shared" si="0"/>
        <v>#REF!</v>
      </c>
      <c r="DE14" s="17" t="e">
        <f t="shared" si="0"/>
        <v>#REF!</v>
      </c>
      <c r="DF14" s="17" t="e">
        <f t="shared" si="0"/>
        <v>#REF!</v>
      </c>
      <c r="DG14" s="17" t="e">
        <f t="shared" si="0"/>
        <v>#REF!</v>
      </c>
      <c r="DH14" s="17" t="e">
        <f t="shared" si="0"/>
        <v>#REF!</v>
      </c>
      <c r="DI14" s="17" t="e">
        <f t="shared" si="0"/>
        <v>#REF!</v>
      </c>
      <c r="DJ14" s="17" t="e">
        <f t="shared" si="1"/>
        <v>#REF!</v>
      </c>
      <c r="DK14" s="17" t="e">
        <f t="shared" si="1"/>
        <v>#REF!</v>
      </c>
      <c r="DL14" s="17" t="e">
        <f t="shared" si="2"/>
        <v>#REF!</v>
      </c>
      <c r="DM14" s="17" t="e">
        <f t="shared" si="2"/>
        <v>#REF!</v>
      </c>
      <c r="DN14" s="17" t="e">
        <f t="shared" si="3"/>
        <v>#REF!</v>
      </c>
      <c r="DO14" s="17" t="e">
        <f t="shared" si="3"/>
        <v>#REF!</v>
      </c>
      <c r="DP14" s="17" t="e">
        <f t="shared" si="4"/>
        <v>#REF!</v>
      </c>
      <c r="DQ14" s="17" t="e">
        <f t="shared" si="4"/>
        <v>#REF!</v>
      </c>
      <c r="DR14" s="17" t="e">
        <f t="shared" si="5"/>
        <v>#REF!</v>
      </c>
      <c r="DS14" s="17" t="e">
        <f t="shared" si="6"/>
        <v>#REF!</v>
      </c>
      <c r="DT14" s="17" t="e">
        <f t="shared" si="6"/>
        <v>#REF!</v>
      </c>
      <c r="DU14" s="17" t="e">
        <f t="shared" si="6"/>
        <v>#REF!</v>
      </c>
      <c r="DV14" s="17">
        <f t="shared" si="7"/>
        <v>0</v>
      </c>
      <c r="DW14" s="39"/>
      <c r="DX14" s="39"/>
      <c r="DY14" s="39"/>
    </row>
    <row r="15" spans="1:129" x14ac:dyDescent="0.25">
      <c r="A15" s="7">
        <f>Patients!A12</f>
        <v>0</v>
      </c>
      <c r="B15" s="7" t="str">
        <f>Patients!B12&amp;" "&amp;Patients!C12</f>
        <v xml:space="preserve"> </v>
      </c>
      <c r="C15" s="27"/>
      <c r="D15" s="35" t="e">
        <f>GETPIVOTDATA("Sum of X",DynamicParametersPivot!$A$5,"PatientId",$A15,"Title",D$4,"Unit",D$2,"Side",D$3,"Shoes",$A$2,"TrialNo",$A$1,"RepeatNo",D$1)</f>
        <v>#REF!</v>
      </c>
      <c r="E15" s="35" t="e">
        <f>GETPIVOTDATA("Sum of X",DynamicParametersPivot!$A$5,"PatientId",$A15,"Title",E$4,"Unit",E$2,"Side",E$3,"Shoes",$A$2,"TrialNo",$A$1,"RepeatNo",E$1)</f>
        <v>#REF!</v>
      </c>
      <c r="F15" s="35" t="e">
        <f>GETPIVOTDATA("Sum of X",DynamicParametersPivot!$A$5,"PatientId",$A15,"Title",F$4,"Unit",F$2,"Side",F$3,"Shoes",$A$2,"TrialNo",$A$1,"RepeatNo",F$1)</f>
        <v>#REF!</v>
      </c>
      <c r="G15" s="35" t="e">
        <f>GETPIVOTDATA("Sum of X",DynamicParametersPivot!$A$5,"PatientId",$A15,"Title",G$4,"Unit",G$2,"Side",G$3,"Shoes",$A$2,"TrialNo",$A$1,"RepeatNo",G$1)</f>
        <v>#REF!</v>
      </c>
      <c r="H15" s="35" t="e">
        <f>GETPIVOTDATA("Sum of X",DynamicParametersPivot!$A$5,"PatientId",$A15,"Title",H$4,"Unit",H$2,"Side",H$3,"Shoes",$A$2,"TrialNo",$A$1,"RepeatNo",H$1)</f>
        <v>#REF!</v>
      </c>
      <c r="I15" s="35" t="e">
        <f>GETPIVOTDATA("Sum of X",DynamicParametersPivot!$A$5,"PatientId",$A15,"Title",I$4,"Unit",I$2,"Side",I$3,"Shoes",$A$2,"TrialNo",$A$1,"RepeatNo",I$1)</f>
        <v>#REF!</v>
      </c>
      <c r="J15" s="35" t="e">
        <f>GETPIVOTDATA("Sum of X",DynamicParametersPivot!$A$5,"PatientId",$A15,"Title",J$4,"Unit",J$2,"Side",J$3,"Shoes",$A$2,"TrialNo",$A$1,"RepeatNo",J$1)</f>
        <v>#REF!</v>
      </c>
      <c r="K15" s="35" t="e">
        <f>GETPIVOTDATA("Sum of X",DynamicParametersPivot!$A$5,"PatientId",$A15,"Title",K$4,"Unit",K$2,"Side",K$3,"Shoes",$A$2,"TrialNo",$A$1,"RepeatNo",K$1)</f>
        <v>#REF!</v>
      </c>
      <c r="L15" s="35" t="e">
        <f>GETPIVOTDATA("Sum of X",DynamicParametersPivot!$A$5,"PatientId",$A15,"Title",L$4,"Unit",L$2,"Side",L$3,"Shoes",$A$2,"TrialNo",$A$1,"RepeatNo",L$1)</f>
        <v>#REF!</v>
      </c>
      <c r="M15" s="35"/>
      <c r="N15" s="35" t="e">
        <f>GETPIVOTDATA("Sum of X",DynamicParametersPivot!$A$5,"PatientId",$A15,"Title",N$4,"Unit",N$2,"Side",N$3,"Shoes",$A$2,"TrialNo",$A$1,"RepeatNo",N$1)</f>
        <v>#REF!</v>
      </c>
      <c r="O15" s="35" t="e">
        <f>GETPIVOTDATA("Sum of X",DynamicParametersPivot!$A$5,"PatientId",$A15,"Title",O$4,"Unit",O$2,"Side",O$3,"Shoes",$A$2,"TrialNo",$A$1,"RepeatNo",O$1)</f>
        <v>#REF!</v>
      </c>
      <c r="P15" s="35" t="e">
        <f>GETPIVOTDATA("Sum of X",DynamicParametersPivot!$A$5,"PatientId",$A15,"Title",P$4,"Unit",P$2,"Side",P$3,"Shoes",$A$2,"TrialNo",$A$1,"RepeatNo",P$1)</f>
        <v>#REF!</v>
      </c>
      <c r="Q15" s="35"/>
      <c r="R15" s="35"/>
      <c r="S15" s="35" t="e">
        <f>GETPIVOTDATA("Sum of X",DynamicParametersPivot!$A$5,"PatientId",$A15,"Title",S$4,"Unit",S$2,"Side",S$3,"Shoes",$A$2,"TrialNo",$A$1,"RepeatNo",S$1)</f>
        <v>#REF!</v>
      </c>
      <c r="T15" s="35" t="e">
        <f>GETPIVOTDATA("Sum of X",DynamicParametersPivot!$A$5,"PatientId",$A15,"Title",T$4,"Unit",T$2,"Side",T$3,"Shoes",$A$2,"TrialNo",$A$1,"RepeatNo",T$1)</f>
        <v>#REF!</v>
      </c>
      <c r="U15" s="35"/>
      <c r="V15" s="35"/>
      <c r="W15" s="35" t="e">
        <f>GETPIVOTDATA("Sum of X",DynamicParametersPivot!$A$5,"PatientId",$A15,"Title",W$4,"Unit",W$2,"Side",W$3,"Shoes",$A$2,"TrialNo",$A$1,"RepeatNo",W$1)</f>
        <v>#REF!</v>
      </c>
      <c r="X15" s="35" t="e">
        <f>GETPIVOTDATA("Sum of X",DynamicParametersPivot!$A$5,"PatientId",$A15,"Title",X$4,"Unit",X$2,"Side",X$3,"Shoes",$A$2,"TrialNo",$A$1,"RepeatNo",X$1)</f>
        <v>#REF!</v>
      </c>
      <c r="Y15" s="35"/>
      <c r="Z15" s="35"/>
      <c r="AA15" s="35" t="e">
        <f>GETPIVOTDATA("Sum of X",DynamicParametersPivot!$A$5,"PatientId",$A15,"Title",AA$4,"Unit",AA$2,"Side",AA$3,"Shoes",$A$2,"TrialNo",$A$1,"RepeatNo",AA$1)</f>
        <v>#REF!</v>
      </c>
      <c r="AB15" s="35" t="e">
        <f>GETPIVOTDATA("Sum of X",DynamicParametersPivot!$A$5,"PatientId",$A15,"Title",AB$4,"Unit",AB$2,"Side",AB$3,"Shoes",$A$2,"TrialNo",$A$1,"RepeatNo",AB$1)</f>
        <v>#REF!</v>
      </c>
      <c r="AC15" s="35"/>
      <c r="AD15" s="35"/>
      <c r="AE15" s="35" t="e">
        <f>GETPIVOTDATA("Sum of X",DynamicParametersPivot!$A$5,"PatientId",$A15,"Title",AE$4,"Unit",AE$2,"Side",AE$3,"Shoes",$A$2,"TrialNo",$A$1,"RepeatNo",AE$1)</f>
        <v>#REF!</v>
      </c>
      <c r="AF15" s="35"/>
      <c r="AG15" s="35" t="e">
        <f>GETPIVOTDATA("Sum of X",DynamicParametersPivot!$A$5,"PatientId",$A15,"Title",AG$4,"Unit",AG$2,"Side",AG$3,"Shoes",$A$2,"TrialNo",$A$1,"RepeatNo",AG$1)</f>
        <v>#REF!</v>
      </c>
      <c r="AH15" s="35" t="e">
        <f>GETPIVOTDATA("Sum of X",DynamicParametersPivot!$A$5,"PatientId",$A15,"Title",AH$4,"Unit",AH$2,"Side",AH$3,"Shoes",$A$2,"TrialNo",$A$1,"RepeatNo",AH$1)</f>
        <v>#REF!</v>
      </c>
      <c r="AI15" s="35" t="e">
        <f>GETPIVOTDATA("Sum of X",DynamicParametersPivot!$A$5,"PatientId",$A15,"Title",AI$4,"Unit",AI$2,"Side",AI$3,"Shoes",$A$2,"TrialNo",$A$1,"RepeatNo",AI$1)</f>
        <v>#REF!</v>
      </c>
      <c r="AJ15" s="35" t="e">
        <f>GETPIVOTDATA("Sum of X",DynamicParametersPivot!$A$5,"PatientId",$A15,"Title",AJ$4,"Unit",AJ$2,"Side",AJ$3,"Shoes",$A$2,"TrialNo",$A$1,"RepeatNo",AJ$1)</f>
        <v>#REF!</v>
      </c>
      <c r="AK15" s="37"/>
      <c r="AL15" s="17"/>
      <c r="AM15" s="17"/>
      <c r="AN15" s="17"/>
      <c r="AO15" s="17"/>
      <c r="AP15" s="17"/>
      <c r="AQ15" s="17"/>
      <c r="AR15" s="17"/>
      <c r="AS15" s="17"/>
      <c r="AT15" s="17"/>
      <c r="AU15" s="40"/>
      <c r="AV15" s="40"/>
      <c r="AW15" s="17"/>
      <c r="AX15" s="17"/>
      <c r="AY15" s="40"/>
      <c r="AZ15" s="40"/>
      <c r="BA15" s="17"/>
      <c r="BB15" s="17"/>
      <c r="BC15" s="40"/>
      <c r="BD15" s="40"/>
      <c r="BE15" s="17"/>
      <c r="BF15" s="17"/>
      <c r="BG15" s="40"/>
      <c r="BH15" s="40"/>
      <c r="BI15" s="17"/>
      <c r="BJ15" s="17"/>
      <c r="BK15" s="40"/>
      <c r="BL15" s="40"/>
      <c r="BM15" s="17"/>
      <c r="BN15" s="40"/>
      <c r="BO15" s="17"/>
      <c r="BP15" s="17"/>
      <c r="BQ15" s="17"/>
      <c r="BR15" s="17"/>
      <c r="BS15" s="38"/>
      <c r="BT15" s="17"/>
      <c r="BU15" s="17"/>
      <c r="BV15" s="17"/>
      <c r="BW15" s="17"/>
      <c r="BX15" s="17"/>
      <c r="BY15" s="17"/>
      <c r="BZ15" s="17"/>
      <c r="CA15" s="17"/>
      <c r="CB15" s="17"/>
      <c r="CC15" s="40"/>
      <c r="CD15" s="40"/>
      <c r="CE15" s="17"/>
      <c r="CF15" s="17"/>
      <c r="CG15" s="40"/>
      <c r="CH15" s="40"/>
      <c r="CI15" s="17"/>
      <c r="CJ15" s="17"/>
      <c r="CK15" s="40"/>
      <c r="CL15" s="40"/>
      <c r="CM15" s="17"/>
      <c r="CN15" s="17"/>
      <c r="CO15" s="40"/>
      <c r="CP15" s="40"/>
      <c r="CQ15" s="17"/>
      <c r="CR15" s="17"/>
      <c r="CS15" s="40"/>
      <c r="CT15" s="40"/>
      <c r="CU15" s="17"/>
      <c r="CV15" s="40"/>
      <c r="CW15" s="17"/>
      <c r="CX15" s="17"/>
      <c r="CY15" s="17"/>
      <c r="CZ15" s="17"/>
      <c r="DA15" s="17" t="e">
        <f t="shared" si="0"/>
        <v>#REF!</v>
      </c>
      <c r="DB15" s="17" t="e">
        <f t="shared" si="0"/>
        <v>#REF!</v>
      </c>
      <c r="DC15" s="17" t="e">
        <f t="shared" si="0"/>
        <v>#REF!</v>
      </c>
      <c r="DD15" s="17" t="e">
        <f t="shared" si="0"/>
        <v>#REF!</v>
      </c>
      <c r="DE15" s="17" t="e">
        <f t="shared" si="0"/>
        <v>#REF!</v>
      </c>
      <c r="DF15" s="17" t="e">
        <f t="shared" si="0"/>
        <v>#REF!</v>
      </c>
      <c r="DG15" s="17" t="e">
        <f t="shared" si="0"/>
        <v>#REF!</v>
      </c>
      <c r="DH15" s="17" t="e">
        <f t="shared" si="0"/>
        <v>#REF!</v>
      </c>
      <c r="DI15" s="17" t="e">
        <f t="shared" si="0"/>
        <v>#REF!</v>
      </c>
      <c r="DJ15" s="17" t="e">
        <f t="shared" si="1"/>
        <v>#REF!</v>
      </c>
      <c r="DK15" s="17" t="e">
        <f t="shared" si="1"/>
        <v>#REF!</v>
      </c>
      <c r="DL15" s="17" t="e">
        <f t="shared" si="2"/>
        <v>#REF!</v>
      </c>
      <c r="DM15" s="17" t="e">
        <f t="shared" si="2"/>
        <v>#REF!</v>
      </c>
      <c r="DN15" s="17" t="e">
        <f t="shared" si="3"/>
        <v>#REF!</v>
      </c>
      <c r="DO15" s="17" t="e">
        <f t="shared" si="3"/>
        <v>#REF!</v>
      </c>
      <c r="DP15" s="17" t="e">
        <f t="shared" si="4"/>
        <v>#REF!</v>
      </c>
      <c r="DQ15" s="17" t="e">
        <f t="shared" si="4"/>
        <v>#REF!</v>
      </c>
      <c r="DR15" s="17" t="e">
        <f t="shared" si="5"/>
        <v>#REF!</v>
      </c>
      <c r="DS15" s="17" t="e">
        <f t="shared" si="6"/>
        <v>#REF!</v>
      </c>
      <c r="DT15" s="17" t="e">
        <f t="shared" si="6"/>
        <v>#REF!</v>
      </c>
      <c r="DU15" s="17" t="e">
        <f t="shared" si="6"/>
        <v>#REF!</v>
      </c>
      <c r="DV15" s="17">
        <f t="shared" si="7"/>
        <v>0</v>
      </c>
      <c r="DW15" s="39"/>
      <c r="DX15" s="39"/>
      <c r="DY15" s="39"/>
    </row>
    <row r="16" spans="1:129" x14ac:dyDescent="0.25">
      <c r="A16" s="7">
        <f>Patients!A13</f>
        <v>0</v>
      </c>
      <c r="B16" s="7" t="str">
        <f>Patients!B13&amp;" "&amp;Patients!C13</f>
        <v xml:space="preserve"> </v>
      </c>
      <c r="C16" s="27"/>
      <c r="D16" s="35" t="e">
        <f>GETPIVOTDATA("Sum of X",DynamicParametersPivot!$A$5,"PatientId",$A16,"Title",D$4,"Unit",D$2,"Side",D$3,"Shoes",$A$2,"TrialNo",$A$1,"RepeatNo",D$1)</f>
        <v>#REF!</v>
      </c>
      <c r="E16" s="35" t="e">
        <f>GETPIVOTDATA("Sum of X",DynamicParametersPivot!$A$5,"PatientId",$A16,"Title",E$4,"Unit",E$2,"Side",E$3,"Shoes",$A$2,"TrialNo",$A$1,"RepeatNo",E$1)</f>
        <v>#REF!</v>
      </c>
      <c r="F16" s="35" t="e">
        <f>GETPIVOTDATA("Sum of X",DynamicParametersPivot!$A$5,"PatientId",$A16,"Title",F$4,"Unit",F$2,"Side",F$3,"Shoes",$A$2,"TrialNo",$A$1,"RepeatNo",F$1)</f>
        <v>#REF!</v>
      </c>
      <c r="G16" s="35" t="e">
        <f>GETPIVOTDATA("Sum of X",DynamicParametersPivot!$A$5,"PatientId",$A16,"Title",G$4,"Unit",G$2,"Side",G$3,"Shoes",$A$2,"TrialNo",$A$1,"RepeatNo",G$1)</f>
        <v>#REF!</v>
      </c>
      <c r="H16" s="35" t="e">
        <f>GETPIVOTDATA("Sum of X",DynamicParametersPivot!$A$5,"PatientId",$A16,"Title",H$4,"Unit",H$2,"Side",H$3,"Shoes",$A$2,"TrialNo",$A$1,"RepeatNo",H$1)</f>
        <v>#REF!</v>
      </c>
      <c r="I16" s="35" t="e">
        <f>GETPIVOTDATA("Sum of X",DynamicParametersPivot!$A$5,"PatientId",$A16,"Title",I$4,"Unit",I$2,"Side",I$3,"Shoes",$A$2,"TrialNo",$A$1,"RepeatNo",I$1)</f>
        <v>#REF!</v>
      </c>
      <c r="J16" s="35" t="e">
        <f>GETPIVOTDATA("Sum of X",DynamicParametersPivot!$A$5,"PatientId",$A16,"Title",J$4,"Unit",J$2,"Side",J$3,"Shoes",$A$2,"TrialNo",$A$1,"RepeatNo",J$1)</f>
        <v>#REF!</v>
      </c>
      <c r="K16" s="35" t="e">
        <f>GETPIVOTDATA("Sum of X",DynamicParametersPivot!$A$5,"PatientId",$A16,"Title",K$4,"Unit",K$2,"Side",K$3,"Shoes",$A$2,"TrialNo",$A$1,"RepeatNo",K$1)</f>
        <v>#REF!</v>
      </c>
      <c r="L16" s="35" t="e">
        <f>GETPIVOTDATA("Sum of X",DynamicParametersPivot!$A$5,"PatientId",$A16,"Title",L$4,"Unit",L$2,"Side",L$3,"Shoes",$A$2,"TrialNo",$A$1,"RepeatNo",L$1)</f>
        <v>#REF!</v>
      </c>
      <c r="M16" s="35"/>
      <c r="N16" s="35" t="e">
        <f>GETPIVOTDATA("Sum of X",DynamicParametersPivot!$A$5,"PatientId",$A16,"Title",N$4,"Unit",N$2,"Side",N$3,"Shoes",$A$2,"TrialNo",$A$1,"RepeatNo",N$1)</f>
        <v>#REF!</v>
      </c>
      <c r="O16" s="35" t="e">
        <f>GETPIVOTDATA("Sum of X",DynamicParametersPivot!$A$5,"PatientId",$A16,"Title",O$4,"Unit",O$2,"Side",O$3,"Shoes",$A$2,"TrialNo",$A$1,"RepeatNo",O$1)</f>
        <v>#REF!</v>
      </c>
      <c r="P16" s="35" t="e">
        <f>GETPIVOTDATA("Sum of X",DynamicParametersPivot!$A$5,"PatientId",$A16,"Title",P$4,"Unit",P$2,"Side",P$3,"Shoes",$A$2,"TrialNo",$A$1,"RepeatNo",P$1)</f>
        <v>#REF!</v>
      </c>
      <c r="Q16" s="35"/>
      <c r="R16" s="35"/>
      <c r="S16" s="35" t="e">
        <f>GETPIVOTDATA("Sum of X",DynamicParametersPivot!$A$5,"PatientId",$A16,"Title",S$4,"Unit",S$2,"Side",S$3,"Shoes",$A$2,"TrialNo",$A$1,"RepeatNo",S$1)</f>
        <v>#REF!</v>
      </c>
      <c r="T16" s="35" t="e">
        <f>GETPIVOTDATA("Sum of X",DynamicParametersPivot!$A$5,"PatientId",$A16,"Title",T$4,"Unit",T$2,"Side",T$3,"Shoes",$A$2,"TrialNo",$A$1,"RepeatNo",T$1)</f>
        <v>#REF!</v>
      </c>
      <c r="U16" s="35"/>
      <c r="V16" s="35"/>
      <c r="W16" s="35" t="e">
        <f>GETPIVOTDATA("Sum of X",DynamicParametersPivot!$A$5,"PatientId",$A16,"Title",W$4,"Unit",W$2,"Side",W$3,"Shoes",$A$2,"TrialNo",$A$1,"RepeatNo",W$1)</f>
        <v>#REF!</v>
      </c>
      <c r="X16" s="35" t="e">
        <f>GETPIVOTDATA("Sum of X",DynamicParametersPivot!$A$5,"PatientId",$A16,"Title",X$4,"Unit",X$2,"Side",X$3,"Shoes",$A$2,"TrialNo",$A$1,"RepeatNo",X$1)</f>
        <v>#REF!</v>
      </c>
      <c r="Y16" s="35"/>
      <c r="Z16" s="35"/>
      <c r="AA16" s="35" t="e">
        <f>GETPIVOTDATA("Sum of X",DynamicParametersPivot!$A$5,"PatientId",$A16,"Title",AA$4,"Unit",AA$2,"Side",AA$3,"Shoes",$A$2,"TrialNo",$A$1,"RepeatNo",AA$1)</f>
        <v>#REF!</v>
      </c>
      <c r="AB16" s="35" t="e">
        <f>GETPIVOTDATA("Sum of X",DynamicParametersPivot!$A$5,"PatientId",$A16,"Title",AB$4,"Unit",AB$2,"Side",AB$3,"Shoes",$A$2,"TrialNo",$A$1,"RepeatNo",AB$1)</f>
        <v>#REF!</v>
      </c>
      <c r="AC16" s="35"/>
      <c r="AD16" s="35"/>
      <c r="AE16" s="35" t="e">
        <f>GETPIVOTDATA("Sum of X",DynamicParametersPivot!$A$5,"PatientId",$A16,"Title",AE$4,"Unit",AE$2,"Side",AE$3,"Shoes",$A$2,"TrialNo",$A$1,"RepeatNo",AE$1)</f>
        <v>#REF!</v>
      </c>
      <c r="AF16" s="35"/>
      <c r="AG16" s="35" t="e">
        <f>GETPIVOTDATA("Sum of X",DynamicParametersPivot!$A$5,"PatientId",$A16,"Title",AG$4,"Unit",AG$2,"Side",AG$3,"Shoes",$A$2,"TrialNo",$A$1,"RepeatNo",AG$1)</f>
        <v>#REF!</v>
      </c>
      <c r="AH16" s="35" t="e">
        <f>GETPIVOTDATA("Sum of X",DynamicParametersPivot!$A$5,"PatientId",$A16,"Title",AH$4,"Unit",AH$2,"Side",AH$3,"Shoes",$A$2,"TrialNo",$A$1,"RepeatNo",AH$1)</f>
        <v>#REF!</v>
      </c>
      <c r="AI16" s="35" t="e">
        <f>GETPIVOTDATA("Sum of X",DynamicParametersPivot!$A$5,"PatientId",$A16,"Title",AI$4,"Unit",AI$2,"Side",AI$3,"Shoes",$A$2,"TrialNo",$A$1,"RepeatNo",AI$1)</f>
        <v>#REF!</v>
      </c>
      <c r="AJ16" s="35" t="e">
        <f>GETPIVOTDATA("Sum of X",DynamicParametersPivot!$A$5,"PatientId",$A16,"Title",AJ$4,"Unit",AJ$2,"Side",AJ$3,"Shoes",$A$2,"TrialNo",$A$1,"RepeatNo",AJ$1)</f>
        <v>#REF!</v>
      </c>
      <c r="AK16" s="37"/>
      <c r="AL16" s="17"/>
      <c r="AM16" s="17"/>
      <c r="AN16" s="17"/>
      <c r="AO16" s="17"/>
      <c r="AP16" s="17"/>
      <c r="AQ16" s="17"/>
      <c r="AR16" s="17"/>
      <c r="AS16" s="17"/>
      <c r="AT16" s="17"/>
      <c r="AU16" s="40"/>
      <c r="AV16" s="40"/>
      <c r="AW16" s="17"/>
      <c r="AX16" s="17"/>
      <c r="AY16" s="40"/>
      <c r="AZ16" s="40"/>
      <c r="BA16" s="17"/>
      <c r="BB16" s="17"/>
      <c r="BC16" s="40"/>
      <c r="BD16" s="40"/>
      <c r="BE16" s="17"/>
      <c r="BF16" s="17"/>
      <c r="BG16" s="40"/>
      <c r="BH16" s="40"/>
      <c r="BI16" s="17"/>
      <c r="BJ16" s="17"/>
      <c r="BK16" s="40"/>
      <c r="BL16" s="40"/>
      <c r="BM16" s="17"/>
      <c r="BN16" s="40"/>
      <c r="BO16" s="17"/>
      <c r="BP16" s="17"/>
      <c r="BQ16" s="17"/>
      <c r="BR16" s="17"/>
      <c r="BS16" s="38"/>
      <c r="BT16" s="17"/>
      <c r="BU16" s="17"/>
      <c r="BV16" s="17"/>
      <c r="BW16" s="17"/>
      <c r="BX16" s="17"/>
      <c r="BY16" s="17"/>
      <c r="BZ16" s="17"/>
      <c r="CA16" s="17"/>
      <c r="CB16" s="17"/>
      <c r="CC16" s="40"/>
      <c r="CD16" s="40"/>
      <c r="CE16" s="17"/>
      <c r="CF16" s="17"/>
      <c r="CG16" s="40"/>
      <c r="CH16" s="40"/>
      <c r="CI16" s="17"/>
      <c r="CJ16" s="17"/>
      <c r="CK16" s="40"/>
      <c r="CL16" s="40"/>
      <c r="CM16" s="17"/>
      <c r="CN16" s="17"/>
      <c r="CO16" s="40"/>
      <c r="CP16" s="40"/>
      <c r="CQ16" s="17"/>
      <c r="CR16" s="17"/>
      <c r="CS16" s="40"/>
      <c r="CT16" s="40"/>
      <c r="CU16" s="17"/>
      <c r="CV16" s="40"/>
      <c r="CW16" s="17"/>
      <c r="CX16" s="17"/>
      <c r="CY16" s="17"/>
      <c r="CZ16" s="17"/>
      <c r="DA16" s="17" t="e">
        <f t="shared" si="0"/>
        <v>#REF!</v>
      </c>
      <c r="DB16" s="17" t="e">
        <f t="shared" si="0"/>
        <v>#REF!</v>
      </c>
      <c r="DC16" s="17" t="e">
        <f t="shared" si="0"/>
        <v>#REF!</v>
      </c>
      <c r="DD16" s="17" t="e">
        <f t="shared" si="0"/>
        <v>#REF!</v>
      </c>
      <c r="DE16" s="17" t="e">
        <f t="shared" si="0"/>
        <v>#REF!</v>
      </c>
      <c r="DF16" s="17" t="e">
        <f t="shared" si="0"/>
        <v>#REF!</v>
      </c>
      <c r="DG16" s="17" t="e">
        <f t="shared" si="0"/>
        <v>#REF!</v>
      </c>
      <c r="DH16" s="17" t="e">
        <f t="shared" si="0"/>
        <v>#REF!</v>
      </c>
      <c r="DI16" s="17" t="e">
        <f t="shared" si="0"/>
        <v>#REF!</v>
      </c>
      <c r="DJ16" s="17" t="e">
        <f t="shared" si="1"/>
        <v>#REF!</v>
      </c>
      <c r="DK16" s="17" t="e">
        <f t="shared" si="1"/>
        <v>#REF!</v>
      </c>
      <c r="DL16" s="17" t="e">
        <f t="shared" si="2"/>
        <v>#REF!</v>
      </c>
      <c r="DM16" s="17" t="e">
        <f t="shared" si="2"/>
        <v>#REF!</v>
      </c>
      <c r="DN16" s="17" t="e">
        <f t="shared" si="3"/>
        <v>#REF!</v>
      </c>
      <c r="DO16" s="17" t="e">
        <f t="shared" si="3"/>
        <v>#REF!</v>
      </c>
      <c r="DP16" s="17" t="e">
        <f t="shared" si="4"/>
        <v>#REF!</v>
      </c>
      <c r="DQ16" s="17" t="e">
        <f t="shared" si="4"/>
        <v>#REF!</v>
      </c>
      <c r="DR16" s="17" t="e">
        <f t="shared" si="5"/>
        <v>#REF!</v>
      </c>
      <c r="DS16" s="17" t="e">
        <f t="shared" si="6"/>
        <v>#REF!</v>
      </c>
      <c r="DT16" s="17" t="e">
        <f t="shared" si="6"/>
        <v>#REF!</v>
      </c>
      <c r="DU16" s="17" t="e">
        <f t="shared" si="6"/>
        <v>#REF!</v>
      </c>
      <c r="DV16" s="17">
        <f t="shared" si="7"/>
        <v>0</v>
      </c>
      <c r="DW16" s="39"/>
      <c r="DX16" s="39"/>
      <c r="DY16" s="39"/>
    </row>
    <row r="17" spans="1:129" x14ac:dyDescent="0.25">
      <c r="A17" s="7">
        <f>Patients!A14</f>
        <v>0</v>
      </c>
      <c r="B17" s="7" t="str">
        <f>Patients!B14&amp;" "&amp;Patients!C14</f>
        <v xml:space="preserve"> </v>
      </c>
      <c r="C17" s="27"/>
      <c r="D17" s="35" t="e">
        <f>GETPIVOTDATA("Sum of X",DynamicParametersPivot!$A$5,"PatientId",$A17,"Title",D$4,"Unit",D$2,"Side",D$3,"Shoes",$A$2,"TrialNo",$A$1,"RepeatNo",D$1)</f>
        <v>#REF!</v>
      </c>
      <c r="E17" s="35" t="e">
        <f>GETPIVOTDATA("Sum of X",DynamicParametersPivot!$A$5,"PatientId",$A17,"Title",E$4,"Unit",E$2,"Side",E$3,"Shoes",$A$2,"TrialNo",$A$1,"RepeatNo",E$1)</f>
        <v>#REF!</v>
      </c>
      <c r="F17" s="35" t="e">
        <f>GETPIVOTDATA("Sum of X",DynamicParametersPivot!$A$5,"PatientId",$A17,"Title",F$4,"Unit",F$2,"Side",F$3,"Shoes",$A$2,"TrialNo",$A$1,"RepeatNo",F$1)</f>
        <v>#REF!</v>
      </c>
      <c r="G17" s="35" t="e">
        <f>GETPIVOTDATA("Sum of X",DynamicParametersPivot!$A$5,"PatientId",$A17,"Title",G$4,"Unit",G$2,"Side",G$3,"Shoes",$A$2,"TrialNo",$A$1,"RepeatNo",G$1)</f>
        <v>#REF!</v>
      </c>
      <c r="H17" s="35" t="e">
        <f>GETPIVOTDATA("Sum of X",DynamicParametersPivot!$A$5,"PatientId",$A17,"Title",H$4,"Unit",H$2,"Side",H$3,"Shoes",$A$2,"TrialNo",$A$1,"RepeatNo",H$1)</f>
        <v>#REF!</v>
      </c>
      <c r="I17" s="35" t="e">
        <f>GETPIVOTDATA("Sum of X",DynamicParametersPivot!$A$5,"PatientId",$A17,"Title",I$4,"Unit",I$2,"Side",I$3,"Shoes",$A$2,"TrialNo",$A$1,"RepeatNo",I$1)</f>
        <v>#REF!</v>
      </c>
      <c r="J17" s="35" t="e">
        <f>GETPIVOTDATA("Sum of X",DynamicParametersPivot!$A$5,"PatientId",$A17,"Title",J$4,"Unit",J$2,"Side",J$3,"Shoes",$A$2,"TrialNo",$A$1,"RepeatNo",J$1)</f>
        <v>#REF!</v>
      </c>
      <c r="K17" s="35" t="e">
        <f>GETPIVOTDATA("Sum of X",DynamicParametersPivot!$A$5,"PatientId",$A17,"Title",K$4,"Unit",K$2,"Side",K$3,"Shoes",$A$2,"TrialNo",$A$1,"RepeatNo",K$1)</f>
        <v>#REF!</v>
      </c>
      <c r="L17" s="35" t="e">
        <f>GETPIVOTDATA("Sum of X",DynamicParametersPivot!$A$5,"PatientId",$A17,"Title",L$4,"Unit",L$2,"Side",L$3,"Shoes",$A$2,"TrialNo",$A$1,"RepeatNo",L$1)</f>
        <v>#REF!</v>
      </c>
      <c r="M17" s="35"/>
      <c r="N17" s="35" t="e">
        <f>GETPIVOTDATA("Sum of X",DynamicParametersPivot!$A$5,"PatientId",$A17,"Title",N$4,"Unit",N$2,"Side",N$3,"Shoes",$A$2,"TrialNo",$A$1,"RepeatNo",N$1)</f>
        <v>#REF!</v>
      </c>
      <c r="O17" s="35" t="e">
        <f>GETPIVOTDATA("Sum of X",DynamicParametersPivot!$A$5,"PatientId",$A17,"Title",O$4,"Unit",O$2,"Side",O$3,"Shoes",$A$2,"TrialNo",$A$1,"RepeatNo",O$1)</f>
        <v>#REF!</v>
      </c>
      <c r="P17" s="35" t="e">
        <f>GETPIVOTDATA("Sum of X",DynamicParametersPivot!$A$5,"PatientId",$A17,"Title",P$4,"Unit",P$2,"Side",P$3,"Shoes",$A$2,"TrialNo",$A$1,"RepeatNo",P$1)</f>
        <v>#REF!</v>
      </c>
      <c r="Q17" s="35"/>
      <c r="R17" s="35"/>
      <c r="S17" s="35" t="e">
        <f>GETPIVOTDATA("Sum of X",DynamicParametersPivot!$A$5,"PatientId",$A17,"Title",S$4,"Unit",S$2,"Side",S$3,"Shoes",$A$2,"TrialNo",$A$1,"RepeatNo",S$1)</f>
        <v>#REF!</v>
      </c>
      <c r="T17" s="35" t="e">
        <f>GETPIVOTDATA("Sum of X",DynamicParametersPivot!$A$5,"PatientId",$A17,"Title",T$4,"Unit",T$2,"Side",T$3,"Shoes",$A$2,"TrialNo",$A$1,"RepeatNo",T$1)</f>
        <v>#REF!</v>
      </c>
      <c r="U17" s="35"/>
      <c r="V17" s="35"/>
      <c r="W17" s="35" t="e">
        <f>GETPIVOTDATA("Sum of X",DynamicParametersPivot!$A$5,"PatientId",$A17,"Title",W$4,"Unit",W$2,"Side",W$3,"Shoes",$A$2,"TrialNo",$A$1,"RepeatNo",W$1)</f>
        <v>#REF!</v>
      </c>
      <c r="X17" s="35" t="e">
        <f>GETPIVOTDATA("Sum of X",DynamicParametersPivot!$A$5,"PatientId",$A17,"Title",X$4,"Unit",X$2,"Side",X$3,"Shoes",$A$2,"TrialNo",$A$1,"RepeatNo",X$1)</f>
        <v>#REF!</v>
      </c>
      <c r="Y17" s="35"/>
      <c r="Z17" s="35"/>
      <c r="AA17" s="35" t="e">
        <f>GETPIVOTDATA("Sum of X",DynamicParametersPivot!$A$5,"PatientId",$A17,"Title",AA$4,"Unit",AA$2,"Side",AA$3,"Shoes",$A$2,"TrialNo",$A$1,"RepeatNo",AA$1)</f>
        <v>#REF!</v>
      </c>
      <c r="AB17" s="35" t="e">
        <f>GETPIVOTDATA("Sum of X",DynamicParametersPivot!$A$5,"PatientId",$A17,"Title",AB$4,"Unit",AB$2,"Side",AB$3,"Shoes",$A$2,"TrialNo",$A$1,"RepeatNo",AB$1)</f>
        <v>#REF!</v>
      </c>
      <c r="AC17" s="35"/>
      <c r="AD17" s="35"/>
      <c r="AE17" s="35" t="e">
        <f>GETPIVOTDATA("Sum of X",DynamicParametersPivot!$A$5,"PatientId",$A17,"Title",AE$4,"Unit",AE$2,"Side",AE$3,"Shoes",$A$2,"TrialNo",$A$1,"RepeatNo",AE$1)</f>
        <v>#REF!</v>
      </c>
      <c r="AF17" s="35"/>
      <c r="AG17" s="35" t="e">
        <f>GETPIVOTDATA("Sum of X",DynamicParametersPivot!$A$5,"PatientId",$A17,"Title",AG$4,"Unit",AG$2,"Side",AG$3,"Shoes",$A$2,"TrialNo",$A$1,"RepeatNo",AG$1)</f>
        <v>#REF!</v>
      </c>
      <c r="AH17" s="35" t="e">
        <f>GETPIVOTDATA("Sum of X",DynamicParametersPivot!$A$5,"PatientId",$A17,"Title",AH$4,"Unit",AH$2,"Side",AH$3,"Shoes",$A$2,"TrialNo",$A$1,"RepeatNo",AH$1)</f>
        <v>#REF!</v>
      </c>
      <c r="AI17" s="35" t="e">
        <f>GETPIVOTDATA("Sum of X",DynamicParametersPivot!$A$5,"PatientId",$A17,"Title",AI$4,"Unit",AI$2,"Side",AI$3,"Shoes",$A$2,"TrialNo",$A$1,"RepeatNo",AI$1)</f>
        <v>#REF!</v>
      </c>
      <c r="AJ17" s="35" t="e">
        <f>GETPIVOTDATA("Sum of X",DynamicParametersPivot!$A$5,"PatientId",$A17,"Title",AJ$4,"Unit",AJ$2,"Side",AJ$3,"Shoes",$A$2,"TrialNo",$A$1,"RepeatNo",AJ$1)</f>
        <v>#REF!</v>
      </c>
      <c r="AK17" s="37"/>
      <c r="AL17" s="17"/>
      <c r="AM17" s="17"/>
      <c r="AN17" s="17"/>
      <c r="AO17" s="17"/>
      <c r="AP17" s="17"/>
      <c r="AQ17" s="17"/>
      <c r="AR17" s="17"/>
      <c r="AS17" s="17"/>
      <c r="AT17" s="17"/>
      <c r="AU17" s="40"/>
      <c r="AV17" s="40"/>
      <c r="AW17" s="17"/>
      <c r="AX17" s="17"/>
      <c r="AY17" s="40"/>
      <c r="AZ17" s="40"/>
      <c r="BA17" s="17"/>
      <c r="BB17" s="17"/>
      <c r="BC17" s="40"/>
      <c r="BD17" s="40"/>
      <c r="BE17" s="17"/>
      <c r="BF17" s="17"/>
      <c r="BG17" s="40"/>
      <c r="BH17" s="40"/>
      <c r="BI17" s="17"/>
      <c r="BJ17" s="17"/>
      <c r="BK17" s="40"/>
      <c r="BL17" s="40"/>
      <c r="BM17" s="17"/>
      <c r="BN17" s="40"/>
      <c r="BO17" s="17"/>
      <c r="BP17" s="17"/>
      <c r="BQ17" s="17"/>
      <c r="BR17" s="17"/>
      <c r="BS17" s="38"/>
      <c r="BT17" s="17"/>
      <c r="BU17" s="17"/>
      <c r="BV17" s="17"/>
      <c r="BW17" s="17"/>
      <c r="BX17" s="17"/>
      <c r="BY17" s="17"/>
      <c r="BZ17" s="17"/>
      <c r="CA17" s="17"/>
      <c r="CB17" s="17"/>
      <c r="CC17" s="40"/>
      <c r="CD17" s="40"/>
      <c r="CE17" s="17"/>
      <c r="CF17" s="17"/>
      <c r="CG17" s="40"/>
      <c r="CH17" s="40"/>
      <c r="CI17" s="17"/>
      <c r="CJ17" s="17"/>
      <c r="CK17" s="40"/>
      <c r="CL17" s="40"/>
      <c r="CM17" s="17"/>
      <c r="CN17" s="17"/>
      <c r="CO17" s="40"/>
      <c r="CP17" s="40"/>
      <c r="CQ17" s="17"/>
      <c r="CR17" s="17"/>
      <c r="CS17" s="40"/>
      <c r="CT17" s="40"/>
      <c r="CU17" s="17"/>
      <c r="CV17" s="40"/>
      <c r="CW17" s="17"/>
      <c r="CX17" s="17"/>
      <c r="CY17" s="17"/>
      <c r="CZ17" s="17"/>
      <c r="DA17" s="17" t="e">
        <f t="shared" si="0"/>
        <v>#REF!</v>
      </c>
      <c r="DB17" s="17" t="e">
        <f t="shared" si="0"/>
        <v>#REF!</v>
      </c>
      <c r="DC17" s="17" t="e">
        <f t="shared" si="0"/>
        <v>#REF!</v>
      </c>
      <c r="DD17" s="17" t="e">
        <f t="shared" si="0"/>
        <v>#REF!</v>
      </c>
      <c r="DE17" s="17" t="e">
        <f t="shared" si="0"/>
        <v>#REF!</v>
      </c>
      <c r="DF17" s="17" t="e">
        <f t="shared" si="0"/>
        <v>#REF!</v>
      </c>
      <c r="DG17" s="17" t="e">
        <f t="shared" si="0"/>
        <v>#REF!</v>
      </c>
      <c r="DH17" s="17" t="e">
        <f t="shared" si="0"/>
        <v>#REF!</v>
      </c>
      <c r="DI17" s="17" t="e">
        <f t="shared" si="0"/>
        <v>#REF!</v>
      </c>
      <c r="DJ17" s="17" t="e">
        <f t="shared" si="1"/>
        <v>#REF!</v>
      </c>
      <c r="DK17" s="17" t="e">
        <f t="shared" si="1"/>
        <v>#REF!</v>
      </c>
      <c r="DL17" s="17" t="e">
        <f t="shared" si="2"/>
        <v>#REF!</v>
      </c>
      <c r="DM17" s="17" t="e">
        <f t="shared" si="2"/>
        <v>#REF!</v>
      </c>
      <c r="DN17" s="17" t="e">
        <f t="shared" si="3"/>
        <v>#REF!</v>
      </c>
      <c r="DO17" s="17" t="e">
        <f t="shared" si="3"/>
        <v>#REF!</v>
      </c>
      <c r="DP17" s="17" t="e">
        <f t="shared" si="4"/>
        <v>#REF!</v>
      </c>
      <c r="DQ17" s="17" t="e">
        <f t="shared" si="4"/>
        <v>#REF!</v>
      </c>
      <c r="DR17" s="17" t="e">
        <f t="shared" si="5"/>
        <v>#REF!</v>
      </c>
      <c r="DS17" s="17" t="e">
        <f t="shared" si="6"/>
        <v>#REF!</v>
      </c>
      <c r="DT17" s="17" t="e">
        <f t="shared" si="6"/>
        <v>#REF!</v>
      </c>
      <c r="DU17" s="17" t="e">
        <f t="shared" si="6"/>
        <v>#REF!</v>
      </c>
      <c r="DV17" s="17">
        <f t="shared" si="7"/>
        <v>0</v>
      </c>
      <c r="DW17" s="39"/>
      <c r="DX17" s="39"/>
      <c r="DY17" s="39"/>
    </row>
    <row r="18" spans="1:129" x14ac:dyDescent="0.25">
      <c r="A18" s="7">
        <f>Patients!A15</f>
        <v>0</v>
      </c>
      <c r="B18" s="7" t="str">
        <f>Patients!B15&amp;" "&amp;Patients!C15</f>
        <v xml:space="preserve"> </v>
      </c>
      <c r="C18" s="27"/>
      <c r="D18" s="35" t="e">
        <f>GETPIVOTDATA("Sum of X",DynamicParametersPivot!$A$5,"PatientId",$A18,"Title",D$4,"Unit",D$2,"Side",D$3,"Shoes",$A$2,"TrialNo",$A$1,"RepeatNo",D$1)</f>
        <v>#REF!</v>
      </c>
      <c r="E18" s="35" t="e">
        <f>GETPIVOTDATA("Sum of X",DynamicParametersPivot!$A$5,"PatientId",$A18,"Title",E$4,"Unit",E$2,"Side",E$3,"Shoes",$A$2,"TrialNo",$A$1,"RepeatNo",E$1)</f>
        <v>#REF!</v>
      </c>
      <c r="F18" s="35" t="e">
        <f>GETPIVOTDATA("Sum of X",DynamicParametersPivot!$A$5,"PatientId",$A18,"Title",F$4,"Unit",F$2,"Side",F$3,"Shoes",$A$2,"TrialNo",$A$1,"RepeatNo",F$1)</f>
        <v>#REF!</v>
      </c>
      <c r="G18" s="35" t="e">
        <f>GETPIVOTDATA("Sum of X",DynamicParametersPivot!$A$5,"PatientId",$A18,"Title",G$4,"Unit",G$2,"Side",G$3,"Shoes",$A$2,"TrialNo",$A$1,"RepeatNo",G$1)</f>
        <v>#REF!</v>
      </c>
      <c r="H18" s="35" t="e">
        <f>GETPIVOTDATA("Sum of X",DynamicParametersPivot!$A$5,"PatientId",$A18,"Title",H$4,"Unit",H$2,"Side",H$3,"Shoes",$A$2,"TrialNo",$A$1,"RepeatNo",H$1)</f>
        <v>#REF!</v>
      </c>
      <c r="I18" s="35" t="e">
        <f>GETPIVOTDATA("Sum of X",DynamicParametersPivot!$A$5,"PatientId",$A18,"Title",I$4,"Unit",I$2,"Side",I$3,"Shoes",$A$2,"TrialNo",$A$1,"RepeatNo",I$1)</f>
        <v>#REF!</v>
      </c>
      <c r="J18" s="35" t="e">
        <f>GETPIVOTDATA("Sum of X",DynamicParametersPivot!$A$5,"PatientId",$A18,"Title",J$4,"Unit",J$2,"Side",J$3,"Shoes",$A$2,"TrialNo",$A$1,"RepeatNo",J$1)</f>
        <v>#REF!</v>
      </c>
      <c r="K18" s="35" t="e">
        <f>GETPIVOTDATA("Sum of X",DynamicParametersPivot!$A$5,"PatientId",$A18,"Title",K$4,"Unit",K$2,"Side",K$3,"Shoes",$A$2,"TrialNo",$A$1,"RepeatNo",K$1)</f>
        <v>#REF!</v>
      </c>
      <c r="L18" s="35" t="e">
        <f>GETPIVOTDATA("Sum of X",DynamicParametersPivot!$A$5,"PatientId",$A18,"Title",L$4,"Unit",L$2,"Side",L$3,"Shoes",$A$2,"TrialNo",$A$1,"RepeatNo",L$1)</f>
        <v>#REF!</v>
      </c>
      <c r="M18" s="35"/>
      <c r="N18" s="35" t="e">
        <f>GETPIVOTDATA("Sum of X",DynamicParametersPivot!$A$5,"PatientId",$A18,"Title",N$4,"Unit",N$2,"Side",N$3,"Shoes",$A$2,"TrialNo",$A$1,"RepeatNo",N$1)</f>
        <v>#REF!</v>
      </c>
      <c r="O18" s="35" t="e">
        <f>GETPIVOTDATA("Sum of X",DynamicParametersPivot!$A$5,"PatientId",$A18,"Title",O$4,"Unit",O$2,"Side",O$3,"Shoes",$A$2,"TrialNo",$A$1,"RepeatNo",O$1)</f>
        <v>#REF!</v>
      </c>
      <c r="P18" s="35" t="e">
        <f>GETPIVOTDATA("Sum of X",DynamicParametersPivot!$A$5,"PatientId",$A18,"Title",P$4,"Unit",P$2,"Side",P$3,"Shoes",$A$2,"TrialNo",$A$1,"RepeatNo",P$1)</f>
        <v>#REF!</v>
      </c>
      <c r="Q18" s="35"/>
      <c r="R18" s="35"/>
      <c r="S18" s="35" t="e">
        <f>GETPIVOTDATA("Sum of X",DynamicParametersPivot!$A$5,"PatientId",$A18,"Title",S$4,"Unit",S$2,"Side",S$3,"Shoes",$A$2,"TrialNo",$A$1,"RepeatNo",S$1)</f>
        <v>#REF!</v>
      </c>
      <c r="T18" s="35" t="e">
        <f>GETPIVOTDATA("Sum of X",DynamicParametersPivot!$A$5,"PatientId",$A18,"Title",T$4,"Unit",T$2,"Side",T$3,"Shoes",$A$2,"TrialNo",$A$1,"RepeatNo",T$1)</f>
        <v>#REF!</v>
      </c>
      <c r="U18" s="35"/>
      <c r="V18" s="35"/>
      <c r="W18" s="35" t="e">
        <f>GETPIVOTDATA("Sum of X",DynamicParametersPivot!$A$5,"PatientId",$A18,"Title",W$4,"Unit",W$2,"Side",W$3,"Shoes",$A$2,"TrialNo",$A$1,"RepeatNo",W$1)</f>
        <v>#REF!</v>
      </c>
      <c r="X18" s="35" t="e">
        <f>GETPIVOTDATA("Sum of X",DynamicParametersPivot!$A$5,"PatientId",$A18,"Title",X$4,"Unit",X$2,"Side",X$3,"Shoes",$A$2,"TrialNo",$A$1,"RepeatNo",X$1)</f>
        <v>#REF!</v>
      </c>
      <c r="Y18" s="35"/>
      <c r="Z18" s="35"/>
      <c r="AA18" s="35" t="e">
        <f>GETPIVOTDATA("Sum of X",DynamicParametersPivot!$A$5,"PatientId",$A18,"Title",AA$4,"Unit",AA$2,"Side",AA$3,"Shoes",$A$2,"TrialNo",$A$1,"RepeatNo",AA$1)</f>
        <v>#REF!</v>
      </c>
      <c r="AB18" s="35" t="e">
        <f>GETPIVOTDATA("Sum of X",DynamicParametersPivot!$A$5,"PatientId",$A18,"Title",AB$4,"Unit",AB$2,"Side",AB$3,"Shoes",$A$2,"TrialNo",$A$1,"RepeatNo",AB$1)</f>
        <v>#REF!</v>
      </c>
      <c r="AC18" s="35"/>
      <c r="AD18" s="35"/>
      <c r="AE18" s="35" t="e">
        <f>GETPIVOTDATA("Sum of X",DynamicParametersPivot!$A$5,"PatientId",$A18,"Title",AE$4,"Unit",AE$2,"Side",AE$3,"Shoes",$A$2,"TrialNo",$A$1,"RepeatNo",AE$1)</f>
        <v>#REF!</v>
      </c>
      <c r="AF18" s="35"/>
      <c r="AG18" s="35" t="e">
        <f>GETPIVOTDATA("Sum of X",DynamicParametersPivot!$A$5,"PatientId",$A18,"Title",AG$4,"Unit",AG$2,"Side",AG$3,"Shoes",$A$2,"TrialNo",$A$1,"RepeatNo",AG$1)</f>
        <v>#REF!</v>
      </c>
      <c r="AH18" s="35" t="e">
        <f>GETPIVOTDATA("Sum of X",DynamicParametersPivot!$A$5,"PatientId",$A18,"Title",AH$4,"Unit",AH$2,"Side",AH$3,"Shoes",$A$2,"TrialNo",$A$1,"RepeatNo",AH$1)</f>
        <v>#REF!</v>
      </c>
      <c r="AI18" s="35" t="e">
        <f>GETPIVOTDATA("Sum of X",DynamicParametersPivot!$A$5,"PatientId",$A18,"Title",AI$4,"Unit",AI$2,"Side",AI$3,"Shoes",$A$2,"TrialNo",$A$1,"RepeatNo",AI$1)</f>
        <v>#REF!</v>
      </c>
      <c r="AJ18" s="35" t="e">
        <f>GETPIVOTDATA("Sum of X",DynamicParametersPivot!$A$5,"PatientId",$A18,"Title",AJ$4,"Unit",AJ$2,"Side",AJ$3,"Shoes",$A$2,"TrialNo",$A$1,"RepeatNo",AJ$1)</f>
        <v>#REF!</v>
      </c>
      <c r="AK18" s="37"/>
      <c r="AL18" s="17"/>
      <c r="AM18" s="17"/>
      <c r="AN18" s="17"/>
      <c r="AO18" s="17"/>
      <c r="AP18" s="17"/>
      <c r="AQ18" s="17"/>
      <c r="AR18" s="17"/>
      <c r="AS18" s="17"/>
      <c r="AT18" s="17"/>
      <c r="AU18" s="40"/>
      <c r="AV18" s="40"/>
      <c r="AW18" s="17"/>
      <c r="AX18" s="17"/>
      <c r="AY18" s="40"/>
      <c r="AZ18" s="40"/>
      <c r="BA18" s="17"/>
      <c r="BB18" s="17"/>
      <c r="BC18" s="40"/>
      <c r="BD18" s="40"/>
      <c r="BE18" s="17"/>
      <c r="BF18" s="17"/>
      <c r="BG18" s="40"/>
      <c r="BH18" s="40"/>
      <c r="BI18" s="17"/>
      <c r="BJ18" s="17"/>
      <c r="BK18" s="40"/>
      <c r="BL18" s="40"/>
      <c r="BM18" s="17"/>
      <c r="BN18" s="40"/>
      <c r="BO18" s="17"/>
      <c r="BP18" s="17"/>
      <c r="BQ18" s="17"/>
      <c r="BR18" s="17"/>
      <c r="BS18" s="38"/>
      <c r="BT18" s="17"/>
      <c r="BU18" s="17"/>
      <c r="BV18" s="17"/>
      <c r="BW18" s="17"/>
      <c r="BX18" s="17"/>
      <c r="BY18" s="17"/>
      <c r="BZ18" s="17"/>
      <c r="CA18" s="17"/>
      <c r="CB18" s="17"/>
      <c r="CC18" s="40"/>
      <c r="CD18" s="40"/>
      <c r="CE18" s="17"/>
      <c r="CF18" s="17"/>
      <c r="CG18" s="40"/>
      <c r="CH18" s="40"/>
      <c r="CI18" s="17"/>
      <c r="CJ18" s="17"/>
      <c r="CK18" s="40"/>
      <c r="CL18" s="40"/>
      <c r="CM18" s="17"/>
      <c r="CN18" s="17"/>
      <c r="CO18" s="40"/>
      <c r="CP18" s="40"/>
      <c r="CQ18" s="17"/>
      <c r="CR18" s="17"/>
      <c r="CS18" s="40"/>
      <c r="CT18" s="40"/>
      <c r="CU18" s="17"/>
      <c r="CV18" s="40"/>
      <c r="CW18" s="17"/>
      <c r="CX18" s="17"/>
      <c r="CY18" s="17"/>
      <c r="CZ18" s="17"/>
      <c r="DA18" s="17" t="e">
        <f t="shared" si="0"/>
        <v>#REF!</v>
      </c>
      <c r="DB18" s="17" t="e">
        <f t="shared" si="0"/>
        <v>#REF!</v>
      </c>
      <c r="DC18" s="17" t="e">
        <f t="shared" si="0"/>
        <v>#REF!</v>
      </c>
      <c r="DD18" s="17" t="e">
        <f t="shared" si="0"/>
        <v>#REF!</v>
      </c>
      <c r="DE18" s="17" t="e">
        <f t="shared" si="0"/>
        <v>#REF!</v>
      </c>
      <c r="DF18" s="17" t="e">
        <f t="shared" si="0"/>
        <v>#REF!</v>
      </c>
      <c r="DG18" s="17" t="e">
        <f t="shared" si="0"/>
        <v>#REF!</v>
      </c>
      <c r="DH18" s="17" t="e">
        <f t="shared" si="0"/>
        <v>#REF!</v>
      </c>
      <c r="DI18" s="17" t="e">
        <f t="shared" si="0"/>
        <v>#REF!</v>
      </c>
      <c r="DJ18" s="17" t="e">
        <f t="shared" si="1"/>
        <v>#REF!</v>
      </c>
      <c r="DK18" s="17" t="e">
        <f t="shared" si="1"/>
        <v>#REF!</v>
      </c>
      <c r="DL18" s="17" t="e">
        <f t="shared" si="2"/>
        <v>#REF!</v>
      </c>
      <c r="DM18" s="17" t="e">
        <f t="shared" si="2"/>
        <v>#REF!</v>
      </c>
      <c r="DN18" s="17" t="e">
        <f t="shared" si="3"/>
        <v>#REF!</v>
      </c>
      <c r="DO18" s="17" t="e">
        <f t="shared" si="3"/>
        <v>#REF!</v>
      </c>
      <c r="DP18" s="17" t="e">
        <f t="shared" si="4"/>
        <v>#REF!</v>
      </c>
      <c r="DQ18" s="17" t="e">
        <f t="shared" si="4"/>
        <v>#REF!</v>
      </c>
      <c r="DR18" s="17" t="e">
        <f t="shared" si="5"/>
        <v>#REF!</v>
      </c>
      <c r="DS18" s="17" t="e">
        <f t="shared" si="6"/>
        <v>#REF!</v>
      </c>
      <c r="DT18" s="17" t="e">
        <f t="shared" si="6"/>
        <v>#REF!</v>
      </c>
      <c r="DU18" s="17" t="e">
        <f t="shared" si="6"/>
        <v>#REF!</v>
      </c>
      <c r="DV18" s="17">
        <f t="shared" si="7"/>
        <v>0</v>
      </c>
      <c r="DW18" s="39"/>
      <c r="DX18" s="39"/>
      <c r="DY18" s="39"/>
    </row>
    <row r="19" spans="1:129" x14ac:dyDescent="0.25">
      <c r="A19" s="7">
        <f>Patients!A16</f>
        <v>0</v>
      </c>
      <c r="B19" s="7" t="str">
        <f>Patients!B16&amp;" "&amp;Patients!C16</f>
        <v xml:space="preserve"> </v>
      </c>
      <c r="C19" s="27"/>
      <c r="D19" s="35" t="e">
        <f>GETPIVOTDATA("Sum of X",DynamicParametersPivot!$A$5,"PatientId",$A19,"Title",D$4,"Unit",D$2,"Side",D$3,"Shoes",$A$2,"TrialNo",$A$1,"RepeatNo",D$1)</f>
        <v>#REF!</v>
      </c>
      <c r="E19" s="35" t="e">
        <f>GETPIVOTDATA("Sum of X",DynamicParametersPivot!$A$5,"PatientId",$A19,"Title",E$4,"Unit",E$2,"Side",E$3,"Shoes",$A$2,"TrialNo",$A$1,"RepeatNo",E$1)</f>
        <v>#REF!</v>
      </c>
      <c r="F19" s="35" t="e">
        <f>GETPIVOTDATA("Sum of X",DynamicParametersPivot!$A$5,"PatientId",$A19,"Title",F$4,"Unit",F$2,"Side",F$3,"Shoes",$A$2,"TrialNo",$A$1,"RepeatNo",F$1)</f>
        <v>#REF!</v>
      </c>
      <c r="G19" s="35" t="e">
        <f>GETPIVOTDATA("Sum of X",DynamicParametersPivot!$A$5,"PatientId",$A19,"Title",G$4,"Unit",G$2,"Side",G$3,"Shoes",$A$2,"TrialNo",$A$1,"RepeatNo",G$1)</f>
        <v>#REF!</v>
      </c>
      <c r="H19" s="35" t="e">
        <f>GETPIVOTDATA("Sum of X",DynamicParametersPivot!$A$5,"PatientId",$A19,"Title",H$4,"Unit",H$2,"Side",H$3,"Shoes",$A$2,"TrialNo",$A$1,"RepeatNo",H$1)</f>
        <v>#REF!</v>
      </c>
      <c r="I19" s="35" t="e">
        <f>GETPIVOTDATA("Sum of X",DynamicParametersPivot!$A$5,"PatientId",$A19,"Title",I$4,"Unit",I$2,"Side",I$3,"Shoes",$A$2,"TrialNo",$A$1,"RepeatNo",I$1)</f>
        <v>#REF!</v>
      </c>
      <c r="J19" s="35" t="e">
        <f>GETPIVOTDATA("Sum of X",DynamicParametersPivot!$A$5,"PatientId",$A19,"Title",J$4,"Unit",J$2,"Side",J$3,"Shoes",$A$2,"TrialNo",$A$1,"RepeatNo",J$1)</f>
        <v>#REF!</v>
      </c>
      <c r="K19" s="35" t="e">
        <f>GETPIVOTDATA("Sum of X",DynamicParametersPivot!$A$5,"PatientId",$A19,"Title",K$4,"Unit",K$2,"Side",K$3,"Shoes",$A$2,"TrialNo",$A$1,"RepeatNo",K$1)</f>
        <v>#REF!</v>
      </c>
      <c r="L19" s="35" t="e">
        <f>GETPIVOTDATA("Sum of X",DynamicParametersPivot!$A$5,"PatientId",$A19,"Title",L$4,"Unit",L$2,"Side",L$3,"Shoes",$A$2,"TrialNo",$A$1,"RepeatNo",L$1)</f>
        <v>#REF!</v>
      </c>
      <c r="M19" s="35"/>
      <c r="N19" s="35" t="e">
        <f>GETPIVOTDATA("Sum of X",DynamicParametersPivot!$A$5,"PatientId",$A19,"Title",N$4,"Unit",N$2,"Side",N$3,"Shoes",$A$2,"TrialNo",$A$1,"RepeatNo",N$1)</f>
        <v>#REF!</v>
      </c>
      <c r="O19" s="35" t="e">
        <f>GETPIVOTDATA("Sum of X",DynamicParametersPivot!$A$5,"PatientId",$A19,"Title",O$4,"Unit",O$2,"Side",O$3,"Shoes",$A$2,"TrialNo",$A$1,"RepeatNo",O$1)</f>
        <v>#REF!</v>
      </c>
      <c r="P19" s="35" t="e">
        <f>GETPIVOTDATA("Sum of X",DynamicParametersPivot!$A$5,"PatientId",$A19,"Title",P$4,"Unit",P$2,"Side",P$3,"Shoes",$A$2,"TrialNo",$A$1,"RepeatNo",P$1)</f>
        <v>#REF!</v>
      </c>
      <c r="Q19" s="35"/>
      <c r="R19" s="35"/>
      <c r="S19" s="35" t="e">
        <f>GETPIVOTDATA("Sum of X",DynamicParametersPivot!$A$5,"PatientId",$A19,"Title",S$4,"Unit",S$2,"Side",S$3,"Shoes",$A$2,"TrialNo",$A$1,"RepeatNo",S$1)</f>
        <v>#REF!</v>
      </c>
      <c r="T19" s="35" t="e">
        <f>GETPIVOTDATA("Sum of X",DynamicParametersPivot!$A$5,"PatientId",$A19,"Title",T$4,"Unit",T$2,"Side",T$3,"Shoes",$A$2,"TrialNo",$A$1,"RepeatNo",T$1)</f>
        <v>#REF!</v>
      </c>
      <c r="U19" s="35"/>
      <c r="V19" s="35"/>
      <c r="W19" s="35" t="e">
        <f>GETPIVOTDATA("Sum of X",DynamicParametersPivot!$A$5,"PatientId",$A19,"Title",W$4,"Unit",W$2,"Side",W$3,"Shoes",$A$2,"TrialNo",$A$1,"RepeatNo",W$1)</f>
        <v>#REF!</v>
      </c>
      <c r="X19" s="35" t="e">
        <f>GETPIVOTDATA("Sum of X",DynamicParametersPivot!$A$5,"PatientId",$A19,"Title",X$4,"Unit",X$2,"Side",X$3,"Shoes",$A$2,"TrialNo",$A$1,"RepeatNo",X$1)</f>
        <v>#REF!</v>
      </c>
      <c r="Y19" s="35"/>
      <c r="Z19" s="35"/>
      <c r="AA19" s="35" t="e">
        <f>GETPIVOTDATA("Sum of X",DynamicParametersPivot!$A$5,"PatientId",$A19,"Title",AA$4,"Unit",AA$2,"Side",AA$3,"Shoes",$A$2,"TrialNo",$A$1,"RepeatNo",AA$1)</f>
        <v>#REF!</v>
      </c>
      <c r="AB19" s="35" t="e">
        <f>GETPIVOTDATA("Sum of X",DynamicParametersPivot!$A$5,"PatientId",$A19,"Title",AB$4,"Unit",AB$2,"Side",AB$3,"Shoes",$A$2,"TrialNo",$A$1,"RepeatNo",AB$1)</f>
        <v>#REF!</v>
      </c>
      <c r="AC19" s="35"/>
      <c r="AD19" s="35"/>
      <c r="AE19" s="35" t="e">
        <f>GETPIVOTDATA("Sum of X",DynamicParametersPivot!$A$5,"PatientId",$A19,"Title",AE$4,"Unit",AE$2,"Side",AE$3,"Shoes",$A$2,"TrialNo",$A$1,"RepeatNo",AE$1)</f>
        <v>#REF!</v>
      </c>
      <c r="AF19" s="35"/>
      <c r="AG19" s="35" t="e">
        <f>GETPIVOTDATA("Sum of X",DynamicParametersPivot!$A$5,"PatientId",$A19,"Title",AG$4,"Unit",AG$2,"Side",AG$3,"Shoes",$A$2,"TrialNo",$A$1,"RepeatNo",AG$1)</f>
        <v>#REF!</v>
      </c>
      <c r="AH19" s="35" t="e">
        <f>GETPIVOTDATA("Sum of X",DynamicParametersPivot!$A$5,"PatientId",$A19,"Title",AH$4,"Unit",AH$2,"Side",AH$3,"Shoes",$A$2,"TrialNo",$A$1,"RepeatNo",AH$1)</f>
        <v>#REF!</v>
      </c>
      <c r="AI19" s="35" t="e">
        <f>GETPIVOTDATA("Sum of X",DynamicParametersPivot!$A$5,"PatientId",$A19,"Title",AI$4,"Unit",AI$2,"Side",AI$3,"Shoes",$A$2,"TrialNo",$A$1,"RepeatNo",AI$1)</f>
        <v>#REF!</v>
      </c>
      <c r="AJ19" s="35" t="e">
        <f>GETPIVOTDATA("Sum of X",DynamicParametersPivot!$A$5,"PatientId",$A19,"Title",AJ$4,"Unit",AJ$2,"Side",AJ$3,"Shoes",$A$2,"TrialNo",$A$1,"RepeatNo",AJ$1)</f>
        <v>#REF!</v>
      </c>
      <c r="AK19" s="37"/>
      <c r="AL19" s="17"/>
      <c r="AM19" s="17"/>
      <c r="AN19" s="17"/>
      <c r="AO19" s="17"/>
      <c r="AP19" s="17"/>
      <c r="AQ19" s="17"/>
      <c r="AR19" s="17"/>
      <c r="AS19" s="17"/>
      <c r="AT19" s="17"/>
      <c r="AU19" s="40"/>
      <c r="AV19" s="40"/>
      <c r="AW19" s="17"/>
      <c r="AX19" s="17"/>
      <c r="AY19" s="40"/>
      <c r="AZ19" s="40"/>
      <c r="BA19" s="17"/>
      <c r="BB19" s="17"/>
      <c r="BC19" s="40"/>
      <c r="BD19" s="40"/>
      <c r="BE19" s="17"/>
      <c r="BF19" s="17"/>
      <c r="BG19" s="40"/>
      <c r="BH19" s="40"/>
      <c r="BI19" s="17"/>
      <c r="BJ19" s="17"/>
      <c r="BK19" s="40"/>
      <c r="BL19" s="40"/>
      <c r="BM19" s="17"/>
      <c r="BN19" s="40"/>
      <c r="BO19" s="17"/>
      <c r="BP19" s="17"/>
      <c r="BQ19" s="17"/>
      <c r="BR19" s="17"/>
      <c r="BS19" s="38"/>
      <c r="BT19" s="17"/>
      <c r="BU19" s="17"/>
      <c r="BV19" s="17"/>
      <c r="BW19" s="17"/>
      <c r="BX19" s="17"/>
      <c r="BY19" s="17"/>
      <c r="BZ19" s="17"/>
      <c r="CA19" s="17"/>
      <c r="CB19" s="17"/>
      <c r="CC19" s="40"/>
      <c r="CD19" s="40"/>
      <c r="CE19" s="17"/>
      <c r="CF19" s="17"/>
      <c r="CG19" s="40"/>
      <c r="CH19" s="40"/>
      <c r="CI19" s="17"/>
      <c r="CJ19" s="17"/>
      <c r="CK19" s="40"/>
      <c r="CL19" s="40"/>
      <c r="CM19" s="17"/>
      <c r="CN19" s="17"/>
      <c r="CO19" s="40"/>
      <c r="CP19" s="40"/>
      <c r="CQ19" s="17"/>
      <c r="CR19" s="17"/>
      <c r="CS19" s="40"/>
      <c r="CT19" s="40"/>
      <c r="CU19" s="17"/>
      <c r="CV19" s="40"/>
      <c r="CW19" s="17"/>
      <c r="CX19" s="17"/>
      <c r="CY19" s="17"/>
      <c r="CZ19" s="17"/>
      <c r="DA19" s="17" t="e">
        <f t="shared" si="0"/>
        <v>#REF!</v>
      </c>
      <c r="DB19" s="17" t="e">
        <f t="shared" si="0"/>
        <v>#REF!</v>
      </c>
      <c r="DC19" s="17" t="e">
        <f t="shared" si="0"/>
        <v>#REF!</v>
      </c>
      <c r="DD19" s="17" t="e">
        <f t="shared" si="0"/>
        <v>#REF!</v>
      </c>
      <c r="DE19" s="17" t="e">
        <f t="shared" si="0"/>
        <v>#REF!</v>
      </c>
      <c r="DF19" s="17" t="e">
        <f t="shared" si="0"/>
        <v>#REF!</v>
      </c>
      <c r="DG19" s="17" t="e">
        <f t="shared" si="0"/>
        <v>#REF!</v>
      </c>
      <c r="DH19" s="17" t="e">
        <f t="shared" si="0"/>
        <v>#REF!</v>
      </c>
      <c r="DI19" s="17" t="e">
        <f t="shared" si="0"/>
        <v>#REF!</v>
      </c>
      <c r="DJ19" s="17" t="e">
        <f t="shared" si="1"/>
        <v>#REF!</v>
      </c>
      <c r="DK19" s="17" t="e">
        <f t="shared" si="1"/>
        <v>#REF!</v>
      </c>
      <c r="DL19" s="17" t="e">
        <f t="shared" si="2"/>
        <v>#REF!</v>
      </c>
      <c r="DM19" s="17" t="e">
        <f t="shared" si="2"/>
        <v>#REF!</v>
      </c>
      <c r="DN19" s="17" t="e">
        <f t="shared" si="3"/>
        <v>#REF!</v>
      </c>
      <c r="DO19" s="17" t="e">
        <f t="shared" si="3"/>
        <v>#REF!</v>
      </c>
      <c r="DP19" s="17" t="e">
        <f t="shared" si="4"/>
        <v>#REF!</v>
      </c>
      <c r="DQ19" s="17" t="e">
        <f t="shared" si="4"/>
        <v>#REF!</v>
      </c>
      <c r="DR19" s="17" t="e">
        <f t="shared" si="5"/>
        <v>#REF!</v>
      </c>
      <c r="DS19" s="17" t="e">
        <f t="shared" si="6"/>
        <v>#REF!</v>
      </c>
      <c r="DT19" s="17" t="e">
        <f t="shared" si="6"/>
        <v>#REF!</v>
      </c>
      <c r="DU19" s="17" t="e">
        <f t="shared" si="6"/>
        <v>#REF!</v>
      </c>
      <c r="DV19" s="17">
        <f t="shared" si="7"/>
        <v>0</v>
      </c>
      <c r="DW19" s="39"/>
      <c r="DX19" s="39"/>
      <c r="DY19" s="39"/>
    </row>
    <row r="20" spans="1:129" x14ac:dyDescent="0.25">
      <c r="A20" s="7">
        <f>Patients!A17</f>
        <v>0</v>
      </c>
      <c r="B20" s="7" t="str">
        <f>Patients!B17&amp;" "&amp;Patients!C17</f>
        <v xml:space="preserve"> </v>
      </c>
      <c r="C20" s="27"/>
      <c r="D20" s="35" t="e">
        <f>GETPIVOTDATA("Sum of X",DynamicParametersPivot!$A$5,"PatientId",$A20,"Title",D$4,"Unit",D$2,"Side",D$3,"Shoes",$A$2,"TrialNo",$A$1,"RepeatNo",D$1)</f>
        <v>#REF!</v>
      </c>
      <c r="E20" s="35" t="e">
        <f>GETPIVOTDATA("Sum of X",DynamicParametersPivot!$A$5,"PatientId",$A20,"Title",E$4,"Unit",E$2,"Side",E$3,"Shoes",$A$2,"TrialNo",$A$1,"RepeatNo",E$1)</f>
        <v>#REF!</v>
      </c>
      <c r="F20" s="35" t="e">
        <f>GETPIVOTDATA("Sum of X",DynamicParametersPivot!$A$5,"PatientId",$A20,"Title",F$4,"Unit",F$2,"Side",F$3,"Shoes",$A$2,"TrialNo",$A$1,"RepeatNo",F$1)</f>
        <v>#REF!</v>
      </c>
      <c r="G20" s="35" t="e">
        <f>GETPIVOTDATA("Sum of X",DynamicParametersPivot!$A$5,"PatientId",$A20,"Title",G$4,"Unit",G$2,"Side",G$3,"Shoes",$A$2,"TrialNo",$A$1,"RepeatNo",G$1)</f>
        <v>#REF!</v>
      </c>
      <c r="H20" s="35" t="e">
        <f>GETPIVOTDATA("Sum of X",DynamicParametersPivot!$A$5,"PatientId",$A20,"Title",H$4,"Unit",H$2,"Side",H$3,"Shoes",$A$2,"TrialNo",$A$1,"RepeatNo",H$1)</f>
        <v>#REF!</v>
      </c>
      <c r="I20" s="35" t="e">
        <f>GETPIVOTDATA("Sum of X",DynamicParametersPivot!$A$5,"PatientId",$A20,"Title",I$4,"Unit",I$2,"Side",I$3,"Shoes",$A$2,"TrialNo",$A$1,"RepeatNo",I$1)</f>
        <v>#REF!</v>
      </c>
      <c r="J20" s="35" t="e">
        <f>GETPIVOTDATA("Sum of X",DynamicParametersPivot!$A$5,"PatientId",$A20,"Title",J$4,"Unit",J$2,"Side",J$3,"Shoes",$A$2,"TrialNo",$A$1,"RepeatNo",J$1)</f>
        <v>#REF!</v>
      </c>
      <c r="K20" s="35" t="e">
        <f>GETPIVOTDATA("Sum of X",DynamicParametersPivot!$A$5,"PatientId",$A20,"Title",K$4,"Unit",K$2,"Side",K$3,"Shoes",$A$2,"TrialNo",$A$1,"RepeatNo",K$1)</f>
        <v>#REF!</v>
      </c>
      <c r="L20" s="35" t="e">
        <f>GETPIVOTDATA("Sum of X",DynamicParametersPivot!$A$5,"PatientId",$A20,"Title",L$4,"Unit",L$2,"Side",L$3,"Shoes",$A$2,"TrialNo",$A$1,"RepeatNo",L$1)</f>
        <v>#REF!</v>
      </c>
      <c r="M20" s="35"/>
      <c r="N20" s="35" t="e">
        <f>GETPIVOTDATA("Sum of X",DynamicParametersPivot!$A$5,"PatientId",$A20,"Title",N$4,"Unit",N$2,"Side",N$3,"Shoes",$A$2,"TrialNo",$A$1,"RepeatNo",N$1)</f>
        <v>#REF!</v>
      </c>
      <c r="O20" s="35" t="e">
        <f>GETPIVOTDATA("Sum of X",DynamicParametersPivot!$A$5,"PatientId",$A20,"Title",O$4,"Unit",O$2,"Side",O$3,"Shoes",$A$2,"TrialNo",$A$1,"RepeatNo",O$1)</f>
        <v>#REF!</v>
      </c>
      <c r="P20" s="35" t="e">
        <f>GETPIVOTDATA("Sum of X",DynamicParametersPivot!$A$5,"PatientId",$A20,"Title",P$4,"Unit",P$2,"Side",P$3,"Shoes",$A$2,"TrialNo",$A$1,"RepeatNo",P$1)</f>
        <v>#REF!</v>
      </c>
      <c r="Q20" s="35"/>
      <c r="R20" s="35"/>
      <c r="S20" s="35" t="e">
        <f>GETPIVOTDATA("Sum of X",DynamicParametersPivot!$A$5,"PatientId",$A20,"Title",S$4,"Unit",S$2,"Side",S$3,"Shoes",$A$2,"TrialNo",$A$1,"RepeatNo",S$1)</f>
        <v>#REF!</v>
      </c>
      <c r="T20" s="35" t="e">
        <f>GETPIVOTDATA("Sum of X",DynamicParametersPivot!$A$5,"PatientId",$A20,"Title",T$4,"Unit",T$2,"Side",T$3,"Shoes",$A$2,"TrialNo",$A$1,"RepeatNo",T$1)</f>
        <v>#REF!</v>
      </c>
      <c r="U20" s="35"/>
      <c r="V20" s="35"/>
      <c r="W20" s="35" t="e">
        <f>GETPIVOTDATA("Sum of X",DynamicParametersPivot!$A$5,"PatientId",$A20,"Title",W$4,"Unit",W$2,"Side",W$3,"Shoes",$A$2,"TrialNo",$A$1,"RepeatNo",W$1)</f>
        <v>#REF!</v>
      </c>
      <c r="X20" s="35" t="e">
        <f>GETPIVOTDATA("Sum of X",DynamicParametersPivot!$A$5,"PatientId",$A20,"Title",X$4,"Unit",X$2,"Side",X$3,"Shoes",$A$2,"TrialNo",$A$1,"RepeatNo",X$1)</f>
        <v>#REF!</v>
      </c>
      <c r="Y20" s="35"/>
      <c r="Z20" s="35"/>
      <c r="AA20" s="35" t="e">
        <f>GETPIVOTDATA("Sum of X",DynamicParametersPivot!$A$5,"PatientId",$A20,"Title",AA$4,"Unit",AA$2,"Side",AA$3,"Shoes",$A$2,"TrialNo",$A$1,"RepeatNo",AA$1)</f>
        <v>#REF!</v>
      </c>
      <c r="AB20" s="35" t="e">
        <f>GETPIVOTDATA("Sum of X",DynamicParametersPivot!$A$5,"PatientId",$A20,"Title",AB$4,"Unit",AB$2,"Side",AB$3,"Shoes",$A$2,"TrialNo",$A$1,"RepeatNo",AB$1)</f>
        <v>#REF!</v>
      </c>
      <c r="AC20" s="35"/>
      <c r="AD20" s="35"/>
      <c r="AE20" s="35" t="e">
        <f>GETPIVOTDATA("Sum of X",DynamicParametersPivot!$A$5,"PatientId",$A20,"Title",AE$4,"Unit",AE$2,"Side",AE$3,"Shoes",$A$2,"TrialNo",$A$1,"RepeatNo",AE$1)</f>
        <v>#REF!</v>
      </c>
      <c r="AF20" s="35"/>
      <c r="AG20" s="35" t="e">
        <f>GETPIVOTDATA("Sum of X",DynamicParametersPivot!$A$5,"PatientId",$A20,"Title",AG$4,"Unit",AG$2,"Side",AG$3,"Shoes",$A$2,"TrialNo",$A$1,"RepeatNo",AG$1)</f>
        <v>#REF!</v>
      </c>
      <c r="AH20" s="35" t="e">
        <f>GETPIVOTDATA("Sum of X",DynamicParametersPivot!$A$5,"PatientId",$A20,"Title",AH$4,"Unit",AH$2,"Side",AH$3,"Shoes",$A$2,"TrialNo",$A$1,"RepeatNo",AH$1)</f>
        <v>#REF!</v>
      </c>
      <c r="AI20" s="35" t="e">
        <f>GETPIVOTDATA("Sum of X",DynamicParametersPivot!$A$5,"PatientId",$A20,"Title",AI$4,"Unit",AI$2,"Side",AI$3,"Shoes",$A$2,"TrialNo",$A$1,"RepeatNo",AI$1)</f>
        <v>#REF!</v>
      </c>
      <c r="AJ20" s="35" t="e">
        <f>GETPIVOTDATA("Sum of X",DynamicParametersPivot!$A$5,"PatientId",$A20,"Title",AJ$4,"Unit",AJ$2,"Side",AJ$3,"Shoes",$A$2,"TrialNo",$A$1,"RepeatNo",AJ$1)</f>
        <v>#REF!</v>
      </c>
      <c r="AK20" s="37"/>
      <c r="AL20" s="17"/>
      <c r="AM20" s="17"/>
      <c r="AN20" s="17"/>
      <c r="AO20" s="17"/>
      <c r="AP20" s="17"/>
      <c r="AQ20" s="17"/>
      <c r="AR20" s="17"/>
      <c r="AS20" s="17"/>
      <c r="AT20" s="17"/>
      <c r="AU20" s="40"/>
      <c r="AV20" s="40"/>
      <c r="AW20" s="17"/>
      <c r="AX20" s="17"/>
      <c r="AY20" s="40"/>
      <c r="AZ20" s="40"/>
      <c r="BA20" s="17"/>
      <c r="BB20" s="17"/>
      <c r="BC20" s="40"/>
      <c r="BD20" s="40"/>
      <c r="BE20" s="17"/>
      <c r="BF20" s="17"/>
      <c r="BG20" s="40"/>
      <c r="BH20" s="40"/>
      <c r="BI20" s="17"/>
      <c r="BJ20" s="17"/>
      <c r="BK20" s="40"/>
      <c r="BL20" s="40"/>
      <c r="BM20" s="17"/>
      <c r="BN20" s="40"/>
      <c r="BO20" s="17"/>
      <c r="BP20" s="17"/>
      <c r="BQ20" s="17"/>
      <c r="BR20" s="17"/>
      <c r="BS20" s="38"/>
      <c r="BT20" s="17"/>
      <c r="BU20" s="17"/>
      <c r="BV20" s="17"/>
      <c r="BW20" s="17"/>
      <c r="BX20" s="17"/>
      <c r="BY20" s="17"/>
      <c r="BZ20" s="17"/>
      <c r="CA20" s="17"/>
      <c r="CB20" s="17"/>
      <c r="CC20" s="40"/>
      <c r="CD20" s="40"/>
      <c r="CE20" s="17"/>
      <c r="CF20" s="17"/>
      <c r="CG20" s="40"/>
      <c r="CH20" s="40"/>
      <c r="CI20" s="17"/>
      <c r="CJ20" s="17"/>
      <c r="CK20" s="40"/>
      <c r="CL20" s="40"/>
      <c r="CM20" s="17"/>
      <c r="CN20" s="17"/>
      <c r="CO20" s="40"/>
      <c r="CP20" s="40"/>
      <c r="CQ20" s="17"/>
      <c r="CR20" s="17"/>
      <c r="CS20" s="40"/>
      <c r="CT20" s="40"/>
      <c r="CU20" s="17"/>
      <c r="CV20" s="40"/>
      <c r="CW20" s="17"/>
      <c r="CX20" s="17"/>
      <c r="CY20" s="17"/>
      <c r="CZ20" s="17"/>
      <c r="DA20" s="17" t="e">
        <f t="shared" si="0"/>
        <v>#REF!</v>
      </c>
      <c r="DB20" s="17" t="e">
        <f t="shared" si="0"/>
        <v>#REF!</v>
      </c>
      <c r="DC20" s="17" t="e">
        <f t="shared" si="0"/>
        <v>#REF!</v>
      </c>
      <c r="DD20" s="17" t="e">
        <f t="shared" si="0"/>
        <v>#REF!</v>
      </c>
      <c r="DE20" s="17" t="e">
        <f t="shared" si="0"/>
        <v>#REF!</v>
      </c>
      <c r="DF20" s="17" t="e">
        <f t="shared" si="0"/>
        <v>#REF!</v>
      </c>
      <c r="DG20" s="17" t="e">
        <f t="shared" si="0"/>
        <v>#REF!</v>
      </c>
      <c r="DH20" s="17" t="e">
        <f t="shared" si="0"/>
        <v>#REF!</v>
      </c>
      <c r="DI20" s="17" t="e">
        <f t="shared" si="0"/>
        <v>#REF!</v>
      </c>
      <c r="DJ20" s="17" t="e">
        <f t="shared" si="1"/>
        <v>#REF!</v>
      </c>
      <c r="DK20" s="17" t="e">
        <f t="shared" si="1"/>
        <v>#REF!</v>
      </c>
      <c r="DL20" s="17" t="e">
        <f t="shared" si="2"/>
        <v>#REF!</v>
      </c>
      <c r="DM20" s="17" t="e">
        <f t="shared" si="2"/>
        <v>#REF!</v>
      </c>
      <c r="DN20" s="17" t="e">
        <f t="shared" si="3"/>
        <v>#REF!</v>
      </c>
      <c r="DO20" s="17" t="e">
        <f t="shared" si="3"/>
        <v>#REF!</v>
      </c>
      <c r="DP20" s="17" t="e">
        <f t="shared" si="4"/>
        <v>#REF!</v>
      </c>
      <c r="DQ20" s="17" t="e">
        <f t="shared" si="4"/>
        <v>#REF!</v>
      </c>
      <c r="DR20" s="17" t="e">
        <f t="shared" si="5"/>
        <v>#REF!</v>
      </c>
      <c r="DS20" s="17" t="e">
        <f t="shared" si="6"/>
        <v>#REF!</v>
      </c>
      <c r="DT20" s="17" t="e">
        <f t="shared" si="6"/>
        <v>#REF!</v>
      </c>
      <c r="DU20" s="17" t="e">
        <f t="shared" si="6"/>
        <v>#REF!</v>
      </c>
      <c r="DV20" s="17">
        <f t="shared" si="7"/>
        <v>0</v>
      </c>
      <c r="DW20" s="39"/>
      <c r="DX20" s="39"/>
      <c r="DY20" s="39"/>
    </row>
    <row r="21" spans="1:129" x14ac:dyDescent="0.25">
      <c r="A21" s="7">
        <f>Patients!A18</f>
        <v>0</v>
      </c>
      <c r="B21" s="7" t="str">
        <f>Patients!B18&amp;" "&amp;Patients!C18</f>
        <v xml:space="preserve"> </v>
      </c>
      <c r="C21" s="27"/>
      <c r="D21" s="35" t="e">
        <f>GETPIVOTDATA("Sum of X",DynamicParametersPivot!$A$5,"PatientId",$A21,"Title",D$4,"Unit",D$2,"Side",D$3,"Shoes",$A$2,"TrialNo",$A$1,"RepeatNo",D$1)</f>
        <v>#REF!</v>
      </c>
      <c r="E21" s="35" t="e">
        <f>GETPIVOTDATA("Sum of X",DynamicParametersPivot!$A$5,"PatientId",$A21,"Title",E$4,"Unit",E$2,"Side",E$3,"Shoes",$A$2,"TrialNo",$A$1,"RepeatNo",E$1)</f>
        <v>#REF!</v>
      </c>
      <c r="F21" s="35" t="e">
        <f>GETPIVOTDATA("Sum of X",DynamicParametersPivot!$A$5,"PatientId",$A21,"Title",F$4,"Unit",F$2,"Side",F$3,"Shoes",$A$2,"TrialNo",$A$1,"RepeatNo",F$1)</f>
        <v>#REF!</v>
      </c>
      <c r="G21" s="35" t="e">
        <f>GETPIVOTDATA("Sum of X",DynamicParametersPivot!$A$5,"PatientId",$A21,"Title",G$4,"Unit",G$2,"Side",G$3,"Shoes",$A$2,"TrialNo",$A$1,"RepeatNo",G$1)</f>
        <v>#REF!</v>
      </c>
      <c r="H21" s="35" t="e">
        <f>GETPIVOTDATA("Sum of X",DynamicParametersPivot!$A$5,"PatientId",$A21,"Title",H$4,"Unit",H$2,"Side",H$3,"Shoes",$A$2,"TrialNo",$A$1,"RepeatNo",H$1)</f>
        <v>#REF!</v>
      </c>
      <c r="I21" s="35" t="e">
        <f>GETPIVOTDATA("Sum of X",DynamicParametersPivot!$A$5,"PatientId",$A21,"Title",I$4,"Unit",I$2,"Side",I$3,"Shoes",$A$2,"TrialNo",$A$1,"RepeatNo",I$1)</f>
        <v>#REF!</v>
      </c>
      <c r="J21" s="35" t="e">
        <f>GETPIVOTDATA("Sum of X",DynamicParametersPivot!$A$5,"PatientId",$A21,"Title",J$4,"Unit",J$2,"Side",J$3,"Shoes",$A$2,"TrialNo",$A$1,"RepeatNo",J$1)</f>
        <v>#REF!</v>
      </c>
      <c r="K21" s="35" t="e">
        <f>GETPIVOTDATA("Sum of X",DynamicParametersPivot!$A$5,"PatientId",$A21,"Title",K$4,"Unit",K$2,"Side",K$3,"Shoes",$A$2,"TrialNo",$A$1,"RepeatNo",K$1)</f>
        <v>#REF!</v>
      </c>
      <c r="L21" s="35" t="e">
        <f>GETPIVOTDATA("Sum of X",DynamicParametersPivot!$A$5,"PatientId",$A21,"Title",L$4,"Unit",L$2,"Side",L$3,"Shoes",$A$2,"TrialNo",$A$1,"RepeatNo",L$1)</f>
        <v>#REF!</v>
      </c>
      <c r="M21" s="35"/>
      <c r="N21" s="35" t="e">
        <f>GETPIVOTDATA("Sum of X",DynamicParametersPivot!$A$5,"PatientId",$A21,"Title",N$4,"Unit",N$2,"Side",N$3,"Shoes",$A$2,"TrialNo",$A$1,"RepeatNo",N$1)</f>
        <v>#REF!</v>
      </c>
      <c r="O21" s="35" t="e">
        <f>GETPIVOTDATA("Sum of X",DynamicParametersPivot!$A$5,"PatientId",$A21,"Title",O$4,"Unit",O$2,"Side",O$3,"Shoes",$A$2,"TrialNo",$A$1,"RepeatNo",O$1)</f>
        <v>#REF!</v>
      </c>
      <c r="P21" s="35" t="e">
        <f>GETPIVOTDATA("Sum of X",DynamicParametersPivot!$A$5,"PatientId",$A21,"Title",P$4,"Unit",P$2,"Side",P$3,"Shoes",$A$2,"TrialNo",$A$1,"RepeatNo",P$1)</f>
        <v>#REF!</v>
      </c>
      <c r="Q21" s="35"/>
      <c r="R21" s="35"/>
      <c r="S21" s="35" t="e">
        <f>GETPIVOTDATA("Sum of X",DynamicParametersPivot!$A$5,"PatientId",$A21,"Title",S$4,"Unit",S$2,"Side",S$3,"Shoes",$A$2,"TrialNo",$A$1,"RepeatNo",S$1)</f>
        <v>#REF!</v>
      </c>
      <c r="T21" s="35" t="e">
        <f>GETPIVOTDATA("Sum of X",DynamicParametersPivot!$A$5,"PatientId",$A21,"Title",T$4,"Unit",T$2,"Side",T$3,"Shoes",$A$2,"TrialNo",$A$1,"RepeatNo",T$1)</f>
        <v>#REF!</v>
      </c>
      <c r="U21" s="35"/>
      <c r="V21" s="35"/>
      <c r="W21" s="35" t="e">
        <f>GETPIVOTDATA("Sum of X",DynamicParametersPivot!$A$5,"PatientId",$A21,"Title",W$4,"Unit",W$2,"Side",W$3,"Shoes",$A$2,"TrialNo",$A$1,"RepeatNo",W$1)</f>
        <v>#REF!</v>
      </c>
      <c r="X21" s="35" t="e">
        <f>GETPIVOTDATA("Sum of X",DynamicParametersPivot!$A$5,"PatientId",$A21,"Title",X$4,"Unit",X$2,"Side",X$3,"Shoes",$A$2,"TrialNo",$A$1,"RepeatNo",X$1)</f>
        <v>#REF!</v>
      </c>
      <c r="Y21" s="35"/>
      <c r="Z21" s="35"/>
      <c r="AA21" s="35" t="e">
        <f>GETPIVOTDATA("Sum of X",DynamicParametersPivot!$A$5,"PatientId",$A21,"Title",AA$4,"Unit",AA$2,"Side",AA$3,"Shoes",$A$2,"TrialNo",$A$1,"RepeatNo",AA$1)</f>
        <v>#REF!</v>
      </c>
      <c r="AB21" s="35" t="e">
        <f>GETPIVOTDATA("Sum of X",DynamicParametersPivot!$A$5,"PatientId",$A21,"Title",AB$4,"Unit",AB$2,"Side",AB$3,"Shoes",$A$2,"TrialNo",$A$1,"RepeatNo",AB$1)</f>
        <v>#REF!</v>
      </c>
      <c r="AC21" s="35"/>
      <c r="AD21" s="35"/>
      <c r="AE21" s="35" t="e">
        <f>GETPIVOTDATA("Sum of X",DynamicParametersPivot!$A$5,"PatientId",$A21,"Title",AE$4,"Unit",AE$2,"Side",AE$3,"Shoes",$A$2,"TrialNo",$A$1,"RepeatNo",AE$1)</f>
        <v>#REF!</v>
      </c>
      <c r="AF21" s="35"/>
      <c r="AG21" s="35" t="e">
        <f>GETPIVOTDATA("Sum of X",DynamicParametersPivot!$A$5,"PatientId",$A21,"Title",AG$4,"Unit",AG$2,"Side",AG$3,"Shoes",$A$2,"TrialNo",$A$1,"RepeatNo",AG$1)</f>
        <v>#REF!</v>
      </c>
      <c r="AH21" s="35" t="e">
        <f>GETPIVOTDATA("Sum of X",DynamicParametersPivot!$A$5,"PatientId",$A21,"Title",AH$4,"Unit",AH$2,"Side",AH$3,"Shoes",$A$2,"TrialNo",$A$1,"RepeatNo",AH$1)</f>
        <v>#REF!</v>
      </c>
      <c r="AI21" s="35" t="e">
        <f>GETPIVOTDATA("Sum of X",DynamicParametersPivot!$A$5,"PatientId",$A21,"Title",AI$4,"Unit",AI$2,"Side",AI$3,"Shoes",$A$2,"TrialNo",$A$1,"RepeatNo",AI$1)</f>
        <v>#REF!</v>
      </c>
      <c r="AJ21" s="35" t="e">
        <f>GETPIVOTDATA("Sum of X",DynamicParametersPivot!$A$5,"PatientId",$A21,"Title",AJ$4,"Unit",AJ$2,"Side",AJ$3,"Shoes",$A$2,"TrialNo",$A$1,"RepeatNo",AJ$1)</f>
        <v>#REF!</v>
      </c>
      <c r="AK21" s="37"/>
      <c r="AL21" s="17"/>
      <c r="AM21" s="17"/>
      <c r="AN21" s="17"/>
      <c r="AO21" s="17"/>
      <c r="AP21" s="17"/>
      <c r="AQ21" s="17"/>
      <c r="AR21" s="17"/>
      <c r="AS21" s="17"/>
      <c r="AT21" s="17"/>
      <c r="AU21" s="40"/>
      <c r="AV21" s="40"/>
      <c r="AW21" s="17"/>
      <c r="AX21" s="17"/>
      <c r="AY21" s="40"/>
      <c r="AZ21" s="40"/>
      <c r="BA21" s="17"/>
      <c r="BB21" s="17"/>
      <c r="BC21" s="40"/>
      <c r="BD21" s="40"/>
      <c r="BE21" s="17"/>
      <c r="BF21" s="17"/>
      <c r="BG21" s="40"/>
      <c r="BH21" s="40"/>
      <c r="BI21" s="17"/>
      <c r="BJ21" s="17"/>
      <c r="BK21" s="40"/>
      <c r="BL21" s="40"/>
      <c r="BM21" s="17"/>
      <c r="BN21" s="40"/>
      <c r="BO21" s="17"/>
      <c r="BP21" s="17"/>
      <c r="BQ21" s="17"/>
      <c r="BR21" s="17"/>
      <c r="BS21" s="38"/>
      <c r="BT21" s="17"/>
      <c r="BU21" s="17"/>
      <c r="BV21" s="17"/>
      <c r="BW21" s="17"/>
      <c r="BX21" s="17"/>
      <c r="BY21" s="17"/>
      <c r="BZ21" s="17"/>
      <c r="CA21" s="17"/>
      <c r="CB21" s="17"/>
      <c r="CC21" s="40"/>
      <c r="CD21" s="40"/>
      <c r="CE21" s="17"/>
      <c r="CF21" s="17"/>
      <c r="CG21" s="40"/>
      <c r="CH21" s="40"/>
      <c r="CI21" s="17"/>
      <c r="CJ21" s="17"/>
      <c r="CK21" s="40"/>
      <c r="CL21" s="40"/>
      <c r="CM21" s="17"/>
      <c r="CN21" s="17"/>
      <c r="CO21" s="40"/>
      <c r="CP21" s="40"/>
      <c r="CQ21" s="17"/>
      <c r="CR21" s="17"/>
      <c r="CS21" s="40"/>
      <c r="CT21" s="40"/>
      <c r="CU21" s="17"/>
      <c r="CV21" s="40"/>
      <c r="CW21" s="17"/>
      <c r="CX21" s="17"/>
      <c r="CY21" s="17"/>
      <c r="CZ21" s="17"/>
      <c r="DA21" s="17" t="e">
        <f t="shared" si="0"/>
        <v>#REF!</v>
      </c>
      <c r="DB21" s="17" t="e">
        <f t="shared" si="0"/>
        <v>#REF!</v>
      </c>
      <c r="DC21" s="17" t="e">
        <f t="shared" si="0"/>
        <v>#REF!</v>
      </c>
      <c r="DD21" s="17" t="e">
        <f t="shared" si="0"/>
        <v>#REF!</v>
      </c>
      <c r="DE21" s="17" t="e">
        <f t="shared" si="0"/>
        <v>#REF!</v>
      </c>
      <c r="DF21" s="17" t="e">
        <f t="shared" si="0"/>
        <v>#REF!</v>
      </c>
      <c r="DG21" s="17" t="e">
        <f t="shared" si="0"/>
        <v>#REF!</v>
      </c>
      <c r="DH21" s="17" t="e">
        <f t="shared" si="0"/>
        <v>#REF!</v>
      </c>
      <c r="DI21" s="17" t="e">
        <f t="shared" si="0"/>
        <v>#REF!</v>
      </c>
      <c r="DJ21" s="17" t="e">
        <f t="shared" si="1"/>
        <v>#REF!</v>
      </c>
      <c r="DK21" s="17" t="e">
        <f t="shared" si="1"/>
        <v>#REF!</v>
      </c>
      <c r="DL21" s="17" t="e">
        <f t="shared" si="2"/>
        <v>#REF!</v>
      </c>
      <c r="DM21" s="17" t="e">
        <f t="shared" si="2"/>
        <v>#REF!</v>
      </c>
      <c r="DN21" s="17" t="e">
        <f t="shared" si="3"/>
        <v>#REF!</v>
      </c>
      <c r="DO21" s="17" t="e">
        <f t="shared" si="3"/>
        <v>#REF!</v>
      </c>
      <c r="DP21" s="17" t="e">
        <f t="shared" si="4"/>
        <v>#REF!</v>
      </c>
      <c r="DQ21" s="17" t="e">
        <f t="shared" si="4"/>
        <v>#REF!</v>
      </c>
      <c r="DR21" s="17" t="e">
        <f t="shared" si="5"/>
        <v>#REF!</v>
      </c>
      <c r="DS21" s="17" t="e">
        <f t="shared" si="6"/>
        <v>#REF!</v>
      </c>
      <c r="DT21" s="17" t="e">
        <f t="shared" si="6"/>
        <v>#REF!</v>
      </c>
      <c r="DU21" s="17" t="e">
        <f t="shared" si="6"/>
        <v>#REF!</v>
      </c>
      <c r="DV21" s="17">
        <f t="shared" si="7"/>
        <v>0</v>
      </c>
      <c r="DW21" s="39"/>
      <c r="DX21" s="39"/>
      <c r="DY21" s="39"/>
    </row>
    <row r="22" spans="1:129" x14ac:dyDescent="0.25">
      <c r="A22" s="7">
        <f>Patients!A19</f>
        <v>0</v>
      </c>
      <c r="B22" s="7" t="str">
        <f>Patients!B19&amp;" "&amp;Patients!C19</f>
        <v xml:space="preserve"> </v>
      </c>
      <c r="C22" s="27"/>
      <c r="D22" s="35" t="e">
        <f>GETPIVOTDATA("Sum of X",DynamicParametersPivot!$A$5,"PatientId",$A22,"Title",D$4,"Unit",D$2,"Side",D$3,"Shoes",$A$2,"TrialNo",$A$1,"RepeatNo",D$1)</f>
        <v>#REF!</v>
      </c>
      <c r="E22" s="35" t="e">
        <f>GETPIVOTDATA("Sum of X",DynamicParametersPivot!$A$5,"PatientId",$A22,"Title",E$4,"Unit",E$2,"Side",E$3,"Shoes",$A$2,"TrialNo",$A$1,"RepeatNo",E$1)</f>
        <v>#REF!</v>
      </c>
      <c r="F22" s="35" t="e">
        <f>GETPIVOTDATA("Sum of X",DynamicParametersPivot!$A$5,"PatientId",$A22,"Title",F$4,"Unit",F$2,"Side",F$3,"Shoes",$A$2,"TrialNo",$A$1,"RepeatNo",F$1)</f>
        <v>#REF!</v>
      </c>
      <c r="G22" s="35" t="e">
        <f>GETPIVOTDATA("Sum of X",DynamicParametersPivot!$A$5,"PatientId",$A22,"Title",G$4,"Unit",G$2,"Side",G$3,"Shoes",$A$2,"TrialNo",$A$1,"RepeatNo",G$1)</f>
        <v>#REF!</v>
      </c>
      <c r="H22" s="35" t="e">
        <f>GETPIVOTDATA("Sum of X",DynamicParametersPivot!$A$5,"PatientId",$A22,"Title",H$4,"Unit",H$2,"Side",H$3,"Shoes",$A$2,"TrialNo",$A$1,"RepeatNo",H$1)</f>
        <v>#REF!</v>
      </c>
      <c r="I22" s="35" t="e">
        <f>GETPIVOTDATA("Sum of X",DynamicParametersPivot!$A$5,"PatientId",$A22,"Title",I$4,"Unit",I$2,"Side",I$3,"Shoes",$A$2,"TrialNo",$A$1,"RepeatNo",I$1)</f>
        <v>#REF!</v>
      </c>
      <c r="J22" s="35" t="e">
        <f>GETPIVOTDATA("Sum of X",DynamicParametersPivot!$A$5,"PatientId",$A22,"Title",J$4,"Unit",J$2,"Side",J$3,"Shoes",$A$2,"TrialNo",$A$1,"RepeatNo",J$1)</f>
        <v>#REF!</v>
      </c>
      <c r="K22" s="35" t="e">
        <f>GETPIVOTDATA("Sum of X",DynamicParametersPivot!$A$5,"PatientId",$A22,"Title",K$4,"Unit",K$2,"Side",K$3,"Shoes",$A$2,"TrialNo",$A$1,"RepeatNo",K$1)</f>
        <v>#REF!</v>
      </c>
      <c r="L22" s="35" t="e">
        <f>GETPIVOTDATA("Sum of X",DynamicParametersPivot!$A$5,"PatientId",$A22,"Title",L$4,"Unit",L$2,"Side",L$3,"Shoes",$A$2,"TrialNo",$A$1,"RepeatNo",L$1)</f>
        <v>#REF!</v>
      </c>
      <c r="M22" s="35"/>
      <c r="N22" s="35" t="e">
        <f>GETPIVOTDATA("Sum of X",DynamicParametersPivot!$A$5,"PatientId",$A22,"Title",N$4,"Unit",N$2,"Side",N$3,"Shoes",$A$2,"TrialNo",$A$1,"RepeatNo",N$1)</f>
        <v>#REF!</v>
      </c>
      <c r="O22" s="35" t="e">
        <f>GETPIVOTDATA("Sum of X",DynamicParametersPivot!$A$5,"PatientId",$A22,"Title",O$4,"Unit",O$2,"Side",O$3,"Shoes",$A$2,"TrialNo",$A$1,"RepeatNo",O$1)</f>
        <v>#REF!</v>
      </c>
      <c r="P22" s="35" t="e">
        <f>GETPIVOTDATA("Sum of X",DynamicParametersPivot!$A$5,"PatientId",$A22,"Title",P$4,"Unit",P$2,"Side",P$3,"Shoes",$A$2,"TrialNo",$A$1,"RepeatNo",P$1)</f>
        <v>#REF!</v>
      </c>
      <c r="Q22" s="35"/>
      <c r="R22" s="35"/>
      <c r="S22" s="35" t="e">
        <f>GETPIVOTDATA("Sum of X",DynamicParametersPivot!$A$5,"PatientId",$A22,"Title",S$4,"Unit",S$2,"Side",S$3,"Shoes",$A$2,"TrialNo",$A$1,"RepeatNo",S$1)</f>
        <v>#REF!</v>
      </c>
      <c r="T22" s="35" t="e">
        <f>GETPIVOTDATA("Sum of X",DynamicParametersPivot!$A$5,"PatientId",$A22,"Title",T$4,"Unit",T$2,"Side",T$3,"Shoes",$A$2,"TrialNo",$A$1,"RepeatNo",T$1)</f>
        <v>#REF!</v>
      </c>
      <c r="U22" s="35"/>
      <c r="V22" s="35"/>
      <c r="W22" s="35" t="e">
        <f>GETPIVOTDATA("Sum of X",DynamicParametersPivot!$A$5,"PatientId",$A22,"Title",W$4,"Unit",W$2,"Side",W$3,"Shoes",$A$2,"TrialNo",$A$1,"RepeatNo",W$1)</f>
        <v>#REF!</v>
      </c>
      <c r="X22" s="35" t="e">
        <f>GETPIVOTDATA("Sum of X",DynamicParametersPivot!$A$5,"PatientId",$A22,"Title",X$4,"Unit",X$2,"Side",X$3,"Shoes",$A$2,"TrialNo",$A$1,"RepeatNo",X$1)</f>
        <v>#REF!</v>
      </c>
      <c r="Y22" s="35"/>
      <c r="Z22" s="35"/>
      <c r="AA22" s="35" t="e">
        <f>GETPIVOTDATA("Sum of X",DynamicParametersPivot!$A$5,"PatientId",$A22,"Title",AA$4,"Unit",AA$2,"Side",AA$3,"Shoes",$A$2,"TrialNo",$A$1,"RepeatNo",AA$1)</f>
        <v>#REF!</v>
      </c>
      <c r="AB22" s="35" t="e">
        <f>GETPIVOTDATA("Sum of X",DynamicParametersPivot!$A$5,"PatientId",$A22,"Title",AB$4,"Unit",AB$2,"Side",AB$3,"Shoes",$A$2,"TrialNo",$A$1,"RepeatNo",AB$1)</f>
        <v>#REF!</v>
      </c>
      <c r="AC22" s="35"/>
      <c r="AD22" s="35"/>
      <c r="AE22" s="35" t="e">
        <f>GETPIVOTDATA("Sum of X",DynamicParametersPivot!$A$5,"PatientId",$A22,"Title",AE$4,"Unit",AE$2,"Side",AE$3,"Shoes",$A$2,"TrialNo",$A$1,"RepeatNo",AE$1)</f>
        <v>#REF!</v>
      </c>
      <c r="AF22" s="35"/>
      <c r="AG22" s="35" t="e">
        <f>GETPIVOTDATA("Sum of X",DynamicParametersPivot!$A$5,"PatientId",$A22,"Title",AG$4,"Unit",AG$2,"Side",AG$3,"Shoes",$A$2,"TrialNo",$A$1,"RepeatNo",AG$1)</f>
        <v>#REF!</v>
      </c>
      <c r="AH22" s="35" t="e">
        <f>GETPIVOTDATA("Sum of X",DynamicParametersPivot!$A$5,"PatientId",$A22,"Title",AH$4,"Unit",AH$2,"Side",AH$3,"Shoes",$A$2,"TrialNo",$A$1,"RepeatNo",AH$1)</f>
        <v>#REF!</v>
      </c>
      <c r="AI22" s="35" t="e">
        <f>GETPIVOTDATA("Sum of X",DynamicParametersPivot!$A$5,"PatientId",$A22,"Title",AI$4,"Unit",AI$2,"Side",AI$3,"Shoes",$A$2,"TrialNo",$A$1,"RepeatNo",AI$1)</f>
        <v>#REF!</v>
      </c>
      <c r="AJ22" s="35" t="e">
        <f>GETPIVOTDATA("Sum of X",DynamicParametersPivot!$A$5,"PatientId",$A22,"Title",AJ$4,"Unit",AJ$2,"Side",AJ$3,"Shoes",$A$2,"TrialNo",$A$1,"RepeatNo",AJ$1)</f>
        <v>#REF!</v>
      </c>
      <c r="AK22" s="37"/>
      <c r="AL22" s="35"/>
      <c r="AM22" s="35"/>
      <c r="AN22" s="35"/>
      <c r="AO22" s="35"/>
      <c r="AP22" s="35"/>
      <c r="AQ22" s="35"/>
      <c r="AR22" s="35"/>
      <c r="AS22" s="35"/>
      <c r="AT22" s="35"/>
      <c r="AU22" s="36"/>
      <c r="AV22" s="36"/>
      <c r="AW22" s="35"/>
      <c r="AX22" s="35"/>
      <c r="AY22" s="36"/>
      <c r="AZ22" s="36"/>
      <c r="BA22" s="35"/>
      <c r="BB22" s="35"/>
      <c r="BC22" s="36"/>
      <c r="BD22" s="36"/>
      <c r="BE22" s="35"/>
      <c r="BF22" s="35"/>
      <c r="BG22" s="36"/>
      <c r="BH22" s="36"/>
      <c r="BI22" s="35"/>
      <c r="BJ22" s="35"/>
      <c r="BK22" s="36"/>
      <c r="BL22" s="36"/>
      <c r="BM22" s="35"/>
      <c r="BN22" s="36"/>
      <c r="BO22" s="35"/>
      <c r="BP22" s="35"/>
      <c r="BQ22" s="35"/>
      <c r="BR22" s="35"/>
      <c r="BS22" s="38"/>
      <c r="BT22" s="35"/>
      <c r="BU22" s="35"/>
      <c r="BV22" s="35"/>
      <c r="BW22" s="35"/>
      <c r="BX22" s="35"/>
      <c r="BY22" s="35"/>
      <c r="BZ22" s="35"/>
      <c r="CA22" s="35"/>
      <c r="CB22" s="35"/>
      <c r="CC22" s="36"/>
      <c r="CD22" s="36"/>
      <c r="CE22" s="35"/>
      <c r="CF22" s="35"/>
      <c r="CG22" s="36"/>
      <c r="CH22" s="36"/>
      <c r="CI22" s="35"/>
      <c r="CJ22" s="35"/>
      <c r="CK22" s="36"/>
      <c r="CL22" s="36"/>
      <c r="CM22" s="35"/>
      <c r="CN22" s="35"/>
      <c r="CO22" s="36"/>
      <c r="CP22" s="36"/>
      <c r="CQ22" s="35"/>
      <c r="CR22" s="35"/>
      <c r="CS22" s="36"/>
      <c r="CT22" s="36"/>
      <c r="CU22" s="35"/>
      <c r="CV22" s="36"/>
      <c r="CW22" s="35"/>
      <c r="CX22" s="35"/>
      <c r="CY22" s="35"/>
      <c r="CZ22" s="35"/>
      <c r="DA22" s="17" t="e">
        <f t="shared" si="0"/>
        <v>#REF!</v>
      </c>
      <c r="DB22" s="17" t="e">
        <f t="shared" si="0"/>
        <v>#REF!</v>
      </c>
      <c r="DC22" s="17" t="e">
        <f t="shared" si="0"/>
        <v>#REF!</v>
      </c>
      <c r="DD22" s="17" t="e">
        <f t="shared" si="0"/>
        <v>#REF!</v>
      </c>
      <c r="DE22" s="17" t="e">
        <f t="shared" si="0"/>
        <v>#REF!</v>
      </c>
      <c r="DF22" s="17" t="e">
        <f t="shared" si="0"/>
        <v>#REF!</v>
      </c>
      <c r="DG22" s="17" t="e">
        <f t="shared" si="0"/>
        <v>#REF!</v>
      </c>
      <c r="DH22" s="17" t="e">
        <f t="shared" si="0"/>
        <v>#REF!</v>
      </c>
      <c r="DI22" s="17" t="e">
        <f t="shared" si="0"/>
        <v>#REF!</v>
      </c>
      <c r="DJ22" s="17" t="e">
        <f t="shared" si="1"/>
        <v>#REF!</v>
      </c>
      <c r="DK22" s="17" t="e">
        <f t="shared" si="1"/>
        <v>#REF!</v>
      </c>
      <c r="DL22" s="17" t="e">
        <f t="shared" si="2"/>
        <v>#REF!</v>
      </c>
      <c r="DM22" s="17" t="e">
        <f t="shared" si="2"/>
        <v>#REF!</v>
      </c>
      <c r="DN22" s="17" t="e">
        <f t="shared" si="3"/>
        <v>#REF!</v>
      </c>
      <c r="DO22" s="17" t="e">
        <f t="shared" si="3"/>
        <v>#REF!</v>
      </c>
      <c r="DP22" s="17" t="e">
        <f t="shared" si="4"/>
        <v>#REF!</v>
      </c>
      <c r="DQ22" s="17" t="e">
        <f t="shared" si="4"/>
        <v>#REF!</v>
      </c>
      <c r="DR22" s="17" t="e">
        <f t="shared" si="5"/>
        <v>#REF!</v>
      </c>
      <c r="DS22" s="17" t="e">
        <f t="shared" si="6"/>
        <v>#REF!</v>
      </c>
      <c r="DT22" s="17" t="e">
        <f t="shared" si="6"/>
        <v>#REF!</v>
      </c>
      <c r="DU22" s="17" t="e">
        <f t="shared" si="6"/>
        <v>#REF!</v>
      </c>
      <c r="DV22" s="17">
        <f t="shared" si="7"/>
        <v>0</v>
      </c>
      <c r="DW22" s="39"/>
      <c r="DX22" s="39"/>
      <c r="DY22" s="39"/>
    </row>
    <row r="23" spans="1:129" x14ac:dyDescent="0.25">
      <c r="A23" s="7">
        <f>Patients!A20</f>
        <v>0</v>
      </c>
      <c r="B23" s="7" t="str">
        <f>Patients!B20&amp;" "&amp;Patients!C20</f>
        <v xml:space="preserve"> </v>
      </c>
      <c r="C23" s="27"/>
      <c r="D23" s="35" t="e">
        <f>GETPIVOTDATA("Sum of X",DynamicParametersPivot!$A$5,"PatientId",$A23,"Title",D$4,"Unit",D$2,"Side",D$3,"Shoes",$A$2,"TrialNo",$A$1,"RepeatNo",D$1)</f>
        <v>#REF!</v>
      </c>
      <c r="E23" s="35" t="e">
        <f>GETPIVOTDATA("Sum of X",DynamicParametersPivot!$A$5,"PatientId",$A23,"Title",E$4,"Unit",E$2,"Side",E$3,"Shoes",$A$2,"TrialNo",$A$1,"RepeatNo",E$1)</f>
        <v>#REF!</v>
      </c>
      <c r="F23" s="35" t="e">
        <f>GETPIVOTDATA("Sum of X",DynamicParametersPivot!$A$5,"PatientId",$A23,"Title",F$4,"Unit",F$2,"Side",F$3,"Shoes",$A$2,"TrialNo",$A$1,"RepeatNo",F$1)</f>
        <v>#REF!</v>
      </c>
      <c r="G23" s="35" t="e">
        <f>GETPIVOTDATA("Sum of X",DynamicParametersPivot!$A$5,"PatientId",$A23,"Title",G$4,"Unit",G$2,"Side",G$3,"Shoes",$A$2,"TrialNo",$A$1,"RepeatNo",G$1)</f>
        <v>#REF!</v>
      </c>
      <c r="H23" s="35" t="e">
        <f>GETPIVOTDATA("Sum of X",DynamicParametersPivot!$A$5,"PatientId",$A23,"Title",H$4,"Unit",H$2,"Side",H$3,"Shoes",$A$2,"TrialNo",$A$1,"RepeatNo",H$1)</f>
        <v>#REF!</v>
      </c>
      <c r="I23" s="35" t="e">
        <f>GETPIVOTDATA("Sum of X",DynamicParametersPivot!$A$5,"PatientId",$A23,"Title",I$4,"Unit",I$2,"Side",I$3,"Shoes",$A$2,"TrialNo",$A$1,"RepeatNo",I$1)</f>
        <v>#REF!</v>
      </c>
      <c r="J23" s="35" t="e">
        <f>GETPIVOTDATA("Sum of X",DynamicParametersPivot!$A$5,"PatientId",$A23,"Title",J$4,"Unit",J$2,"Side",J$3,"Shoes",$A$2,"TrialNo",$A$1,"RepeatNo",J$1)</f>
        <v>#REF!</v>
      </c>
      <c r="K23" s="35" t="e">
        <f>GETPIVOTDATA("Sum of X",DynamicParametersPivot!$A$5,"PatientId",$A23,"Title",K$4,"Unit",K$2,"Side",K$3,"Shoes",$A$2,"TrialNo",$A$1,"RepeatNo",K$1)</f>
        <v>#REF!</v>
      </c>
      <c r="L23" s="35" t="e">
        <f>GETPIVOTDATA("Sum of X",DynamicParametersPivot!$A$5,"PatientId",$A23,"Title",L$4,"Unit",L$2,"Side",L$3,"Shoes",$A$2,"TrialNo",$A$1,"RepeatNo",L$1)</f>
        <v>#REF!</v>
      </c>
      <c r="M23" s="35"/>
      <c r="N23" s="35" t="e">
        <f>GETPIVOTDATA("Sum of X",DynamicParametersPivot!$A$5,"PatientId",$A23,"Title",N$4,"Unit",N$2,"Side",N$3,"Shoes",$A$2,"TrialNo",$A$1,"RepeatNo",N$1)</f>
        <v>#REF!</v>
      </c>
      <c r="O23" s="35" t="e">
        <f>GETPIVOTDATA("Sum of X",DynamicParametersPivot!$A$5,"PatientId",$A23,"Title",O$4,"Unit",O$2,"Side",O$3,"Shoes",$A$2,"TrialNo",$A$1,"RepeatNo",O$1)</f>
        <v>#REF!</v>
      </c>
      <c r="P23" s="35" t="e">
        <f>GETPIVOTDATA("Sum of X",DynamicParametersPivot!$A$5,"PatientId",$A23,"Title",P$4,"Unit",P$2,"Side",P$3,"Shoes",$A$2,"TrialNo",$A$1,"RepeatNo",P$1)</f>
        <v>#REF!</v>
      </c>
      <c r="Q23" s="35"/>
      <c r="R23" s="35"/>
      <c r="S23" s="35" t="e">
        <f>GETPIVOTDATA("Sum of X",DynamicParametersPivot!$A$5,"PatientId",$A23,"Title",S$4,"Unit",S$2,"Side",S$3,"Shoes",$A$2,"TrialNo",$A$1,"RepeatNo",S$1)</f>
        <v>#REF!</v>
      </c>
      <c r="T23" s="35" t="e">
        <f>GETPIVOTDATA("Sum of X",DynamicParametersPivot!$A$5,"PatientId",$A23,"Title",T$4,"Unit",T$2,"Side",T$3,"Shoes",$A$2,"TrialNo",$A$1,"RepeatNo",T$1)</f>
        <v>#REF!</v>
      </c>
      <c r="U23" s="35"/>
      <c r="V23" s="35"/>
      <c r="W23" s="35" t="e">
        <f>GETPIVOTDATA("Sum of X",DynamicParametersPivot!$A$5,"PatientId",$A23,"Title",W$4,"Unit",W$2,"Side",W$3,"Shoes",$A$2,"TrialNo",$A$1,"RepeatNo",W$1)</f>
        <v>#REF!</v>
      </c>
      <c r="X23" s="35" t="e">
        <f>GETPIVOTDATA("Sum of X",DynamicParametersPivot!$A$5,"PatientId",$A23,"Title",X$4,"Unit",X$2,"Side",X$3,"Shoes",$A$2,"TrialNo",$A$1,"RepeatNo",X$1)</f>
        <v>#REF!</v>
      </c>
      <c r="Y23" s="35"/>
      <c r="Z23" s="35"/>
      <c r="AA23" s="35" t="e">
        <f>GETPIVOTDATA("Sum of X",DynamicParametersPivot!$A$5,"PatientId",$A23,"Title",AA$4,"Unit",AA$2,"Side",AA$3,"Shoes",$A$2,"TrialNo",$A$1,"RepeatNo",AA$1)</f>
        <v>#REF!</v>
      </c>
      <c r="AB23" s="35" t="e">
        <f>GETPIVOTDATA("Sum of X",DynamicParametersPivot!$A$5,"PatientId",$A23,"Title",AB$4,"Unit",AB$2,"Side",AB$3,"Shoes",$A$2,"TrialNo",$A$1,"RepeatNo",AB$1)</f>
        <v>#REF!</v>
      </c>
      <c r="AC23" s="35"/>
      <c r="AD23" s="35"/>
      <c r="AE23" s="35" t="e">
        <f>GETPIVOTDATA("Sum of X",DynamicParametersPivot!$A$5,"PatientId",$A23,"Title",AE$4,"Unit",AE$2,"Side",AE$3,"Shoes",$A$2,"TrialNo",$A$1,"RepeatNo",AE$1)</f>
        <v>#REF!</v>
      </c>
      <c r="AF23" s="35"/>
      <c r="AG23" s="35" t="e">
        <f>GETPIVOTDATA("Sum of X",DynamicParametersPivot!$A$5,"PatientId",$A23,"Title",AG$4,"Unit",AG$2,"Side",AG$3,"Shoes",$A$2,"TrialNo",$A$1,"RepeatNo",AG$1)</f>
        <v>#REF!</v>
      </c>
      <c r="AH23" s="35" t="e">
        <f>GETPIVOTDATA("Sum of X",DynamicParametersPivot!$A$5,"PatientId",$A23,"Title",AH$4,"Unit",AH$2,"Side",AH$3,"Shoes",$A$2,"TrialNo",$A$1,"RepeatNo",AH$1)</f>
        <v>#REF!</v>
      </c>
      <c r="AI23" s="35" t="e">
        <f>GETPIVOTDATA("Sum of X",DynamicParametersPivot!$A$5,"PatientId",$A23,"Title",AI$4,"Unit",AI$2,"Side",AI$3,"Shoes",$A$2,"TrialNo",$A$1,"RepeatNo",AI$1)</f>
        <v>#REF!</v>
      </c>
      <c r="AJ23" s="35" t="e">
        <f>GETPIVOTDATA("Sum of X",DynamicParametersPivot!$A$5,"PatientId",$A23,"Title",AJ$4,"Unit",AJ$2,"Side",AJ$3,"Shoes",$A$2,"TrialNo",$A$1,"RepeatNo",AJ$1)</f>
        <v>#REF!</v>
      </c>
      <c r="AK23" s="37"/>
      <c r="AL23" s="17"/>
      <c r="AM23" s="17"/>
      <c r="AN23" s="17"/>
      <c r="AO23" s="17"/>
      <c r="AP23" s="17"/>
      <c r="AQ23" s="17"/>
      <c r="AR23" s="17"/>
      <c r="AS23" s="17"/>
      <c r="AT23" s="17"/>
      <c r="AU23" s="40"/>
      <c r="AV23" s="40"/>
      <c r="AW23" s="17"/>
      <c r="AX23" s="17"/>
      <c r="AY23" s="40"/>
      <c r="AZ23" s="40"/>
      <c r="BA23" s="17"/>
      <c r="BB23" s="17"/>
      <c r="BC23" s="40"/>
      <c r="BD23" s="40"/>
      <c r="BE23" s="17"/>
      <c r="BF23" s="17"/>
      <c r="BG23" s="40"/>
      <c r="BH23" s="40"/>
      <c r="BI23" s="17"/>
      <c r="BJ23" s="17"/>
      <c r="BK23" s="40"/>
      <c r="BL23" s="40"/>
      <c r="BM23" s="17"/>
      <c r="BN23" s="40"/>
      <c r="BO23" s="17"/>
      <c r="BP23" s="17"/>
      <c r="BQ23" s="17"/>
      <c r="BR23" s="17"/>
      <c r="BS23" s="38"/>
      <c r="BT23" s="17"/>
      <c r="BU23" s="17"/>
      <c r="BV23" s="17"/>
      <c r="BW23" s="17"/>
      <c r="BX23" s="17"/>
      <c r="BY23" s="17"/>
      <c r="BZ23" s="17"/>
      <c r="CA23" s="17"/>
      <c r="CB23" s="17"/>
      <c r="CC23" s="40"/>
      <c r="CD23" s="40"/>
      <c r="CE23" s="17"/>
      <c r="CF23" s="17"/>
      <c r="CG23" s="40"/>
      <c r="CH23" s="40"/>
      <c r="CI23" s="17"/>
      <c r="CJ23" s="17"/>
      <c r="CK23" s="40"/>
      <c r="CL23" s="40"/>
      <c r="CM23" s="17"/>
      <c r="CN23" s="17"/>
      <c r="CO23" s="40"/>
      <c r="CP23" s="40"/>
      <c r="CQ23" s="17"/>
      <c r="CR23" s="17"/>
      <c r="CS23" s="40"/>
      <c r="CT23" s="40"/>
      <c r="CU23" s="17"/>
      <c r="CV23" s="40"/>
      <c r="CW23" s="17"/>
      <c r="CX23" s="17"/>
      <c r="CY23" s="17"/>
      <c r="CZ23" s="17"/>
      <c r="DA23" s="17" t="e">
        <f t="shared" si="0"/>
        <v>#REF!</v>
      </c>
      <c r="DB23" s="17" t="e">
        <f t="shared" si="0"/>
        <v>#REF!</v>
      </c>
      <c r="DC23" s="17" t="e">
        <f t="shared" si="0"/>
        <v>#REF!</v>
      </c>
      <c r="DD23" s="17" t="e">
        <f t="shared" si="0"/>
        <v>#REF!</v>
      </c>
      <c r="DE23" s="17" t="e">
        <f t="shared" si="0"/>
        <v>#REF!</v>
      </c>
      <c r="DF23" s="17" t="e">
        <f t="shared" si="0"/>
        <v>#REF!</v>
      </c>
      <c r="DG23" s="17" t="e">
        <f t="shared" si="0"/>
        <v>#REF!</v>
      </c>
      <c r="DH23" s="17" t="e">
        <f t="shared" si="0"/>
        <v>#REF!</v>
      </c>
      <c r="DI23" s="17" t="e">
        <f t="shared" si="0"/>
        <v>#REF!</v>
      </c>
      <c r="DJ23" s="17" t="e">
        <f t="shared" si="1"/>
        <v>#REF!</v>
      </c>
      <c r="DK23" s="17" t="e">
        <f t="shared" si="1"/>
        <v>#REF!</v>
      </c>
      <c r="DL23" s="17" t="e">
        <f t="shared" si="2"/>
        <v>#REF!</v>
      </c>
      <c r="DM23" s="17" t="e">
        <f t="shared" si="2"/>
        <v>#REF!</v>
      </c>
      <c r="DN23" s="17" t="e">
        <f t="shared" si="3"/>
        <v>#REF!</v>
      </c>
      <c r="DO23" s="17" t="e">
        <f t="shared" si="3"/>
        <v>#REF!</v>
      </c>
      <c r="DP23" s="17" t="e">
        <f t="shared" si="4"/>
        <v>#REF!</v>
      </c>
      <c r="DQ23" s="17" t="e">
        <f t="shared" si="4"/>
        <v>#REF!</v>
      </c>
      <c r="DR23" s="17" t="e">
        <f t="shared" si="5"/>
        <v>#REF!</v>
      </c>
      <c r="DS23" s="17" t="e">
        <f t="shared" si="6"/>
        <v>#REF!</v>
      </c>
      <c r="DT23" s="17" t="e">
        <f t="shared" si="6"/>
        <v>#REF!</v>
      </c>
      <c r="DU23" s="17" t="e">
        <f t="shared" si="6"/>
        <v>#REF!</v>
      </c>
      <c r="DV23" s="17">
        <f t="shared" si="7"/>
        <v>0</v>
      </c>
      <c r="DW23" s="39"/>
      <c r="DX23" s="39"/>
      <c r="DY23" s="39"/>
    </row>
    <row r="24" spans="1:129" x14ac:dyDescent="0.25">
      <c r="A24" s="7">
        <f>Patients!A21</f>
        <v>0</v>
      </c>
      <c r="B24" s="7" t="str">
        <f>Patients!B21&amp;" "&amp;Patients!C21</f>
        <v xml:space="preserve"> </v>
      </c>
      <c r="C24" s="27"/>
      <c r="D24" s="35" t="e">
        <f>GETPIVOTDATA("Sum of X",DynamicParametersPivot!$A$5,"PatientId",$A24,"Title",D$4,"Unit",D$2,"Side",D$3,"Shoes",$A$2,"TrialNo",$A$1,"RepeatNo",D$1)</f>
        <v>#REF!</v>
      </c>
      <c r="E24" s="35" t="e">
        <f>GETPIVOTDATA("Sum of X",DynamicParametersPivot!$A$5,"PatientId",$A24,"Title",E$4,"Unit",E$2,"Side",E$3,"Shoes",$A$2,"TrialNo",$A$1,"RepeatNo",E$1)</f>
        <v>#REF!</v>
      </c>
      <c r="F24" s="35" t="e">
        <f>GETPIVOTDATA("Sum of X",DynamicParametersPivot!$A$5,"PatientId",$A24,"Title",F$4,"Unit",F$2,"Side",F$3,"Shoes",$A$2,"TrialNo",$A$1,"RepeatNo",F$1)</f>
        <v>#REF!</v>
      </c>
      <c r="G24" s="35" t="e">
        <f>GETPIVOTDATA("Sum of X",DynamicParametersPivot!$A$5,"PatientId",$A24,"Title",G$4,"Unit",G$2,"Side",G$3,"Shoes",$A$2,"TrialNo",$A$1,"RepeatNo",G$1)</f>
        <v>#REF!</v>
      </c>
      <c r="H24" s="35" t="e">
        <f>GETPIVOTDATA("Sum of X",DynamicParametersPivot!$A$5,"PatientId",$A24,"Title",H$4,"Unit",H$2,"Side",H$3,"Shoes",$A$2,"TrialNo",$A$1,"RepeatNo",H$1)</f>
        <v>#REF!</v>
      </c>
      <c r="I24" s="35" t="e">
        <f>GETPIVOTDATA("Sum of X",DynamicParametersPivot!$A$5,"PatientId",$A24,"Title",I$4,"Unit",I$2,"Side",I$3,"Shoes",$A$2,"TrialNo",$A$1,"RepeatNo",I$1)</f>
        <v>#REF!</v>
      </c>
      <c r="J24" s="35" t="e">
        <f>GETPIVOTDATA("Sum of X",DynamicParametersPivot!$A$5,"PatientId",$A24,"Title",J$4,"Unit",J$2,"Side",J$3,"Shoes",$A$2,"TrialNo",$A$1,"RepeatNo",J$1)</f>
        <v>#REF!</v>
      </c>
      <c r="K24" s="35" t="e">
        <f>GETPIVOTDATA("Sum of X",DynamicParametersPivot!$A$5,"PatientId",$A24,"Title",K$4,"Unit",K$2,"Side",K$3,"Shoes",$A$2,"TrialNo",$A$1,"RepeatNo",K$1)</f>
        <v>#REF!</v>
      </c>
      <c r="L24" s="35" t="e">
        <f>GETPIVOTDATA("Sum of X",DynamicParametersPivot!$A$5,"PatientId",$A24,"Title",L$4,"Unit",L$2,"Side",L$3,"Shoes",$A$2,"TrialNo",$A$1,"RepeatNo",L$1)</f>
        <v>#REF!</v>
      </c>
      <c r="M24" s="35"/>
      <c r="N24" s="35" t="e">
        <f>GETPIVOTDATA("Sum of X",DynamicParametersPivot!$A$5,"PatientId",$A24,"Title",N$4,"Unit",N$2,"Side",N$3,"Shoes",$A$2,"TrialNo",$A$1,"RepeatNo",N$1)</f>
        <v>#REF!</v>
      </c>
      <c r="O24" s="35" t="e">
        <f>GETPIVOTDATA("Sum of X",DynamicParametersPivot!$A$5,"PatientId",$A24,"Title",O$4,"Unit",O$2,"Side",O$3,"Shoes",$A$2,"TrialNo",$A$1,"RepeatNo",O$1)</f>
        <v>#REF!</v>
      </c>
      <c r="P24" s="35" t="e">
        <f>GETPIVOTDATA("Sum of X",DynamicParametersPivot!$A$5,"PatientId",$A24,"Title",P$4,"Unit",P$2,"Side",P$3,"Shoes",$A$2,"TrialNo",$A$1,"RepeatNo",P$1)</f>
        <v>#REF!</v>
      </c>
      <c r="Q24" s="35"/>
      <c r="R24" s="35"/>
      <c r="S24" s="35" t="e">
        <f>GETPIVOTDATA("Sum of X",DynamicParametersPivot!$A$5,"PatientId",$A24,"Title",S$4,"Unit",S$2,"Side",S$3,"Shoes",$A$2,"TrialNo",$A$1,"RepeatNo",S$1)</f>
        <v>#REF!</v>
      </c>
      <c r="T24" s="35" t="e">
        <f>GETPIVOTDATA("Sum of X",DynamicParametersPivot!$A$5,"PatientId",$A24,"Title",T$4,"Unit",T$2,"Side",T$3,"Shoes",$A$2,"TrialNo",$A$1,"RepeatNo",T$1)</f>
        <v>#REF!</v>
      </c>
      <c r="U24" s="35"/>
      <c r="V24" s="35"/>
      <c r="W24" s="35" t="e">
        <f>GETPIVOTDATA("Sum of X",DynamicParametersPivot!$A$5,"PatientId",$A24,"Title",W$4,"Unit",W$2,"Side",W$3,"Shoes",$A$2,"TrialNo",$A$1,"RepeatNo",W$1)</f>
        <v>#REF!</v>
      </c>
      <c r="X24" s="35" t="e">
        <f>GETPIVOTDATA("Sum of X",DynamicParametersPivot!$A$5,"PatientId",$A24,"Title",X$4,"Unit",X$2,"Side",X$3,"Shoes",$A$2,"TrialNo",$A$1,"RepeatNo",X$1)</f>
        <v>#REF!</v>
      </c>
      <c r="Y24" s="35"/>
      <c r="Z24" s="35"/>
      <c r="AA24" s="35" t="e">
        <f>GETPIVOTDATA("Sum of X",DynamicParametersPivot!$A$5,"PatientId",$A24,"Title",AA$4,"Unit",AA$2,"Side",AA$3,"Shoes",$A$2,"TrialNo",$A$1,"RepeatNo",AA$1)</f>
        <v>#REF!</v>
      </c>
      <c r="AB24" s="35" t="e">
        <f>GETPIVOTDATA("Sum of X",DynamicParametersPivot!$A$5,"PatientId",$A24,"Title",AB$4,"Unit",AB$2,"Side",AB$3,"Shoes",$A$2,"TrialNo",$A$1,"RepeatNo",AB$1)</f>
        <v>#REF!</v>
      </c>
      <c r="AC24" s="35"/>
      <c r="AD24" s="35"/>
      <c r="AE24" s="35" t="e">
        <f>GETPIVOTDATA("Sum of X",DynamicParametersPivot!$A$5,"PatientId",$A24,"Title",AE$4,"Unit",AE$2,"Side",AE$3,"Shoes",$A$2,"TrialNo",$A$1,"RepeatNo",AE$1)</f>
        <v>#REF!</v>
      </c>
      <c r="AF24" s="35"/>
      <c r="AG24" s="35" t="e">
        <f>GETPIVOTDATA("Sum of X",DynamicParametersPivot!$A$5,"PatientId",$A24,"Title",AG$4,"Unit",AG$2,"Side",AG$3,"Shoes",$A$2,"TrialNo",$A$1,"RepeatNo",AG$1)</f>
        <v>#REF!</v>
      </c>
      <c r="AH24" s="35" t="e">
        <f>GETPIVOTDATA("Sum of X",DynamicParametersPivot!$A$5,"PatientId",$A24,"Title",AH$4,"Unit",AH$2,"Side",AH$3,"Shoes",$A$2,"TrialNo",$A$1,"RepeatNo",AH$1)</f>
        <v>#REF!</v>
      </c>
      <c r="AI24" s="35" t="e">
        <f>GETPIVOTDATA("Sum of X",DynamicParametersPivot!$A$5,"PatientId",$A24,"Title",AI$4,"Unit",AI$2,"Side",AI$3,"Shoes",$A$2,"TrialNo",$A$1,"RepeatNo",AI$1)</f>
        <v>#REF!</v>
      </c>
      <c r="AJ24" s="35" t="e">
        <f>GETPIVOTDATA("Sum of X",DynamicParametersPivot!$A$5,"PatientId",$A24,"Title",AJ$4,"Unit",AJ$2,"Side",AJ$3,"Shoes",$A$2,"TrialNo",$A$1,"RepeatNo",AJ$1)</f>
        <v>#REF!</v>
      </c>
      <c r="AK24" s="37"/>
      <c r="AL24" s="17"/>
      <c r="AM24" s="17"/>
      <c r="AN24" s="17"/>
      <c r="AO24" s="17"/>
      <c r="AP24" s="17"/>
      <c r="AQ24" s="17"/>
      <c r="AR24" s="17"/>
      <c r="AS24" s="17"/>
      <c r="AT24" s="17"/>
      <c r="AU24" s="40"/>
      <c r="AV24" s="40"/>
      <c r="AW24" s="17"/>
      <c r="AX24" s="17"/>
      <c r="AY24" s="40"/>
      <c r="AZ24" s="40"/>
      <c r="BA24" s="17"/>
      <c r="BB24" s="17"/>
      <c r="BC24" s="40"/>
      <c r="BD24" s="40"/>
      <c r="BE24" s="17"/>
      <c r="BF24" s="17"/>
      <c r="BG24" s="40"/>
      <c r="BH24" s="40"/>
      <c r="BI24" s="17"/>
      <c r="BJ24" s="17"/>
      <c r="BK24" s="40"/>
      <c r="BL24" s="40"/>
      <c r="BM24" s="17"/>
      <c r="BN24" s="40"/>
      <c r="BO24" s="17"/>
      <c r="BP24" s="17"/>
      <c r="BQ24" s="17"/>
      <c r="BR24" s="17"/>
      <c r="BS24" s="38"/>
      <c r="BT24" s="17"/>
      <c r="BU24" s="17"/>
      <c r="BV24" s="17"/>
      <c r="BW24" s="17"/>
      <c r="BX24" s="17"/>
      <c r="BY24" s="17"/>
      <c r="BZ24" s="17"/>
      <c r="CA24" s="17"/>
      <c r="CB24" s="17"/>
      <c r="CC24" s="40"/>
      <c r="CD24" s="40"/>
      <c r="CE24" s="17"/>
      <c r="CF24" s="17"/>
      <c r="CG24" s="40"/>
      <c r="CH24" s="40"/>
      <c r="CI24" s="17"/>
      <c r="CJ24" s="17"/>
      <c r="CK24" s="40"/>
      <c r="CL24" s="40"/>
      <c r="CM24" s="17"/>
      <c r="CN24" s="17"/>
      <c r="CO24" s="40"/>
      <c r="CP24" s="40"/>
      <c r="CQ24" s="17"/>
      <c r="CR24" s="17"/>
      <c r="CS24" s="40"/>
      <c r="CT24" s="40"/>
      <c r="CU24" s="17"/>
      <c r="CV24" s="40"/>
      <c r="CW24" s="17"/>
      <c r="CX24" s="17"/>
      <c r="CY24" s="17"/>
      <c r="CZ24" s="17"/>
      <c r="DA24" s="17" t="e">
        <f t="shared" si="0"/>
        <v>#REF!</v>
      </c>
      <c r="DB24" s="17" t="e">
        <f t="shared" si="0"/>
        <v>#REF!</v>
      </c>
      <c r="DC24" s="17" t="e">
        <f t="shared" si="0"/>
        <v>#REF!</v>
      </c>
      <c r="DD24" s="17" t="e">
        <f t="shared" si="0"/>
        <v>#REF!</v>
      </c>
      <c r="DE24" s="17" t="e">
        <f t="shared" si="0"/>
        <v>#REF!</v>
      </c>
      <c r="DF24" s="17" t="e">
        <f t="shared" si="0"/>
        <v>#REF!</v>
      </c>
      <c r="DG24" s="17" t="e">
        <f t="shared" si="0"/>
        <v>#REF!</v>
      </c>
      <c r="DH24" s="17" t="e">
        <f t="shared" si="0"/>
        <v>#REF!</v>
      </c>
      <c r="DI24" s="17" t="e">
        <f t="shared" si="0"/>
        <v>#REF!</v>
      </c>
      <c r="DJ24" s="17" t="e">
        <f t="shared" si="1"/>
        <v>#REF!</v>
      </c>
      <c r="DK24" s="17" t="e">
        <f t="shared" si="1"/>
        <v>#REF!</v>
      </c>
      <c r="DL24" s="17" t="e">
        <f t="shared" si="2"/>
        <v>#REF!</v>
      </c>
      <c r="DM24" s="17" t="e">
        <f t="shared" si="2"/>
        <v>#REF!</v>
      </c>
      <c r="DN24" s="17" t="e">
        <f t="shared" si="3"/>
        <v>#REF!</v>
      </c>
      <c r="DO24" s="17" t="e">
        <f t="shared" si="3"/>
        <v>#REF!</v>
      </c>
      <c r="DP24" s="17" t="e">
        <f t="shared" si="4"/>
        <v>#REF!</v>
      </c>
      <c r="DQ24" s="17" t="e">
        <f t="shared" si="4"/>
        <v>#REF!</v>
      </c>
      <c r="DR24" s="17" t="e">
        <f t="shared" si="5"/>
        <v>#REF!</v>
      </c>
      <c r="DS24" s="17" t="e">
        <f t="shared" si="6"/>
        <v>#REF!</v>
      </c>
      <c r="DT24" s="17" t="e">
        <f t="shared" si="6"/>
        <v>#REF!</v>
      </c>
      <c r="DU24" s="17" t="e">
        <f t="shared" si="6"/>
        <v>#REF!</v>
      </c>
      <c r="DV24" s="17">
        <f t="shared" si="7"/>
        <v>0</v>
      </c>
      <c r="DW24" s="39"/>
      <c r="DX24" s="39"/>
      <c r="DY24" s="39"/>
    </row>
    <row r="25" spans="1:129" x14ac:dyDescent="0.25">
      <c r="A25" s="7">
        <f>Patients!A22</f>
        <v>0</v>
      </c>
      <c r="B25" s="7" t="str">
        <f>Patients!B22&amp;" "&amp;Patients!C22</f>
        <v xml:space="preserve"> </v>
      </c>
      <c r="D25" s="35" t="e">
        <f>GETPIVOTDATA("Sum of X",DynamicParametersPivot!$A$5,"PatientId",$A25,"Title",D$4,"Unit",D$2,"Side",D$3,"Shoes",$A$2,"TrialNo",$A$1,"RepeatNo",D$1)</f>
        <v>#REF!</v>
      </c>
      <c r="E25" s="35" t="e">
        <f>GETPIVOTDATA("Sum of X",DynamicParametersPivot!$A$5,"PatientId",$A25,"Title",E$4,"Unit",E$2,"Side",E$3,"Shoes",$A$2,"TrialNo",$A$1,"RepeatNo",E$1)</f>
        <v>#REF!</v>
      </c>
      <c r="F25" s="35" t="e">
        <f>GETPIVOTDATA("Sum of X",DynamicParametersPivot!$A$5,"PatientId",$A25,"Title",F$4,"Unit",F$2,"Side",F$3,"Shoes",$A$2,"TrialNo",$A$1,"RepeatNo",F$1)</f>
        <v>#REF!</v>
      </c>
      <c r="G25" s="35" t="e">
        <f>GETPIVOTDATA("Sum of X",DynamicParametersPivot!$A$5,"PatientId",$A25,"Title",G$4,"Unit",G$2,"Side",G$3,"Shoes",$A$2,"TrialNo",$A$1,"RepeatNo",G$1)</f>
        <v>#REF!</v>
      </c>
      <c r="H25" s="35" t="e">
        <f>GETPIVOTDATA("Sum of X",DynamicParametersPivot!$A$5,"PatientId",$A25,"Title",H$4,"Unit",H$2,"Side",H$3,"Shoes",$A$2,"TrialNo",$A$1,"RepeatNo",H$1)</f>
        <v>#REF!</v>
      </c>
      <c r="I25" s="35" t="e">
        <f>GETPIVOTDATA("Sum of X",DynamicParametersPivot!$A$5,"PatientId",$A25,"Title",I$4,"Unit",I$2,"Side",I$3,"Shoes",$A$2,"TrialNo",$A$1,"RepeatNo",I$1)</f>
        <v>#REF!</v>
      </c>
      <c r="J25" s="35" t="e">
        <f>GETPIVOTDATA("Sum of X",DynamicParametersPivot!$A$5,"PatientId",$A25,"Title",J$4,"Unit",J$2,"Side",J$3,"Shoes",$A$2,"TrialNo",$A$1,"RepeatNo",J$1)</f>
        <v>#REF!</v>
      </c>
      <c r="K25" s="35" t="e">
        <f>GETPIVOTDATA("Sum of X",DynamicParametersPivot!$A$5,"PatientId",$A25,"Title",K$4,"Unit",K$2,"Side",K$3,"Shoes",$A$2,"TrialNo",$A$1,"RepeatNo",K$1)</f>
        <v>#REF!</v>
      </c>
      <c r="L25" s="35" t="e">
        <f>GETPIVOTDATA("Sum of X",DynamicParametersPivot!$A$5,"PatientId",$A25,"Title",L$4,"Unit",L$2,"Side",L$3,"Shoes",$A$2,"TrialNo",$A$1,"RepeatNo",L$1)</f>
        <v>#REF!</v>
      </c>
      <c r="M25" s="35"/>
      <c r="N25" s="35" t="e">
        <f>GETPIVOTDATA("Sum of X",DynamicParametersPivot!$A$5,"PatientId",$A25,"Title",N$4,"Unit",N$2,"Side",N$3,"Shoes",$A$2,"TrialNo",$A$1,"RepeatNo",N$1)</f>
        <v>#REF!</v>
      </c>
      <c r="O25" s="35" t="e">
        <f>GETPIVOTDATA("Sum of X",DynamicParametersPivot!$A$5,"PatientId",$A25,"Title",O$4,"Unit",O$2,"Side",O$3,"Shoes",$A$2,"TrialNo",$A$1,"RepeatNo",O$1)</f>
        <v>#REF!</v>
      </c>
      <c r="P25" s="35" t="e">
        <f>GETPIVOTDATA("Sum of X",DynamicParametersPivot!$A$5,"PatientId",$A25,"Title",P$4,"Unit",P$2,"Side",P$3,"Shoes",$A$2,"TrialNo",$A$1,"RepeatNo",P$1)</f>
        <v>#REF!</v>
      </c>
      <c r="Q25" s="35"/>
      <c r="R25" s="35"/>
      <c r="S25" s="35" t="e">
        <f>GETPIVOTDATA("Sum of X",DynamicParametersPivot!$A$5,"PatientId",$A25,"Title",S$4,"Unit",S$2,"Side",S$3,"Shoes",$A$2,"TrialNo",$A$1,"RepeatNo",S$1)</f>
        <v>#REF!</v>
      </c>
      <c r="T25" s="35" t="e">
        <f>GETPIVOTDATA("Sum of X",DynamicParametersPivot!$A$5,"PatientId",$A25,"Title",T$4,"Unit",T$2,"Side",T$3,"Shoes",$A$2,"TrialNo",$A$1,"RepeatNo",T$1)</f>
        <v>#REF!</v>
      </c>
      <c r="U25" s="35"/>
      <c r="V25" s="35"/>
      <c r="W25" s="35" t="e">
        <f>GETPIVOTDATA("Sum of X",DynamicParametersPivot!$A$5,"PatientId",$A25,"Title",W$4,"Unit",W$2,"Side",W$3,"Shoes",$A$2,"TrialNo",$A$1,"RepeatNo",W$1)</f>
        <v>#REF!</v>
      </c>
      <c r="X25" s="35" t="e">
        <f>GETPIVOTDATA("Sum of X",DynamicParametersPivot!$A$5,"PatientId",$A25,"Title",X$4,"Unit",X$2,"Side",X$3,"Shoes",$A$2,"TrialNo",$A$1,"RepeatNo",X$1)</f>
        <v>#REF!</v>
      </c>
      <c r="Y25" s="35"/>
      <c r="Z25" s="35"/>
      <c r="AA25" s="35" t="e">
        <f>GETPIVOTDATA("Sum of X",DynamicParametersPivot!$A$5,"PatientId",$A25,"Title",AA$4,"Unit",AA$2,"Side",AA$3,"Shoes",$A$2,"TrialNo",$A$1,"RepeatNo",AA$1)</f>
        <v>#REF!</v>
      </c>
      <c r="AB25" s="35" t="e">
        <f>GETPIVOTDATA("Sum of X",DynamicParametersPivot!$A$5,"PatientId",$A25,"Title",AB$4,"Unit",AB$2,"Side",AB$3,"Shoes",$A$2,"TrialNo",$A$1,"RepeatNo",AB$1)</f>
        <v>#REF!</v>
      </c>
      <c r="AC25" s="35"/>
      <c r="AD25" s="35"/>
      <c r="AE25" s="35" t="e">
        <f>GETPIVOTDATA("Sum of X",DynamicParametersPivot!$A$5,"PatientId",$A25,"Title",AE$4,"Unit",AE$2,"Side",AE$3,"Shoes",$A$2,"TrialNo",$A$1,"RepeatNo",AE$1)</f>
        <v>#REF!</v>
      </c>
      <c r="AF25" s="35"/>
      <c r="AG25" s="35" t="e">
        <f>GETPIVOTDATA("Sum of X",DynamicParametersPivot!$A$5,"PatientId",$A25,"Title",AG$4,"Unit",AG$2,"Side",AG$3,"Shoes",$A$2,"TrialNo",$A$1,"RepeatNo",AG$1)</f>
        <v>#REF!</v>
      </c>
      <c r="AH25" s="35" t="e">
        <f>GETPIVOTDATA("Sum of X",DynamicParametersPivot!$A$5,"PatientId",$A25,"Title",AH$4,"Unit",AH$2,"Side",AH$3,"Shoes",$A$2,"TrialNo",$A$1,"RepeatNo",AH$1)</f>
        <v>#REF!</v>
      </c>
      <c r="AI25" s="35" t="e">
        <f>GETPIVOTDATA("Sum of X",DynamicParametersPivot!$A$5,"PatientId",$A25,"Title",AI$4,"Unit",AI$2,"Side",AI$3,"Shoes",$A$2,"TrialNo",$A$1,"RepeatNo",AI$1)</f>
        <v>#REF!</v>
      </c>
      <c r="AJ25" s="35" t="e">
        <f>GETPIVOTDATA("Sum of X",DynamicParametersPivot!$A$5,"PatientId",$A25,"Title",AJ$4,"Unit",AJ$2,"Side",AJ$3,"Shoes",$A$2,"TrialNo",$A$1,"RepeatNo",AJ$1)</f>
        <v>#REF!</v>
      </c>
      <c r="AK25" s="42"/>
      <c r="AL25" s="22"/>
      <c r="AM25" s="22"/>
      <c r="AN25" s="22"/>
      <c r="AO25" s="22"/>
      <c r="AP25" s="22"/>
      <c r="AQ25" s="22"/>
      <c r="AR25" s="22"/>
      <c r="AS25" s="22"/>
      <c r="AT25" s="22"/>
      <c r="AW25" s="22"/>
      <c r="AX25" s="22"/>
      <c r="BA25" s="22"/>
      <c r="BB25" s="22"/>
      <c r="BE25" s="22"/>
      <c r="BF25" s="22"/>
      <c r="BI25" s="22"/>
      <c r="BJ25" s="22"/>
      <c r="BM25" s="22"/>
      <c r="BO25" s="22"/>
      <c r="BP25" s="22"/>
      <c r="BQ25" s="22"/>
      <c r="BR25" s="22"/>
      <c r="BS25" s="43"/>
      <c r="BT25" s="22"/>
      <c r="BU25" s="22"/>
      <c r="BV25" s="22"/>
      <c r="BW25" s="22"/>
      <c r="BX25" s="22"/>
      <c r="BY25" s="22"/>
      <c r="BZ25" s="22"/>
      <c r="CA25" s="22"/>
      <c r="CB25" s="22"/>
      <c r="CE25" s="22"/>
      <c r="CF25" s="22"/>
      <c r="CI25" s="22"/>
      <c r="CJ25" s="22"/>
      <c r="CM25" s="22"/>
      <c r="CN25" s="22"/>
      <c r="CQ25" s="22"/>
      <c r="CR25" s="22"/>
      <c r="CU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39"/>
      <c r="DX25" s="39"/>
      <c r="DY25" s="39"/>
    </row>
    <row r="26" spans="1:129" x14ac:dyDescent="0.25">
      <c r="A26" s="7">
        <f>Patients!A23</f>
        <v>0</v>
      </c>
      <c r="B26" s="7" t="str">
        <f>Patients!B23&amp;" "&amp;Patients!C23</f>
        <v xml:space="preserve"> </v>
      </c>
      <c r="D26" s="35" t="e">
        <f>GETPIVOTDATA("Sum of X",DynamicParametersPivot!$A$5,"PatientId",$A26,"Title",D$4,"Unit",D$2,"Side",D$3,"Shoes",$A$2,"TrialNo",$A$1,"RepeatNo",D$1)</f>
        <v>#REF!</v>
      </c>
      <c r="E26" s="35" t="e">
        <f>GETPIVOTDATA("Sum of X",DynamicParametersPivot!$A$5,"PatientId",$A26,"Title",E$4,"Unit",E$2,"Side",E$3,"Shoes",$A$2,"TrialNo",$A$1,"RepeatNo",E$1)</f>
        <v>#REF!</v>
      </c>
      <c r="F26" s="35" t="e">
        <f>GETPIVOTDATA("Sum of X",DynamicParametersPivot!$A$5,"PatientId",$A26,"Title",F$4,"Unit",F$2,"Side",F$3,"Shoes",$A$2,"TrialNo",$A$1,"RepeatNo",F$1)</f>
        <v>#REF!</v>
      </c>
      <c r="G26" s="35" t="e">
        <f>GETPIVOTDATA("Sum of X",DynamicParametersPivot!$A$5,"PatientId",$A26,"Title",G$4,"Unit",G$2,"Side",G$3,"Shoes",$A$2,"TrialNo",$A$1,"RepeatNo",G$1)</f>
        <v>#REF!</v>
      </c>
      <c r="H26" s="35" t="e">
        <f>GETPIVOTDATA("Sum of X",DynamicParametersPivot!$A$5,"PatientId",$A26,"Title",H$4,"Unit",H$2,"Side",H$3,"Shoes",$A$2,"TrialNo",$A$1,"RepeatNo",H$1)</f>
        <v>#REF!</v>
      </c>
      <c r="I26" s="35" t="e">
        <f>GETPIVOTDATA("Sum of X",DynamicParametersPivot!$A$5,"PatientId",$A26,"Title",I$4,"Unit",I$2,"Side",I$3,"Shoes",$A$2,"TrialNo",$A$1,"RepeatNo",I$1)</f>
        <v>#REF!</v>
      </c>
      <c r="J26" s="35" t="e">
        <f>GETPIVOTDATA("Sum of X",DynamicParametersPivot!$A$5,"PatientId",$A26,"Title",J$4,"Unit",J$2,"Side",J$3,"Shoes",$A$2,"TrialNo",$A$1,"RepeatNo",J$1)</f>
        <v>#REF!</v>
      </c>
      <c r="K26" s="35" t="e">
        <f>GETPIVOTDATA("Sum of X",DynamicParametersPivot!$A$5,"PatientId",$A26,"Title",K$4,"Unit",K$2,"Side",K$3,"Shoes",$A$2,"TrialNo",$A$1,"RepeatNo",K$1)</f>
        <v>#REF!</v>
      </c>
      <c r="L26" s="35" t="e">
        <f>GETPIVOTDATA("Sum of X",DynamicParametersPivot!$A$5,"PatientId",$A26,"Title",L$4,"Unit",L$2,"Side",L$3,"Shoes",$A$2,"TrialNo",$A$1,"RepeatNo",L$1)</f>
        <v>#REF!</v>
      </c>
      <c r="M26" s="35"/>
      <c r="N26" s="35" t="e">
        <f>GETPIVOTDATA("Sum of X",DynamicParametersPivot!$A$5,"PatientId",$A26,"Title",N$4,"Unit",N$2,"Side",N$3,"Shoes",$A$2,"TrialNo",$A$1,"RepeatNo",N$1)</f>
        <v>#REF!</v>
      </c>
      <c r="O26" s="35" t="e">
        <f>GETPIVOTDATA("Sum of X",DynamicParametersPivot!$A$5,"PatientId",$A26,"Title",O$4,"Unit",O$2,"Side",O$3,"Shoes",$A$2,"TrialNo",$A$1,"RepeatNo",O$1)</f>
        <v>#REF!</v>
      </c>
      <c r="P26" s="35" t="e">
        <f>GETPIVOTDATA("Sum of X",DynamicParametersPivot!$A$5,"PatientId",$A26,"Title",P$4,"Unit",P$2,"Side",P$3,"Shoes",$A$2,"TrialNo",$A$1,"RepeatNo",P$1)</f>
        <v>#REF!</v>
      </c>
      <c r="Q26" s="35"/>
      <c r="R26" s="35"/>
      <c r="S26" s="35" t="e">
        <f>GETPIVOTDATA("Sum of X",DynamicParametersPivot!$A$5,"PatientId",$A26,"Title",S$4,"Unit",S$2,"Side",S$3,"Shoes",$A$2,"TrialNo",$A$1,"RepeatNo",S$1)</f>
        <v>#REF!</v>
      </c>
      <c r="T26" s="35" t="e">
        <f>GETPIVOTDATA("Sum of X",DynamicParametersPivot!$A$5,"PatientId",$A26,"Title",T$4,"Unit",T$2,"Side",T$3,"Shoes",$A$2,"TrialNo",$A$1,"RepeatNo",T$1)</f>
        <v>#REF!</v>
      </c>
      <c r="U26" s="35"/>
      <c r="V26" s="35"/>
      <c r="W26" s="35" t="e">
        <f>GETPIVOTDATA("Sum of X",DynamicParametersPivot!$A$5,"PatientId",$A26,"Title",W$4,"Unit",W$2,"Side",W$3,"Shoes",$A$2,"TrialNo",$A$1,"RepeatNo",W$1)</f>
        <v>#REF!</v>
      </c>
      <c r="X26" s="35" t="e">
        <f>GETPIVOTDATA("Sum of X",DynamicParametersPivot!$A$5,"PatientId",$A26,"Title",X$4,"Unit",X$2,"Side",X$3,"Shoes",$A$2,"TrialNo",$A$1,"RepeatNo",X$1)</f>
        <v>#REF!</v>
      </c>
      <c r="Y26" s="35"/>
      <c r="Z26" s="35"/>
      <c r="AA26" s="35" t="e">
        <f>GETPIVOTDATA("Sum of X",DynamicParametersPivot!$A$5,"PatientId",$A26,"Title",AA$4,"Unit",AA$2,"Side",AA$3,"Shoes",$A$2,"TrialNo",$A$1,"RepeatNo",AA$1)</f>
        <v>#REF!</v>
      </c>
      <c r="AB26" s="35" t="e">
        <f>GETPIVOTDATA("Sum of X",DynamicParametersPivot!$A$5,"PatientId",$A26,"Title",AB$4,"Unit",AB$2,"Side",AB$3,"Shoes",$A$2,"TrialNo",$A$1,"RepeatNo",AB$1)</f>
        <v>#REF!</v>
      </c>
      <c r="AC26" s="35"/>
      <c r="AD26" s="35"/>
      <c r="AE26" s="35" t="e">
        <f>GETPIVOTDATA("Sum of X",DynamicParametersPivot!$A$5,"PatientId",$A26,"Title",AE$4,"Unit",AE$2,"Side",AE$3,"Shoes",$A$2,"TrialNo",$A$1,"RepeatNo",AE$1)</f>
        <v>#REF!</v>
      </c>
      <c r="AF26" s="35"/>
      <c r="AG26" s="35" t="e">
        <f>GETPIVOTDATA("Sum of X",DynamicParametersPivot!$A$5,"PatientId",$A26,"Title",AG$4,"Unit",AG$2,"Side",AG$3,"Shoes",$A$2,"TrialNo",$A$1,"RepeatNo",AG$1)</f>
        <v>#REF!</v>
      </c>
      <c r="AH26" s="35" t="e">
        <f>GETPIVOTDATA("Sum of X",DynamicParametersPivot!$A$5,"PatientId",$A26,"Title",AH$4,"Unit",AH$2,"Side",AH$3,"Shoes",$A$2,"TrialNo",$A$1,"RepeatNo",AH$1)</f>
        <v>#REF!</v>
      </c>
      <c r="AI26" s="35" t="e">
        <f>GETPIVOTDATA("Sum of X",DynamicParametersPivot!$A$5,"PatientId",$A26,"Title",AI$4,"Unit",AI$2,"Side",AI$3,"Shoes",$A$2,"TrialNo",$A$1,"RepeatNo",AI$1)</f>
        <v>#REF!</v>
      </c>
      <c r="AJ26" s="35" t="e">
        <f>GETPIVOTDATA("Sum of X",DynamicParametersPivot!$A$5,"PatientId",$A26,"Title",AJ$4,"Unit",AJ$2,"Side",AJ$3,"Shoes",$A$2,"TrialNo",$A$1,"RepeatNo",AJ$1)</f>
        <v>#REF!</v>
      </c>
      <c r="AK26" s="42"/>
      <c r="AL26" s="22"/>
      <c r="AM26" s="22"/>
      <c r="AN26" s="22"/>
      <c r="AO26" s="22"/>
      <c r="AP26" s="22"/>
      <c r="AQ26" s="22"/>
      <c r="AR26" s="22"/>
      <c r="AS26" s="22"/>
      <c r="AT26" s="22"/>
      <c r="AW26" s="22"/>
      <c r="AX26" s="22"/>
      <c r="BA26" s="22"/>
      <c r="BB26" s="22"/>
      <c r="BE26" s="22"/>
      <c r="BF26" s="22"/>
      <c r="BI26" s="22"/>
      <c r="BJ26" s="22"/>
      <c r="BM26" s="22"/>
      <c r="BO26" s="22"/>
      <c r="BP26" s="22"/>
      <c r="BQ26" s="22"/>
      <c r="BR26" s="22"/>
      <c r="BS26" s="43"/>
      <c r="BT26" s="22"/>
      <c r="BU26" s="22"/>
      <c r="BV26" s="22"/>
      <c r="BW26" s="22"/>
      <c r="BX26" s="22"/>
      <c r="BY26" s="22"/>
      <c r="BZ26" s="22"/>
      <c r="CA26" s="22"/>
      <c r="CB26" s="22"/>
      <c r="CE26" s="22"/>
      <c r="CF26" s="22"/>
      <c r="CI26" s="22"/>
      <c r="CJ26" s="22"/>
      <c r="CM26" s="22"/>
      <c r="CN26" s="22"/>
      <c r="CQ26" s="22"/>
      <c r="CR26" s="22"/>
      <c r="CU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39"/>
      <c r="DX26" s="39"/>
      <c r="DY26" s="39"/>
    </row>
    <row r="27" spans="1:129" x14ac:dyDescent="0.25">
      <c r="A27" s="7">
        <f>Patients!A24</f>
        <v>0</v>
      </c>
      <c r="B27" s="7" t="str">
        <f>Patients!B24&amp;" "&amp;Patients!C24</f>
        <v xml:space="preserve"> </v>
      </c>
      <c r="D27" s="35" t="e">
        <f>GETPIVOTDATA("Sum of X",DynamicParametersPivot!$A$5,"PatientId",$A27,"Title",D$4,"Unit",D$2,"Side",D$3,"Shoes",$A$2,"TrialNo",$A$1,"RepeatNo",D$1)</f>
        <v>#REF!</v>
      </c>
      <c r="E27" s="35" t="e">
        <f>GETPIVOTDATA("Sum of X",DynamicParametersPivot!$A$5,"PatientId",$A27,"Title",E$4,"Unit",E$2,"Side",E$3,"Shoes",$A$2,"TrialNo",$A$1,"RepeatNo",E$1)</f>
        <v>#REF!</v>
      </c>
      <c r="F27" s="35" t="e">
        <f>GETPIVOTDATA("Sum of X",DynamicParametersPivot!$A$5,"PatientId",$A27,"Title",F$4,"Unit",F$2,"Side",F$3,"Shoes",$A$2,"TrialNo",$A$1,"RepeatNo",F$1)</f>
        <v>#REF!</v>
      </c>
      <c r="G27" s="35" t="e">
        <f>GETPIVOTDATA("Sum of X",DynamicParametersPivot!$A$5,"PatientId",$A27,"Title",G$4,"Unit",G$2,"Side",G$3,"Shoes",$A$2,"TrialNo",$A$1,"RepeatNo",G$1)</f>
        <v>#REF!</v>
      </c>
      <c r="H27" s="35" t="e">
        <f>GETPIVOTDATA("Sum of X",DynamicParametersPivot!$A$5,"PatientId",$A27,"Title",H$4,"Unit",H$2,"Side",H$3,"Shoes",$A$2,"TrialNo",$A$1,"RepeatNo",H$1)</f>
        <v>#REF!</v>
      </c>
      <c r="I27" s="35" t="e">
        <f>GETPIVOTDATA("Sum of X",DynamicParametersPivot!$A$5,"PatientId",$A27,"Title",I$4,"Unit",I$2,"Side",I$3,"Shoes",$A$2,"TrialNo",$A$1,"RepeatNo",I$1)</f>
        <v>#REF!</v>
      </c>
      <c r="J27" s="35" t="e">
        <f>GETPIVOTDATA("Sum of X",DynamicParametersPivot!$A$5,"PatientId",$A27,"Title",J$4,"Unit",J$2,"Side",J$3,"Shoes",$A$2,"TrialNo",$A$1,"RepeatNo",J$1)</f>
        <v>#REF!</v>
      </c>
      <c r="K27" s="35" t="e">
        <f>GETPIVOTDATA("Sum of X",DynamicParametersPivot!$A$5,"PatientId",$A27,"Title",K$4,"Unit",K$2,"Side",K$3,"Shoes",$A$2,"TrialNo",$A$1,"RepeatNo",K$1)</f>
        <v>#REF!</v>
      </c>
      <c r="L27" s="35" t="e">
        <f>GETPIVOTDATA("Sum of X",DynamicParametersPivot!$A$5,"PatientId",$A27,"Title",L$4,"Unit",L$2,"Side",L$3,"Shoes",$A$2,"TrialNo",$A$1,"RepeatNo",L$1)</f>
        <v>#REF!</v>
      </c>
      <c r="M27" s="35"/>
      <c r="N27" s="35" t="e">
        <f>GETPIVOTDATA("Sum of X",DynamicParametersPivot!$A$5,"PatientId",$A27,"Title",N$4,"Unit",N$2,"Side",N$3,"Shoes",$A$2,"TrialNo",$A$1,"RepeatNo",N$1)</f>
        <v>#REF!</v>
      </c>
      <c r="O27" s="35" t="e">
        <f>GETPIVOTDATA("Sum of X",DynamicParametersPivot!$A$5,"PatientId",$A27,"Title",O$4,"Unit",O$2,"Side",O$3,"Shoes",$A$2,"TrialNo",$A$1,"RepeatNo",O$1)</f>
        <v>#REF!</v>
      </c>
      <c r="P27" s="35" t="e">
        <f>GETPIVOTDATA("Sum of X",DynamicParametersPivot!$A$5,"PatientId",$A27,"Title",P$4,"Unit",P$2,"Side",P$3,"Shoes",$A$2,"TrialNo",$A$1,"RepeatNo",P$1)</f>
        <v>#REF!</v>
      </c>
      <c r="Q27" s="35"/>
      <c r="R27" s="35"/>
      <c r="S27" s="35" t="e">
        <f>GETPIVOTDATA("Sum of X",DynamicParametersPivot!$A$5,"PatientId",$A27,"Title",S$4,"Unit",S$2,"Side",S$3,"Shoes",$A$2,"TrialNo",$A$1,"RepeatNo",S$1)</f>
        <v>#REF!</v>
      </c>
      <c r="T27" s="35" t="e">
        <f>GETPIVOTDATA("Sum of X",DynamicParametersPivot!$A$5,"PatientId",$A27,"Title",T$4,"Unit",T$2,"Side",T$3,"Shoes",$A$2,"TrialNo",$A$1,"RepeatNo",T$1)</f>
        <v>#REF!</v>
      </c>
      <c r="U27" s="35"/>
      <c r="V27" s="35"/>
      <c r="W27" s="35" t="e">
        <f>GETPIVOTDATA("Sum of X",DynamicParametersPivot!$A$5,"PatientId",$A27,"Title",W$4,"Unit",W$2,"Side",W$3,"Shoes",$A$2,"TrialNo",$A$1,"RepeatNo",W$1)</f>
        <v>#REF!</v>
      </c>
      <c r="X27" s="35" t="e">
        <f>GETPIVOTDATA("Sum of X",DynamicParametersPivot!$A$5,"PatientId",$A27,"Title",X$4,"Unit",X$2,"Side",X$3,"Shoes",$A$2,"TrialNo",$A$1,"RepeatNo",X$1)</f>
        <v>#REF!</v>
      </c>
      <c r="Y27" s="35"/>
      <c r="Z27" s="35"/>
      <c r="AA27" s="35" t="e">
        <f>GETPIVOTDATA("Sum of X",DynamicParametersPivot!$A$5,"PatientId",$A27,"Title",AA$4,"Unit",AA$2,"Side",AA$3,"Shoes",$A$2,"TrialNo",$A$1,"RepeatNo",AA$1)</f>
        <v>#REF!</v>
      </c>
      <c r="AB27" s="35" t="e">
        <f>GETPIVOTDATA("Sum of X",DynamicParametersPivot!$A$5,"PatientId",$A27,"Title",AB$4,"Unit",AB$2,"Side",AB$3,"Shoes",$A$2,"TrialNo",$A$1,"RepeatNo",AB$1)</f>
        <v>#REF!</v>
      </c>
      <c r="AC27" s="35"/>
      <c r="AD27" s="35"/>
      <c r="AE27" s="35" t="e">
        <f>GETPIVOTDATA("Sum of X",DynamicParametersPivot!$A$5,"PatientId",$A27,"Title",AE$4,"Unit",AE$2,"Side",AE$3,"Shoes",$A$2,"TrialNo",$A$1,"RepeatNo",AE$1)</f>
        <v>#REF!</v>
      </c>
      <c r="AF27" s="35"/>
      <c r="AG27" s="35" t="e">
        <f>GETPIVOTDATA("Sum of X",DynamicParametersPivot!$A$5,"PatientId",$A27,"Title",AG$4,"Unit",AG$2,"Side",AG$3,"Shoes",$A$2,"TrialNo",$A$1,"RepeatNo",AG$1)</f>
        <v>#REF!</v>
      </c>
      <c r="AH27" s="35" t="e">
        <f>GETPIVOTDATA("Sum of X",DynamicParametersPivot!$A$5,"PatientId",$A27,"Title",AH$4,"Unit",AH$2,"Side",AH$3,"Shoes",$A$2,"TrialNo",$A$1,"RepeatNo",AH$1)</f>
        <v>#REF!</v>
      </c>
      <c r="AI27" s="35" t="e">
        <f>GETPIVOTDATA("Sum of X",DynamicParametersPivot!$A$5,"PatientId",$A27,"Title",AI$4,"Unit",AI$2,"Side",AI$3,"Shoes",$A$2,"TrialNo",$A$1,"RepeatNo",AI$1)</f>
        <v>#REF!</v>
      </c>
      <c r="AJ27" s="35" t="e">
        <f>GETPIVOTDATA("Sum of X",DynamicParametersPivot!$A$5,"PatientId",$A27,"Title",AJ$4,"Unit",AJ$2,"Side",AJ$3,"Shoes",$A$2,"TrialNo",$A$1,"RepeatNo",AJ$1)</f>
        <v>#REF!</v>
      </c>
      <c r="AK27" s="42"/>
      <c r="AL27" s="22"/>
      <c r="AM27" s="22"/>
      <c r="AN27" s="22"/>
      <c r="AO27" s="22"/>
      <c r="AP27" s="22"/>
      <c r="AQ27" s="22"/>
      <c r="AR27" s="22"/>
      <c r="AS27" s="22"/>
      <c r="AT27" s="22"/>
      <c r="AW27" s="22"/>
      <c r="AX27" s="22"/>
      <c r="BA27" s="22"/>
      <c r="BB27" s="22"/>
      <c r="BE27" s="22"/>
      <c r="BF27" s="22"/>
      <c r="BI27" s="22"/>
      <c r="BJ27" s="22"/>
      <c r="BM27" s="22"/>
      <c r="BO27" s="22"/>
      <c r="BP27" s="22"/>
      <c r="BQ27" s="22"/>
      <c r="BR27" s="22"/>
      <c r="BS27" s="43"/>
      <c r="BT27" s="22"/>
      <c r="BU27" s="22"/>
      <c r="BV27" s="22"/>
      <c r="BW27" s="22"/>
      <c r="BX27" s="22"/>
      <c r="BY27" s="22"/>
      <c r="BZ27" s="22"/>
      <c r="CA27" s="22"/>
      <c r="CB27" s="22"/>
      <c r="CE27" s="22"/>
      <c r="CF27" s="22"/>
      <c r="CI27" s="22"/>
      <c r="CJ27" s="22"/>
      <c r="CM27" s="22"/>
      <c r="CN27" s="22"/>
      <c r="CQ27" s="22"/>
      <c r="CR27" s="22"/>
      <c r="CU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39"/>
      <c r="DX27" s="39"/>
      <c r="DY27" s="39"/>
    </row>
    <row r="28" spans="1:129" x14ac:dyDescent="0.25">
      <c r="A28" s="7">
        <f>Patients!A25</f>
        <v>0</v>
      </c>
      <c r="B28" s="7" t="str">
        <f>Patients!B25&amp;" "&amp;Patients!C25</f>
        <v xml:space="preserve"> </v>
      </c>
      <c r="D28" s="35" t="e">
        <f>GETPIVOTDATA("Sum of X",DynamicParametersPivot!$A$5,"PatientId",$A28,"Title",D$4,"Unit",D$2,"Side",D$3,"Shoes",$A$2,"TrialNo",$A$1,"RepeatNo",D$1)</f>
        <v>#REF!</v>
      </c>
      <c r="E28" s="35" t="e">
        <f>GETPIVOTDATA("Sum of X",DynamicParametersPivot!$A$5,"PatientId",$A28,"Title",E$4,"Unit",E$2,"Side",E$3,"Shoes",$A$2,"TrialNo",$A$1,"RepeatNo",E$1)</f>
        <v>#REF!</v>
      </c>
      <c r="F28" s="35" t="e">
        <f>GETPIVOTDATA("Sum of X",DynamicParametersPivot!$A$5,"PatientId",$A28,"Title",F$4,"Unit",F$2,"Side",F$3,"Shoes",$A$2,"TrialNo",$A$1,"RepeatNo",F$1)</f>
        <v>#REF!</v>
      </c>
      <c r="G28" s="35" t="e">
        <f>GETPIVOTDATA("Sum of X",DynamicParametersPivot!$A$5,"PatientId",$A28,"Title",G$4,"Unit",G$2,"Side",G$3,"Shoes",$A$2,"TrialNo",$A$1,"RepeatNo",G$1)</f>
        <v>#REF!</v>
      </c>
      <c r="H28" s="35" t="e">
        <f>GETPIVOTDATA("Sum of X",DynamicParametersPivot!$A$5,"PatientId",$A28,"Title",H$4,"Unit",H$2,"Side",H$3,"Shoes",$A$2,"TrialNo",$A$1,"RepeatNo",H$1)</f>
        <v>#REF!</v>
      </c>
      <c r="I28" s="35" t="e">
        <f>GETPIVOTDATA("Sum of X",DynamicParametersPivot!$A$5,"PatientId",$A28,"Title",I$4,"Unit",I$2,"Side",I$3,"Shoes",$A$2,"TrialNo",$A$1,"RepeatNo",I$1)</f>
        <v>#REF!</v>
      </c>
      <c r="J28" s="35" t="e">
        <f>GETPIVOTDATA("Sum of X",DynamicParametersPivot!$A$5,"PatientId",$A28,"Title",J$4,"Unit",J$2,"Side",J$3,"Shoes",$A$2,"TrialNo",$A$1,"RepeatNo",J$1)</f>
        <v>#REF!</v>
      </c>
      <c r="K28" s="35" t="e">
        <f>GETPIVOTDATA("Sum of X",DynamicParametersPivot!$A$5,"PatientId",$A28,"Title",K$4,"Unit",K$2,"Side",K$3,"Shoes",$A$2,"TrialNo",$A$1,"RepeatNo",K$1)</f>
        <v>#REF!</v>
      </c>
      <c r="L28" s="35" t="e">
        <f>GETPIVOTDATA("Sum of X",DynamicParametersPivot!$A$5,"PatientId",$A28,"Title",L$4,"Unit",L$2,"Side",L$3,"Shoes",$A$2,"TrialNo",$A$1,"RepeatNo",L$1)</f>
        <v>#REF!</v>
      </c>
      <c r="M28" s="35"/>
      <c r="N28" s="35" t="e">
        <f>GETPIVOTDATA("Sum of X",DynamicParametersPivot!$A$5,"PatientId",$A28,"Title",N$4,"Unit",N$2,"Side",N$3,"Shoes",$A$2,"TrialNo",$A$1,"RepeatNo",N$1)</f>
        <v>#REF!</v>
      </c>
      <c r="O28" s="35" t="e">
        <f>GETPIVOTDATA("Sum of X",DynamicParametersPivot!$A$5,"PatientId",$A28,"Title",O$4,"Unit",O$2,"Side",O$3,"Shoes",$A$2,"TrialNo",$A$1,"RepeatNo",O$1)</f>
        <v>#REF!</v>
      </c>
      <c r="P28" s="35" t="e">
        <f>GETPIVOTDATA("Sum of X",DynamicParametersPivot!$A$5,"PatientId",$A28,"Title",P$4,"Unit",P$2,"Side",P$3,"Shoes",$A$2,"TrialNo",$A$1,"RepeatNo",P$1)</f>
        <v>#REF!</v>
      </c>
      <c r="Q28" s="35"/>
      <c r="R28" s="35"/>
      <c r="S28" s="35" t="e">
        <f>GETPIVOTDATA("Sum of X",DynamicParametersPivot!$A$5,"PatientId",$A28,"Title",S$4,"Unit",S$2,"Side",S$3,"Shoes",$A$2,"TrialNo",$A$1,"RepeatNo",S$1)</f>
        <v>#REF!</v>
      </c>
      <c r="T28" s="35" t="e">
        <f>GETPIVOTDATA("Sum of X",DynamicParametersPivot!$A$5,"PatientId",$A28,"Title",T$4,"Unit",T$2,"Side",T$3,"Shoes",$A$2,"TrialNo",$A$1,"RepeatNo",T$1)</f>
        <v>#REF!</v>
      </c>
      <c r="U28" s="35"/>
      <c r="V28" s="35"/>
      <c r="W28" s="35" t="e">
        <f>GETPIVOTDATA("Sum of X",DynamicParametersPivot!$A$5,"PatientId",$A28,"Title",W$4,"Unit",W$2,"Side",W$3,"Shoes",$A$2,"TrialNo",$A$1,"RepeatNo",W$1)</f>
        <v>#REF!</v>
      </c>
      <c r="X28" s="35" t="e">
        <f>GETPIVOTDATA("Sum of X",DynamicParametersPivot!$A$5,"PatientId",$A28,"Title",X$4,"Unit",X$2,"Side",X$3,"Shoes",$A$2,"TrialNo",$A$1,"RepeatNo",X$1)</f>
        <v>#REF!</v>
      </c>
      <c r="Y28" s="35"/>
      <c r="Z28" s="35"/>
      <c r="AA28" s="35" t="e">
        <f>GETPIVOTDATA("Sum of X",DynamicParametersPivot!$A$5,"PatientId",$A28,"Title",AA$4,"Unit",AA$2,"Side",AA$3,"Shoes",$A$2,"TrialNo",$A$1,"RepeatNo",AA$1)</f>
        <v>#REF!</v>
      </c>
      <c r="AB28" s="35" t="e">
        <f>GETPIVOTDATA("Sum of X",DynamicParametersPivot!$A$5,"PatientId",$A28,"Title",AB$4,"Unit",AB$2,"Side",AB$3,"Shoes",$A$2,"TrialNo",$A$1,"RepeatNo",AB$1)</f>
        <v>#REF!</v>
      </c>
      <c r="AC28" s="35"/>
      <c r="AD28" s="35"/>
      <c r="AE28" s="35" t="e">
        <f>GETPIVOTDATA("Sum of X",DynamicParametersPivot!$A$5,"PatientId",$A28,"Title",AE$4,"Unit",AE$2,"Side",AE$3,"Shoes",$A$2,"TrialNo",$A$1,"RepeatNo",AE$1)</f>
        <v>#REF!</v>
      </c>
      <c r="AF28" s="35"/>
      <c r="AG28" s="35" t="e">
        <f>GETPIVOTDATA("Sum of X",DynamicParametersPivot!$A$5,"PatientId",$A28,"Title",AG$4,"Unit",AG$2,"Side",AG$3,"Shoes",$A$2,"TrialNo",$A$1,"RepeatNo",AG$1)</f>
        <v>#REF!</v>
      </c>
      <c r="AH28" s="35" t="e">
        <f>GETPIVOTDATA("Sum of X",DynamicParametersPivot!$A$5,"PatientId",$A28,"Title",AH$4,"Unit",AH$2,"Side",AH$3,"Shoes",$A$2,"TrialNo",$A$1,"RepeatNo",AH$1)</f>
        <v>#REF!</v>
      </c>
      <c r="AI28" s="35" t="e">
        <f>GETPIVOTDATA("Sum of X",DynamicParametersPivot!$A$5,"PatientId",$A28,"Title",AI$4,"Unit",AI$2,"Side",AI$3,"Shoes",$A$2,"TrialNo",$A$1,"RepeatNo",AI$1)</f>
        <v>#REF!</v>
      </c>
      <c r="AJ28" s="35" t="e">
        <f>GETPIVOTDATA("Sum of X",DynamicParametersPivot!$A$5,"PatientId",$A28,"Title",AJ$4,"Unit",AJ$2,"Side",AJ$3,"Shoes",$A$2,"TrialNo",$A$1,"RepeatNo",AJ$1)</f>
        <v>#REF!</v>
      </c>
      <c r="AK28" s="42"/>
      <c r="AL28" s="22"/>
      <c r="AM28" s="22"/>
      <c r="AN28" s="22"/>
      <c r="AO28" s="22"/>
      <c r="AP28" s="22"/>
      <c r="AQ28" s="22"/>
      <c r="AR28" s="22"/>
      <c r="AS28" s="22"/>
      <c r="AT28" s="22"/>
      <c r="AW28" s="22"/>
      <c r="AX28" s="22"/>
      <c r="BA28" s="22"/>
      <c r="BB28" s="22"/>
      <c r="BE28" s="22"/>
      <c r="BF28" s="22"/>
      <c r="BI28" s="22"/>
      <c r="BJ28" s="22"/>
      <c r="BM28" s="22"/>
      <c r="BO28" s="22"/>
      <c r="BP28" s="22"/>
      <c r="BQ28" s="22"/>
      <c r="BR28" s="22"/>
      <c r="BS28" s="43"/>
      <c r="BT28" s="22"/>
      <c r="BU28" s="22"/>
      <c r="BV28" s="22"/>
      <c r="BW28" s="22"/>
      <c r="BX28" s="22"/>
      <c r="BY28" s="22"/>
      <c r="BZ28" s="22"/>
      <c r="CA28" s="22"/>
      <c r="CB28" s="22"/>
      <c r="CE28" s="22"/>
      <c r="CF28" s="22"/>
      <c r="CI28" s="22"/>
      <c r="CJ28" s="22"/>
      <c r="CM28" s="22"/>
      <c r="CN28" s="22"/>
      <c r="CQ28" s="22"/>
      <c r="CR28" s="22"/>
      <c r="CU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39"/>
      <c r="DX28" s="39"/>
      <c r="DY28" s="39"/>
    </row>
    <row r="29" spans="1:129" x14ac:dyDescent="0.25">
      <c r="A29" s="7">
        <f>Patients!A26</f>
        <v>0</v>
      </c>
      <c r="B29" s="7" t="str">
        <f>Patients!B26&amp;" "&amp;Patients!C26</f>
        <v xml:space="preserve"> </v>
      </c>
      <c r="D29" s="35" t="e">
        <f>GETPIVOTDATA("Sum of X",DynamicParametersPivot!$A$5,"PatientId",$A29,"Title",D$4,"Unit",D$2,"Side",D$3,"Shoes",$A$2,"TrialNo",$A$1,"RepeatNo",D$1)</f>
        <v>#REF!</v>
      </c>
      <c r="E29" s="35" t="e">
        <f>GETPIVOTDATA("Sum of X",DynamicParametersPivot!$A$5,"PatientId",$A29,"Title",E$4,"Unit",E$2,"Side",E$3,"Shoes",$A$2,"TrialNo",$A$1,"RepeatNo",E$1)</f>
        <v>#REF!</v>
      </c>
      <c r="F29" s="35" t="e">
        <f>GETPIVOTDATA("Sum of X",DynamicParametersPivot!$A$5,"PatientId",$A29,"Title",F$4,"Unit",F$2,"Side",F$3,"Shoes",$A$2,"TrialNo",$A$1,"RepeatNo",F$1)</f>
        <v>#REF!</v>
      </c>
      <c r="G29" s="35" t="e">
        <f>GETPIVOTDATA("Sum of X",DynamicParametersPivot!$A$5,"PatientId",$A29,"Title",G$4,"Unit",G$2,"Side",G$3,"Shoes",$A$2,"TrialNo",$A$1,"RepeatNo",G$1)</f>
        <v>#REF!</v>
      </c>
      <c r="H29" s="35" t="e">
        <f>GETPIVOTDATA("Sum of X",DynamicParametersPivot!$A$5,"PatientId",$A29,"Title",H$4,"Unit",H$2,"Side",H$3,"Shoes",$A$2,"TrialNo",$A$1,"RepeatNo",H$1)</f>
        <v>#REF!</v>
      </c>
      <c r="I29" s="35" t="e">
        <f>GETPIVOTDATA("Sum of X",DynamicParametersPivot!$A$5,"PatientId",$A29,"Title",I$4,"Unit",I$2,"Side",I$3,"Shoes",$A$2,"TrialNo",$A$1,"RepeatNo",I$1)</f>
        <v>#REF!</v>
      </c>
      <c r="J29" s="35" t="e">
        <f>GETPIVOTDATA("Sum of X",DynamicParametersPivot!$A$5,"PatientId",$A29,"Title",J$4,"Unit",J$2,"Side",J$3,"Shoes",$A$2,"TrialNo",$A$1,"RepeatNo",J$1)</f>
        <v>#REF!</v>
      </c>
      <c r="K29" s="35" t="e">
        <f>GETPIVOTDATA("Sum of X",DynamicParametersPivot!$A$5,"PatientId",$A29,"Title",K$4,"Unit",K$2,"Side",K$3,"Shoes",$A$2,"TrialNo",$A$1,"RepeatNo",K$1)</f>
        <v>#REF!</v>
      </c>
      <c r="L29" s="35" t="e">
        <f>GETPIVOTDATA("Sum of X",DynamicParametersPivot!$A$5,"PatientId",$A29,"Title",L$4,"Unit",L$2,"Side",L$3,"Shoes",$A$2,"TrialNo",$A$1,"RepeatNo",L$1)</f>
        <v>#REF!</v>
      </c>
      <c r="M29" s="35"/>
      <c r="N29" s="35" t="e">
        <f>GETPIVOTDATA("Sum of X",DynamicParametersPivot!$A$5,"PatientId",$A29,"Title",N$4,"Unit",N$2,"Side",N$3,"Shoes",$A$2,"TrialNo",$A$1,"RepeatNo",N$1)</f>
        <v>#REF!</v>
      </c>
      <c r="O29" s="35" t="e">
        <f>GETPIVOTDATA("Sum of X",DynamicParametersPivot!$A$5,"PatientId",$A29,"Title",O$4,"Unit",O$2,"Side",O$3,"Shoes",$A$2,"TrialNo",$A$1,"RepeatNo",O$1)</f>
        <v>#REF!</v>
      </c>
      <c r="P29" s="35" t="e">
        <f>GETPIVOTDATA("Sum of X",DynamicParametersPivot!$A$5,"PatientId",$A29,"Title",P$4,"Unit",P$2,"Side",P$3,"Shoes",$A$2,"TrialNo",$A$1,"RepeatNo",P$1)</f>
        <v>#REF!</v>
      </c>
      <c r="Q29" s="35"/>
      <c r="R29" s="35"/>
      <c r="S29" s="35" t="e">
        <f>GETPIVOTDATA("Sum of X",DynamicParametersPivot!$A$5,"PatientId",$A29,"Title",S$4,"Unit",S$2,"Side",S$3,"Shoes",$A$2,"TrialNo",$A$1,"RepeatNo",S$1)</f>
        <v>#REF!</v>
      </c>
      <c r="T29" s="35" t="e">
        <f>GETPIVOTDATA("Sum of X",DynamicParametersPivot!$A$5,"PatientId",$A29,"Title",T$4,"Unit",T$2,"Side",T$3,"Shoes",$A$2,"TrialNo",$A$1,"RepeatNo",T$1)</f>
        <v>#REF!</v>
      </c>
      <c r="U29" s="35"/>
      <c r="V29" s="35"/>
      <c r="W29" s="35" t="e">
        <f>GETPIVOTDATA("Sum of X",DynamicParametersPivot!$A$5,"PatientId",$A29,"Title",W$4,"Unit",W$2,"Side",W$3,"Shoes",$A$2,"TrialNo",$A$1,"RepeatNo",W$1)</f>
        <v>#REF!</v>
      </c>
      <c r="X29" s="35" t="e">
        <f>GETPIVOTDATA("Sum of X",DynamicParametersPivot!$A$5,"PatientId",$A29,"Title",X$4,"Unit",X$2,"Side",X$3,"Shoes",$A$2,"TrialNo",$A$1,"RepeatNo",X$1)</f>
        <v>#REF!</v>
      </c>
      <c r="Y29" s="35"/>
      <c r="Z29" s="35"/>
      <c r="AA29" s="35" t="e">
        <f>GETPIVOTDATA("Sum of X",DynamicParametersPivot!$A$5,"PatientId",$A29,"Title",AA$4,"Unit",AA$2,"Side",AA$3,"Shoes",$A$2,"TrialNo",$A$1,"RepeatNo",AA$1)</f>
        <v>#REF!</v>
      </c>
      <c r="AB29" s="35" t="e">
        <f>GETPIVOTDATA("Sum of X",DynamicParametersPivot!$A$5,"PatientId",$A29,"Title",AB$4,"Unit",AB$2,"Side",AB$3,"Shoes",$A$2,"TrialNo",$A$1,"RepeatNo",AB$1)</f>
        <v>#REF!</v>
      </c>
      <c r="AC29" s="35"/>
      <c r="AD29" s="35"/>
      <c r="AE29" s="35" t="e">
        <f>GETPIVOTDATA("Sum of X",DynamicParametersPivot!$A$5,"PatientId",$A29,"Title",AE$4,"Unit",AE$2,"Side",AE$3,"Shoes",$A$2,"TrialNo",$A$1,"RepeatNo",AE$1)</f>
        <v>#REF!</v>
      </c>
      <c r="AF29" s="35"/>
      <c r="AG29" s="35" t="e">
        <f>GETPIVOTDATA("Sum of X",DynamicParametersPivot!$A$5,"PatientId",$A29,"Title",AG$4,"Unit",AG$2,"Side",AG$3,"Shoes",$A$2,"TrialNo",$A$1,"RepeatNo",AG$1)</f>
        <v>#REF!</v>
      </c>
      <c r="AH29" s="35" t="e">
        <f>GETPIVOTDATA("Sum of X",DynamicParametersPivot!$A$5,"PatientId",$A29,"Title",AH$4,"Unit",AH$2,"Side",AH$3,"Shoes",$A$2,"TrialNo",$A$1,"RepeatNo",AH$1)</f>
        <v>#REF!</v>
      </c>
      <c r="AI29" s="35" t="e">
        <f>GETPIVOTDATA("Sum of X",DynamicParametersPivot!$A$5,"PatientId",$A29,"Title",AI$4,"Unit",AI$2,"Side",AI$3,"Shoes",$A$2,"TrialNo",$A$1,"RepeatNo",AI$1)</f>
        <v>#REF!</v>
      </c>
      <c r="AJ29" s="35" t="e">
        <f>GETPIVOTDATA("Sum of X",DynamicParametersPivot!$A$5,"PatientId",$A29,"Title",AJ$4,"Unit",AJ$2,"Side",AJ$3,"Shoes",$A$2,"TrialNo",$A$1,"RepeatNo",AJ$1)</f>
        <v>#REF!</v>
      </c>
      <c r="AK29" s="42"/>
      <c r="AL29" s="22"/>
      <c r="AM29" s="22"/>
      <c r="AN29" s="22"/>
      <c r="AO29" s="22"/>
      <c r="AP29" s="22"/>
      <c r="AQ29" s="22"/>
      <c r="AR29" s="22"/>
      <c r="AS29" s="22"/>
      <c r="AT29" s="22"/>
      <c r="AW29" s="22"/>
      <c r="AX29" s="22"/>
      <c r="BA29" s="22"/>
      <c r="BB29" s="22"/>
      <c r="BE29" s="22"/>
      <c r="BF29" s="22"/>
      <c r="BI29" s="22"/>
      <c r="BJ29" s="22"/>
      <c r="BM29" s="22"/>
      <c r="BO29" s="22"/>
      <c r="BP29" s="22"/>
      <c r="BQ29" s="22"/>
      <c r="BR29" s="22"/>
      <c r="BS29" s="43"/>
      <c r="BT29" s="22"/>
      <c r="BU29" s="22"/>
      <c r="BV29" s="22"/>
      <c r="BW29" s="22"/>
      <c r="BX29" s="22"/>
      <c r="BY29" s="22"/>
      <c r="BZ29" s="22"/>
      <c r="CA29" s="22"/>
      <c r="CB29" s="22"/>
      <c r="CE29" s="22"/>
      <c r="CF29" s="22"/>
      <c r="CI29" s="22"/>
      <c r="CJ29" s="22"/>
      <c r="CM29" s="22"/>
      <c r="CN29" s="22"/>
      <c r="CQ29" s="22"/>
      <c r="CR29" s="22"/>
      <c r="CU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39"/>
      <c r="DX29" s="39"/>
      <c r="DY29" s="39"/>
    </row>
    <row r="30" spans="1:129" x14ac:dyDescent="0.25">
      <c r="A30" s="7">
        <f>Patients!A27</f>
        <v>0</v>
      </c>
      <c r="B30" s="7" t="str">
        <f>Patients!B27&amp;" "&amp;Patients!C27</f>
        <v xml:space="preserve"> </v>
      </c>
      <c r="D30" s="35" t="e">
        <f>GETPIVOTDATA("Sum of X",DynamicParametersPivot!$A$5,"PatientId",$A30,"Title",D$4,"Unit",D$2,"Side",D$3,"Shoes",$A$2,"TrialNo",$A$1,"RepeatNo",D$1)</f>
        <v>#REF!</v>
      </c>
      <c r="E30" s="35" t="e">
        <f>GETPIVOTDATA("Sum of X",DynamicParametersPivot!$A$5,"PatientId",$A30,"Title",E$4,"Unit",E$2,"Side",E$3,"Shoes",$A$2,"TrialNo",$A$1,"RepeatNo",E$1)</f>
        <v>#REF!</v>
      </c>
      <c r="F30" s="35" t="e">
        <f>GETPIVOTDATA("Sum of X",DynamicParametersPivot!$A$5,"PatientId",$A30,"Title",F$4,"Unit",F$2,"Side",F$3,"Shoes",$A$2,"TrialNo",$A$1,"RepeatNo",F$1)</f>
        <v>#REF!</v>
      </c>
      <c r="G30" s="35" t="e">
        <f>GETPIVOTDATA("Sum of X",DynamicParametersPivot!$A$5,"PatientId",$A30,"Title",G$4,"Unit",G$2,"Side",G$3,"Shoes",$A$2,"TrialNo",$A$1,"RepeatNo",G$1)</f>
        <v>#REF!</v>
      </c>
      <c r="H30" s="35" t="e">
        <f>GETPIVOTDATA("Sum of X",DynamicParametersPivot!$A$5,"PatientId",$A30,"Title",H$4,"Unit",H$2,"Side",H$3,"Shoes",$A$2,"TrialNo",$A$1,"RepeatNo",H$1)</f>
        <v>#REF!</v>
      </c>
      <c r="I30" s="35" t="e">
        <f>GETPIVOTDATA("Sum of X",DynamicParametersPivot!$A$5,"PatientId",$A30,"Title",I$4,"Unit",I$2,"Side",I$3,"Shoes",$A$2,"TrialNo",$A$1,"RepeatNo",I$1)</f>
        <v>#REF!</v>
      </c>
      <c r="J30" s="35" t="e">
        <f>GETPIVOTDATA("Sum of X",DynamicParametersPivot!$A$5,"PatientId",$A30,"Title",J$4,"Unit",J$2,"Side",J$3,"Shoes",$A$2,"TrialNo",$A$1,"RepeatNo",J$1)</f>
        <v>#REF!</v>
      </c>
      <c r="K30" s="35" t="e">
        <f>GETPIVOTDATA("Sum of X",DynamicParametersPivot!$A$5,"PatientId",$A30,"Title",K$4,"Unit",K$2,"Side",K$3,"Shoes",$A$2,"TrialNo",$A$1,"RepeatNo",K$1)</f>
        <v>#REF!</v>
      </c>
      <c r="L30" s="35" t="e">
        <f>GETPIVOTDATA("Sum of X",DynamicParametersPivot!$A$5,"PatientId",$A30,"Title",L$4,"Unit",L$2,"Side",L$3,"Shoes",$A$2,"TrialNo",$A$1,"RepeatNo",L$1)</f>
        <v>#REF!</v>
      </c>
      <c r="M30" s="35"/>
      <c r="N30" s="35" t="e">
        <f>GETPIVOTDATA("Sum of X",DynamicParametersPivot!$A$5,"PatientId",$A30,"Title",N$4,"Unit",N$2,"Side",N$3,"Shoes",$A$2,"TrialNo",$A$1,"RepeatNo",N$1)</f>
        <v>#REF!</v>
      </c>
      <c r="O30" s="35" t="e">
        <f>GETPIVOTDATA("Sum of X",DynamicParametersPivot!$A$5,"PatientId",$A30,"Title",O$4,"Unit",O$2,"Side",O$3,"Shoes",$A$2,"TrialNo",$A$1,"RepeatNo",O$1)</f>
        <v>#REF!</v>
      </c>
      <c r="P30" s="35" t="e">
        <f>GETPIVOTDATA("Sum of X",DynamicParametersPivot!$A$5,"PatientId",$A30,"Title",P$4,"Unit",P$2,"Side",P$3,"Shoes",$A$2,"TrialNo",$A$1,"RepeatNo",P$1)</f>
        <v>#REF!</v>
      </c>
      <c r="Q30" s="35"/>
      <c r="R30" s="35"/>
      <c r="S30" s="35" t="e">
        <f>GETPIVOTDATA("Sum of X",DynamicParametersPivot!$A$5,"PatientId",$A30,"Title",S$4,"Unit",S$2,"Side",S$3,"Shoes",$A$2,"TrialNo",$A$1,"RepeatNo",S$1)</f>
        <v>#REF!</v>
      </c>
      <c r="T30" s="35" t="e">
        <f>GETPIVOTDATA("Sum of X",DynamicParametersPivot!$A$5,"PatientId",$A30,"Title",T$4,"Unit",T$2,"Side",T$3,"Shoes",$A$2,"TrialNo",$A$1,"RepeatNo",T$1)</f>
        <v>#REF!</v>
      </c>
      <c r="U30" s="35"/>
      <c r="V30" s="35"/>
      <c r="W30" s="35" t="e">
        <f>GETPIVOTDATA("Sum of X",DynamicParametersPivot!$A$5,"PatientId",$A30,"Title",W$4,"Unit",W$2,"Side",W$3,"Shoes",$A$2,"TrialNo",$A$1,"RepeatNo",W$1)</f>
        <v>#REF!</v>
      </c>
      <c r="X30" s="35" t="e">
        <f>GETPIVOTDATA("Sum of X",DynamicParametersPivot!$A$5,"PatientId",$A30,"Title",X$4,"Unit",X$2,"Side",X$3,"Shoes",$A$2,"TrialNo",$A$1,"RepeatNo",X$1)</f>
        <v>#REF!</v>
      </c>
      <c r="Y30" s="35"/>
      <c r="Z30" s="35"/>
      <c r="AA30" s="35" t="e">
        <f>GETPIVOTDATA("Sum of X",DynamicParametersPivot!$A$5,"PatientId",$A30,"Title",AA$4,"Unit",AA$2,"Side",AA$3,"Shoes",$A$2,"TrialNo",$A$1,"RepeatNo",AA$1)</f>
        <v>#REF!</v>
      </c>
      <c r="AB30" s="35" t="e">
        <f>GETPIVOTDATA("Sum of X",DynamicParametersPivot!$A$5,"PatientId",$A30,"Title",AB$4,"Unit",AB$2,"Side",AB$3,"Shoes",$A$2,"TrialNo",$A$1,"RepeatNo",AB$1)</f>
        <v>#REF!</v>
      </c>
      <c r="AC30" s="35"/>
      <c r="AD30" s="35"/>
      <c r="AE30" s="35" t="e">
        <f>GETPIVOTDATA("Sum of X",DynamicParametersPivot!$A$5,"PatientId",$A30,"Title",AE$4,"Unit",AE$2,"Side",AE$3,"Shoes",$A$2,"TrialNo",$A$1,"RepeatNo",AE$1)</f>
        <v>#REF!</v>
      </c>
      <c r="AF30" s="35"/>
      <c r="AG30" s="35" t="e">
        <f>GETPIVOTDATA("Sum of X",DynamicParametersPivot!$A$5,"PatientId",$A30,"Title",AG$4,"Unit",AG$2,"Side",AG$3,"Shoes",$A$2,"TrialNo",$A$1,"RepeatNo",AG$1)</f>
        <v>#REF!</v>
      </c>
      <c r="AH30" s="35" t="e">
        <f>GETPIVOTDATA("Sum of X",DynamicParametersPivot!$A$5,"PatientId",$A30,"Title",AH$4,"Unit",AH$2,"Side",AH$3,"Shoes",$A$2,"TrialNo",$A$1,"RepeatNo",AH$1)</f>
        <v>#REF!</v>
      </c>
      <c r="AI30" s="35" t="e">
        <f>GETPIVOTDATA("Sum of X",DynamicParametersPivot!$A$5,"PatientId",$A30,"Title",AI$4,"Unit",AI$2,"Side",AI$3,"Shoes",$A$2,"TrialNo",$A$1,"RepeatNo",AI$1)</f>
        <v>#REF!</v>
      </c>
      <c r="AJ30" s="35" t="e">
        <f>GETPIVOTDATA("Sum of X",DynamicParametersPivot!$A$5,"PatientId",$A30,"Title",AJ$4,"Unit",AJ$2,"Side",AJ$3,"Shoes",$A$2,"TrialNo",$A$1,"RepeatNo",AJ$1)</f>
        <v>#REF!</v>
      </c>
      <c r="AK30" s="42"/>
      <c r="AL30" s="22"/>
      <c r="AM30" s="22"/>
      <c r="AN30" s="22"/>
      <c r="AO30" s="22"/>
      <c r="AP30" s="22"/>
      <c r="AQ30" s="22"/>
      <c r="AR30" s="22"/>
      <c r="AS30" s="22"/>
      <c r="AT30" s="22"/>
      <c r="AW30" s="22"/>
      <c r="AX30" s="22"/>
      <c r="BA30" s="22"/>
      <c r="BB30" s="22"/>
      <c r="BE30" s="22"/>
      <c r="BF30" s="22"/>
      <c r="BI30" s="22"/>
      <c r="BJ30" s="22"/>
      <c r="BM30" s="22"/>
      <c r="BO30" s="22"/>
      <c r="BP30" s="22"/>
      <c r="BQ30" s="22"/>
      <c r="BR30" s="22"/>
      <c r="BS30" s="43"/>
      <c r="BT30" s="22"/>
      <c r="BU30" s="22"/>
      <c r="BV30" s="22"/>
      <c r="BW30" s="22"/>
      <c r="BX30" s="22"/>
      <c r="BY30" s="22"/>
      <c r="BZ30" s="22"/>
      <c r="CA30" s="22"/>
      <c r="CB30" s="22"/>
      <c r="CE30" s="22"/>
      <c r="CF30" s="22"/>
      <c r="CI30" s="22"/>
      <c r="CJ30" s="22"/>
      <c r="CM30" s="22"/>
      <c r="CN30" s="22"/>
      <c r="CQ30" s="22"/>
      <c r="CR30" s="22"/>
      <c r="CU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39"/>
      <c r="DX30" s="39"/>
      <c r="DY30" s="39"/>
    </row>
    <row r="31" spans="1:129" x14ac:dyDescent="0.25">
      <c r="A31" s="7">
        <f>Patients!A28</f>
        <v>0</v>
      </c>
      <c r="B31" s="7" t="str">
        <f>Patients!B28&amp;" "&amp;Patients!C28</f>
        <v xml:space="preserve"> </v>
      </c>
      <c r="D31" s="35" t="e">
        <f>GETPIVOTDATA("Sum of X",DynamicParametersPivot!$A$5,"PatientId",$A31,"Title",D$4,"Unit",D$2,"Side",D$3,"Shoes",$A$2,"TrialNo",$A$1,"RepeatNo",D$1)</f>
        <v>#REF!</v>
      </c>
      <c r="E31" s="35" t="e">
        <f>GETPIVOTDATA("Sum of X",DynamicParametersPivot!$A$5,"PatientId",$A31,"Title",E$4,"Unit",E$2,"Side",E$3,"Shoes",$A$2,"TrialNo",$A$1,"RepeatNo",E$1)</f>
        <v>#REF!</v>
      </c>
      <c r="F31" s="35" t="e">
        <f>GETPIVOTDATA("Sum of X",DynamicParametersPivot!$A$5,"PatientId",$A31,"Title",F$4,"Unit",F$2,"Side",F$3,"Shoes",$A$2,"TrialNo",$A$1,"RepeatNo",F$1)</f>
        <v>#REF!</v>
      </c>
      <c r="G31" s="35" t="e">
        <f>GETPIVOTDATA("Sum of X",DynamicParametersPivot!$A$5,"PatientId",$A31,"Title",G$4,"Unit",G$2,"Side",G$3,"Shoes",$A$2,"TrialNo",$A$1,"RepeatNo",G$1)</f>
        <v>#REF!</v>
      </c>
      <c r="H31" s="35" t="e">
        <f>GETPIVOTDATA("Sum of X",DynamicParametersPivot!$A$5,"PatientId",$A31,"Title",H$4,"Unit",H$2,"Side",H$3,"Shoes",$A$2,"TrialNo",$A$1,"RepeatNo",H$1)</f>
        <v>#REF!</v>
      </c>
      <c r="I31" s="35" t="e">
        <f>GETPIVOTDATA("Sum of X",DynamicParametersPivot!$A$5,"PatientId",$A31,"Title",I$4,"Unit",I$2,"Side",I$3,"Shoes",$A$2,"TrialNo",$A$1,"RepeatNo",I$1)</f>
        <v>#REF!</v>
      </c>
      <c r="J31" s="35" t="e">
        <f>GETPIVOTDATA("Sum of X",DynamicParametersPivot!$A$5,"PatientId",$A31,"Title",J$4,"Unit",J$2,"Side",J$3,"Shoes",$A$2,"TrialNo",$A$1,"RepeatNo",J$1)</f>
        <v>#REF!</v>
      </c>
      <c r="K31" s="35" t="e">
        <f>GETPIVOTDATA("Sum of X",DynamicParametersPivot!$A$5,"PatientId",$A31,"Title",K$4,"Unit",K$2,"Side",K$3,"Shoes",$A$2,"TrialNo",$A$1,"RepeatNo",K$1)</f>
        <v>#REF!</v>
      </c>
      <c r="L31" s="35" t="e">
        <f>GETPIVOTDATA("Sum of X",DynamicParametersPivot!$A$5,"PatientId",$A31,"Title",L$4,"Unit",L$2,"Side",L$3,"Shoes",$A$2,"TrialNo",$A$1,"RepeatNo",L$1)</f>
        <v>#REF!</v>
      </c>
      <c r="M31" s="35"/>
      <c r="N31" s="35" t="e">
        <f>GETPIVOTDATA("Sum of X",DynamicParametersPivot!$A$5,"PatientId",$A31,"Title",N$4,"Unit",N$2,"Side",N$3,"Shoes",$A$2,"TrialNo",$A$1,"RepeatNo",N$1)</f>
        <v>#REF!</v>
      </c>
      <c r="O31" s="35" t="e">
        <f>GETPIVOTDATA("Sum of X",DynamicParametersPivot!$A$5,"PatientId",$A31,"Title",O$4,"Unit",O$2,"Side",O$3,"Shoes",$A$2,"TrialNo",$A$1,"RepeatNo",O$1)</f>
        <v>#REF!</v>
      </c>
      <c r="P31" s="35" t="e">
        <f>GETPIVOTDATA("Sum of X",DynamicParametersPivot!$A$5,"PatientId",$A31,"Title",P$4,"Unit",P$2,"Side",P$3,"Shoes",$A$2,"TrialNo",$A$1,"RepeatNo",P$1)</f>
        <v>#REF!</v>
      </c>
      <c r="Q31" s="35"/>
      <c r="R31" s="35"/>
      <c r="S31" s="35" t="e">
        <f>GETPIVOTDATA("Sum of X",DynamicParametersPivot!$A$5,"PatientId",$A31,"Title",S$4,"Unit",S$2,"Side",S$3,"Shoes",$A$2,"TrialNo",$A$1,"RepeatNo",S$1)</f>
        <v>#REF!</v>
      </c>
      <c r="T31" s="35" t="e">
        <f>GETPIVOTDATA("Sum of X",DynamicParametersPivot!$A$5,"PatientId",$A31,"Title",T$4,"Unit",T$2,"Side",T$3,"Shoes",$A$2,"TrialNo",$A$1,"RepeatNo",T$1)</f>
        <v>#REF!</v>
      </c>
      <c r="U31" s="35"/>
      <c r="V31" s="35"/>
      <c r="W31" s="35" t="e">
        <f>GETPIVOTDATA("Sum of X",DynamicParametersPivot!$A$5,"PatientId",$A31,"Title",W$4,"Unit",W$2,"Side",W$3,"Shoes",$A$2,"TrialNo",$A$1,"RepeatNo",W$1)</f>
        <v>#REF!</v>
      </c>
      <c r="X31" s="35" t="e">
        <f>GETPIVOTDATA("Sum of X",DynamicParametersPivot!$A$5,"PatientId",$A31,"Title",X$4,"Unit",X$2,"Side",X$3,"Shoes",$A$2,"TrialNo",$A$1,"RepeatNo",X$1)</f>
        <v>#REF!</v>
      </c>
      <c r="Y31" s="35"/>
      <c r="Z31" s="35"/>
      <c r="AA31" s="35" t="e">
        <f>GETPIVOTDATA("Sum of X",DynamicParametersPivot!$A$5,"PatientId",$A31,"Title",AA$4,"Unit",AA$2,"Side",AA$3,"Shoes",$A$2,"TrialNo",$A$1,"RepeatNo",AA$1)</f>
        <v>#REF!</v>
      </c>
      <c r="AB31" s="35" t="e">
        <f>GETPIVOTDATA("Sum of X",DynamicParametersPivot!$A$5,"PatientId",$A31,"Title",AB$4,"Unit",AB$2,"Side",AB$3,"Shoes",$A$2,"TrialNo",$A$1,"RepeatNo",AB$1)</f>
        <v>#REF!</v>
      </c>
      <c r="AC31" s="35"/>
      <c r="AD31" s="35"/>
      <c r="AE31" s="35" t="e">
        <f>GETPIVOTDATA("Sum of X",DynamicParametersPivot!$A$5,"PatientId",$A31,"Title",AE$4,"Unit",AE$2,"Side",AE$3,"Shoes",$A$2,"TrialNo",$A$1,"RepeatNo",AE$1)</f>
        <v>#REF!</v>
      </c>
      <c r="AF31" s="35"/>
      <c r="AG31" s="35" t="e">
        <f>GETPIVOTDATA("Sum of X",DynamicParametersPivot!$A$5,"PatientId",$A31,"Title",AG$4,"Unit",AG$2,"Side",AG$3,"Shoes",$A$2,"TrialNo",$A$1,"RepeatNo",AG$1)</f>
        <v>#REF!</v>
      </c>
      <c r="AH31" s="35" t="e">
        <f>GETPIVOTDATA("Sum of X",DynamicParametersPivot!$A$5,"PatientId",$A31,"Title",AH$4,"Unit",AH$2,"Side",AH$3,"Shoes",$A$2,"TrialNo",$A$1,"RepeatNo",AH$1)</f>
        <v>#REF!</v>
      </c>
      <c r="AI31" s="35" t="e">
        <f>GETPIVOTDATA("Sum of X",DynamicParametersPivot!$A$5,"PatientId",$A31,"Title",AI$4,"Unit",AI$2,"Side",AI$3,"Shoes",$A$2,"TrialNo",$A$1,"RepeatNo",AI$1)</f>
        <v>#REF!</v>
      </c>
      <c r="AJ31" s="35" t="e">
        <f>GETPIVOTDATA("Sum of X",DynamicParametersPivot!$A$5,"PatientId",$A31,"Title",AJ$4,"Unit",AJ$2,"Side",AJ$3,"Shoes",$A$2,"TrialNo",$A$1,"RepeatNo",AJ$1)</f>
        <v>#REF!</v>
      </c>
      <c r="AK31" s="42"/>
      <c r="AL31" s="22"/>
      <c r="AM31" s="22"/>
      <c r="AN31" s="22"/>
      <c r="AO31" s="22"/>
      <c r="AP31" s="22"/>
      <c r="AQ31" s="22"/>
      <c r="AR31" s="22"/>
      <c r="AS31" s="22"/>
      <c r="AT31" s="22"/>
      <c r="AW31" s="22"/>
      <c r="AX31" s="22"/>
      <c r="BA31" s="22"/>
      <c r="BB31" s="22"/>
      <c r="BE31" s="22"/>
      <c r="BF31" s="22"/>
      <c r="BI31" s="22"/>
      <c r="BJ31" s="22"/>
      <c r="BM31" s="22"/>
      <c r="BO31" s="22"/>
      <c r="BP31" s="22"/>
      <c r="BQ31" s="22"/>
      <c r="BR31" s="22"/>
      <c r="BS31" s="43"/>
      <c r="BT31" s="22"/>
      <c r="BU31" s="22"/>
      <c r="BV31" s="22"/>
      <c r="BW31" s="22"/>
      <c r="BX31" s="22"/>
      <c r="BY31" s="22"/>
      <c r="BZ31" s="22"/>
      <c r="CA31" s="22"/>
      <c r="CB31" s="22"/>
      <c r="CE31" s="22"/>
      <c r="CF31" s="22"/>
      <c r="CI31" s="22"/>
      <c r="CJ31" s="22"/>
      <c r="CM31" s="22"/>
      <c r="CN31" s="22"/>
      <c r="CQ31" s="22"/>
      <c r="CR31" s="22"/>
      <c r="CU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39"/>
      <c r="DX31" s="39"/>
      <c r="DY31" s="39"/>
    </row>
    <row r="32" spans="1:129" x14ac:dyDescent="0.25">
      <c r="A32" s="7">
        <f>Patients!A29</f>
        <v>0</v>
      </c>
      <c r="B32" s="7" t="str">
        <f>Patients!B29&amp;" "&amp;Patients!C29</f>
        <v xml:space="preserve"> </v>
      </c>
      <c r="D32" s="35" t="e">
        <f>GETPIVOTDATA("Sum of X",DynamicParametersPivot!$A$5,"PatientId",$A32,"Title",D$4,"Unit",D$2,"Side",D$3,"Shoes",$A$2,"TrialNo",$A$1,"RepeatNo",D$1)</f>
        <v>#REF!</v>
      </c>
      <c r="E32" s="35" t="e">
        <f>GETPIVOTDATA("Sum of X",DynamicParametersPivot!$A$5,"PatientId",$A32,"Title",E$4,"Unit",E$2,"Side",E$3,"Shoes",$A$2,"TrialNo",$A$1,"RepeatNo",E$1)</f>
        <v>#REF!</v>
      </c>
      <c r="F32" s="35" t="e">
        <f>GETPIVOTDATA("Sum of X",DynamicParametersPivot!$A$5,"PatientId",$A32,"Title",F$4,"Unit",F$2,"Side",F$3,"Shoes",$A$2,"TrialNo",$A$1,"RepeatNo",F$1)</f>
        <v>#REF!</v>
      </c>
      <c r="G32" s="35" t="e">
        <f>GETPIVOTDATA("Sum of X",DynamicParametersPivot!$A$5,"PatientId",$A32,"Title",G$4,"Unit",G$2,"Side",G$3,"Shoes",$A$2,"TrialNo",$A$1,"RepeatNo",G$1)</f>
        <v>#REF!</v>
      </c>
      <c r="H32" s="35" t="e">
        <f>GETPIVOTDATA("Sum of X",DynamicParametersPivot!$A$5,"PatientId",$A32,"Title",H$4,"Unit",H$2,"Side",H$3,"Shoes",$A$2,"TrialNo",$A$1,"RepeatNo",H$1)</f>
        <v>#REF!</v>
      </c>
      <c r="I32" s="35" t="e">
        <f>GETPIVOTDATA("Sum of X",DynamicParametersPivot!$A$5,"PatientId",$A32,"Title",I$4,"Unit",I$2,"Side",I$3,"Shoes",$A$2,"TrialNo",$A$1,"RepeatNo",I$1)</f>
        <v>#REF!</v>
      </c>
      <c r="J32" s="35" t="e">
        <f>GETPIVOTDATA("Sum of X",DynamicParametersPivot!$A$5,"PatientId",$A32,"Title",J$4,"Unit",J$2,"Side",J$3,"Shoes",$A$2,"TrialNo",$A$1,"RepeatNo",J$1)</f>
        <v>#REF!</v>
      </c>
      <c r="K32" s="35" t="e">
        <f>GETPIVOTDATA("Sum of X",DynamicParametersPivot!$A$5,"PatientId",$A32,"Title",K$4,"Unit",K$2,"Side",K$3,"Shoes",$A$2,"TrialNo",$A$1,"RepeatNo",K$1)</f>
        <v>#REF!</v>
      </c>
      <c r="L32" s="35" t="e">
        <f>GETPIVOTDATA("Sum of X",DynamicParametersPivot!$A$5,"PatientId",$A32,"Title",L$4,"Unit",L$2,"Side",L$3,"Shoes",$A$2,"TrialNo",$A$1,"RepeatNo",L$1)</f>
        <v>#REF!</v>
      </c>
      <c r="M32" s="35"/>
      <c r="N32" s="35" t="e">
        <f>GETPIVOTDATA("Sum of X",DynamicParametersPivot!$A$5,"PatientId",$A32,"Title",N$4,"Unit",N$2,"Side",N$3,"Shoes",$A$2,"TrialNo",$A$1,"RepeatNo",N$1)</f>
        <v>#REF!</v>
      </c>
      <c r="O32" s="35" t="e">
        <f>GETPIVOTDATA("Sum of X",DynamicParametersPivot!$A$5,"PatientId",$A32,"Title",O$4,"Unit",O$2,"Side",O$3,"Shoes",$A$2,"TrialNo",$A$1,"RepeatNo",O$1)</f>
        <v>#REF!</v>
      </c>
      <c r="P32" s="35" t="e">
        <f>GETPIVOTDATA("Sum of X",DynamicParametersPivot!$A$5,"PatientId",$A32,"Title",P$4,"Unit",P$2,"Side",P$3,"Shoes",$A$2,"TrialNo",$A$1,"RepeatNo",P$1)</f>
        <v>#REF!</v>
      </c>
      <c r="Q32" s="35"/>
      <c r="R32" s="35"/>
      <c r="S32" s="35" t="e">
        <f>GETPIVOTDATA("Sum of X",DynamicParametersPivot!$A$5,"PatientId",$A32,"Title",S$4,"Unit",S$2,"Side",S$3,"Shoes",$A$2,"TrialNo",$A$1,"RepeatNo",S$1)</f>
        <v>#REF!</v>
      </c>
      <c r="T32" s="35" t="e">
        <f>GETPIVOTDATA("Sum of X",DynamicParametersPivot!$A$5,"PatientId",$A32,"Title",T$4,"Unit",T$2,"Side",T$3,"Shoes",$A$2,"TrialNo",$A$1,"RepeatNo",T$1)</f>
        <v>#REF!</v>
      </c>
      <c r="U32" s="35"/>
      <c r="V32" s="35"/>
      <c r="W32" s="35" t="e">
        <f>GETPIVOTDATA("Sum of X",DynamicParametersPivot!$A$5,"PatientId",$A32,"Title",W$4,"Unit",W$2,"Side",W$3,"Shoes",$A$2,"TrialNo",$A$1,"RepeatNo",W$1)</f>
        <v>#REF!</v>
      </c>
      <c r="X32" s="35" t="e">
        <f>GETPIVOTDATA("Sum of X",DynamicParametersPivot!$A$5,"PatientId",$A32,"Title",X$4,"Unit",X$2,"Side",X$3,"Shoes",$A$2,"TrialNo",$A$1,"RepeatNo",X$1)</f>
        <v>#REF!</v>
      </c>
      <c r="Y32" s="35"/>
      <c r="Z32" s="35"/>
      <c r="AA32" s="35" t="e">
        <f>GETPIVOTDATA("Sum of X",DynamicParametersPivot!$A$5,"PatientId",$A32,"Title",AA$4,"Unit",AA$2,"Side",AA$3,"Shoes",$A$2,"TrialNo",$A$1,"RepeatNo",AA$1)</f>
        <v>#REF!</v>
      </c>
      <c r="AB32" s="35" t="e">
        <f>GETPIVOTDATA("Sum of X",DynamicParametersPivot!$A$5,"PatientId",$A32,"Title",AB$4,"Unit",AB$2,"Side",AB$3,"Shoes",$A$2,"TrialNo",$A$1,"RepeatNo",AB$1)</f>
        <v>#REF!</v>
      </c>
      <c r="AC32" s="35"/>
      <c r="AD32" s="35"/>
      <c r="AE32" s="35" t="e">
        <f>GETPIVOTDATA("Sum of X",DynamicParametersPivot!$A$5,"PatientId",$A32,"Title",AE$4,"Unit",AE$2,"Side",AE$3,"Shoes",$A$2,"TrialNo",$A$1,"RepeatNo",AE$1)</f>
        <v>#REF!</v>
      </c>
      <c r="AF32" s="35"/>
      <c r="AG32" s="35" t="e">
        <f>GETPIVOTDATA("Sum of X",DynamicParametersPivot!$A$5,"PatientId",$A32,"Title",AG$4,"Unit",AG$2,"Side",AG$3,"Shoes",$A$2,"TrialNo",$A$1,"RepeatNo",AG$1)</f>
        <v>#REF!</v>
      </c>
      <c r="AH32" s="35" t="e">
        <f>GETPIVOTDATA("Sum of X",DynamicParametersPivot!$A$5,"PatientId",$A32,"Title",AH$4,"Unit",AH$2,"Side",AH$3,"Shoes",$A$2,"TrialNo",$A$1,"RepeatNo",AH$1)</f>
        <v>#REF!</v>
      </c>
      <c r="AI32" s="35" t="e">
        <f>GETPIVOTDATA("Sum of X",DynamicParametersPivot!$A$5,"PatientId",$A32,"Title",AI$4,"Unit",AI$2,"Side",AI$3,"Shoes",$A$2,"TrialNo",$A$1,"RepeatNo",AI$1)</f>
        <v>#REF!</v>
      </c>
      <c r="AJ32" s="35" t="e">
        <f>GETPIVOTDATA("Sum of X",DynamicParametersPivot!$A$5,"PatientId",$A32,"Title",AJ$4,"Unit",AJ$2,"Side",AJ$3,"Shoes",$A$2,"TrialNo",$A$1,"RepeatNo",AJ$1)</f>
        <v>#REF!</v>
      </c>
      <c r="AK32" s="42"/>
      <c r="AL32" s="22"/>
      <c r="AM32" s="22"/>
      <c r="AN32" s="22"/>
      <c r="AO32" s="22"/>
      <c r="AP32" s="22"/>
      <c r="AQ32" s="22"/>
      <c r="AR32" s="22"/>
      <c r="AS32" s="22"/>
      <c r="AT32" s="22"/>
      <c r="AW32" s="22"/>
      <c r="AX32" s="22"/>
      <c r="BA32" s="22"/>
      <c r="BB32" s="22"/>
      <c r="BE32" s="22"/>
      <c r="BF32" s="22"/>
      <c r="BI32" s="22"/>
      <c r="BJ32" s="22"/>
      <c r="BM32" s="22"/>
      <c r="BO32" s="22"/>
      <c r="BP32" s="22"/>
      <c r="BQ32" s="22"/>
      <c r="BR32" s="22"/>
      <c r="BS32" s="43"/>
      <c r="BT32" s="22"/>
      <c r="BU32" s="22"/>
      <c r="BV32" s="22"/>
      <c r="BW32" s="22"/>
      <c r="BX32" s="22"/>
      <c r="BY32" s="22"/>
      <c r="BZ32" s="22"/>
      <c r="CA32" s="22"/>
      <c r="CB32" s="22"/>
      <c r="CE32" s="22"/>
      <c r="CF32" s="22"/>
      <c r="CI32" s="22"/>
      <c r="CJ32" s="22"/>
      <c r="CM32" s="22"/>
      <c r="CN32" s="22"/>
      <c r="CQ32" s="22"/>
      <c r="CR32" s="22"/>
      <c r="CU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39"/>
      <c r="DX32" s="39"/>
      <c r="DY32" s="39"/>
    </row>
    <row r="33" spans="1:122" x14ac:dyDescent="0.25">
      <c r="A33" s="7">
        <f>Patients!A30</f>
        <v>0</v>
      </c>
      <c r="B33" s="7" t="str">
        <f>Patients!B30&amp;" "&amp;Patients!C30</f>
        <v xml:space="preserve"> </v>
      </c>
      <c r="D33" s="35" t="e">
        <f>GETPIVOTDATA("Sum of X",DynamicParametersPivot!$A$5,"PatientId",$A33,"Title",D$4,"Unit",D$2,"Side",D$3,"Shoes",$A$2,"TrialNo",$A$1,"RepeatNo",D$1)</f>
        <v>#REF!</v>
      </c>
      <c r="E33" s="35" t="e">
        <f>GETPIVOTDATA("Sum of X",DynamicParametersPivot!$A$5,"PatientId",$A33,"Title",E$4,"Unit",E$2,"Side",E$3,"Shoes",$A$2,"TrialNo",$A$1,"RepeatNo",E$1)</f>
        <v>#REF!</v>
      </c>
      <c r="F33" s="35" t="e">
        <f>GETPIVOTDATA("Sum of X",DynamicParametersPivot!$A$5,"PatientId",$A33,"Title",F$4,"Unit",F$2,"Side",F$3,"Shoes",$A$2,"TrialNo",$A$1,"RepeatNo",F$1)</f>
        <v>#REF!</v>
      </c>
      <c r="G33" s="35" t="e">
        <f>GETPIVOTDATA("Sum of X",DynamicParametersPivot!$A$5,"PatientId",$A33,"Title",G$4,"Unit",G$2,"Side",G$3,"Shoes",$A$2,"TrialNo",$A$1,"RepeatNo",G$1)</f>
        <v>#REF!</v>
      </c>
      <c r="H33" s="35" t="e">
        <f>GETPIVOTDATA("Sum of X",DynamicParametersPivot!$A$5,"PatientId",$A33,"Title",H$4,"Unit",H$2,"Side",H$3,"Shoes",$A$2,"TrialNo",$A$1,"RepeatNo",H$1)</f>
        <v>#REF!</v>
      </c>
      <c r="I33" s="35" t="e">
        <f>GETPIVOTDATA("Sum of X",DynamicParametersPivot!$A$5,"PatientId",$A33,"Title",I$4,"Unit",I$2,"Side",I$3,"Shoes",$A$2,"TrialNo",$A$1,"RepeatNo",I$1)</f>
        <v>#REF!</v>
      </c>
      <c r="J33" s="35" t="e">
        <f>GETPIVOTDATA("Sum of X",DynamicParametersPivot!$A$5,"PatientId",$A33,"Title",J$4,"Unit",J$2,"Side",J$3,"Shoes",$A$2,"TrialNo",$A$1,"RepeatNo",J$1)</f>
        <v>#REF!</v>
      </c>
      <c r="K33" s="35" t="e">
        <f>GETPIVOTDATA("Sum of X",DynamicParametersPivot!$A$5,"PatientId",$A33,"Title",K$4,"Unit",K$2,"Side",K$3,"Shoes",$A$2,"TrialNo",$A$1,"RepeatNo",K$1)</f>
        <v>#REF!</v>
      </c>
      <c r="L33" s="35" t="e">
        <f>GETPIVOTDATA("Sum of X",DynamicParametersPivot!$A$5,"PatientId",$A33,"Title",L$4,"Unit",L$2,"Side",L$3,"Shoes",$A$2,"TrialNo",$A$1,"RepeatNo",L$1)</f>
        <v>#REF!</v>
      </c>
      <c r="M33" s="35"/>
      <c r="N33" s="35" t="e">
        <f>GETPIVOTDATA("Sum of X",DynamicParametersPivot!$A$5,"PatientId",$A33,"Title",N$4,"Unit",N$2,"Side",N$3,"Shoes",$A$2,"TrialNo",$A$1,"RepeatNo",N$1)</f>
        <v>#REF!</v>
      </c>
      <c r="O33" s="35" t="e">
        <f>GETPIVOTDATA("Sum of X",DynamicParametersPivot!$A$5,"PatientId",$A33,"Title",O$4,"Unit",O$2,"Side",O$3,"Shoes",$A$2,"TrialNo",$A$1,"RepeatNo",O$1)</f>
        <v>#REF!</v>
      </c>
      <c r="P33" s="35" t="e">
        <f>GETPIVOTDATA("Sum of X",DynamicParametersPivot!$A$5,"PatientId",$A33,"Title",P$4,"Unit",P$2,"Side",P$3,"Shoes",$A$2,"TrialNo",$A$1,"RepeatNo",P$1)</f>
        <v>#REF!</v>
      </c>
      <c r="Q33" s="35"/>
      <c r="R33" s="35"/>
      <c r="S33" s="35" t="e">
        <f>GETPIVOTDATA("Sum of X",DynamicParametersPivot!$A$5,"PatientId",$A33,"Title",S$4,"Unit",S$2,"Side",S$3,"Shoes",$A$2,"TrialNo",$A$1,"RepeatNo",S$1)</f>
        <v>#REF!</v>
      </c>
      <c r="T33" s="35" t="e">
        <f>GETPIVOTDATA("Sum of X",DynamicParametersPivot!$A$5,"PatientId",$A33,"Title",T$4,"Unit",T$2,"Side",T$3,"Shoes",$A$2,"TrialNo",$A$1,"RepeatNo",T$1)</f>
        <v>#REF!</v>
      </c>
      <c r="U33" s="35"/>
      <c r="V33" s="35"/>
      <c r="W33" s="35" t="e">
        <f>GETPIVOTDATA("Sum of X",DynamicParametersPivot!$A$5,"PatientId",$A33,"Title",W$4,"Unit",W$2,"Side",W$3,"Shoes",$A$2,"TrialNo",$A$1,"RepeatNo",W$1)</f>
        <v>#REF!</v>
      </c>
      <c r="X33" s="35" t="e">
        <f>GETPIVOTDATA("Sum of X",DynamicParametersPivot!$A$5,"PatientId",$A33,"Title",X$4,"Unit",X$2,"Side",X$3,"Shoes",$A$2,"TrialNo",$A$1,"RepeatNo",X$1)</f>
        <v>#REF!</v>
      </c>
      <c r="Y33" s="35"/>
      <c r="Z33" s="35"/>
      <c r="AA33" s="35" t="e">
        <f>GETPIVOTDATA("Sum of X",DynamicParametersPivot!$A$5,"PatientId",$A33,"Title",AA$4,"Unit",AA$2,"Side",AA$3,"Shoes",$A$2,"TrialNo",$A$1,"RepeatNo",AA$1)</f>
        <v>#REF!</v>
      </c>
      <c r="AB33" s="35" t="e">
        <f>GETPIVOTDATA("Sum of X",DynamicParametersPivot!$A$5,"PatientId",$A33,"Title",AB$4,"Unit",AB$2,"Side",AB$3,"Shoes",$A$2,"TrialNo",$A$1,"RepeatNo",AB$1)</f>
        <v>#REF!</v>
      </c>
      <c r="AC33" s="35"/>
      <c r="AD33" s="35"/>
      <c r="AE33" s="35" t="e">
        <f>GETPIVOTDATA("Sum of X",DynamicParametersPivot!$A$5,"PatientId",$A33,"Title",AE$4,"Unit",AE$2,"Side",AE$3,"Shoes",$A$2,"TrialNo",$A$1,"RepeatNo",AE$1)</f>
        <v>#REF!</v>
      </c>
      <c r="AF33" s="35"/>
      <c r="AG33" s="35" t="e">
        <f>GETPIVOTDATA("Sum of X",DynamicParametersPivot!$A$5,"PatientId",$A33,"Title",AG$4,"Unit",AG$2,"Side",AG$3,"Shoes",$A$2,"TrialNo",$A$1,"RepeatNo",AG$1)</f>
        <v>#REF!</v>
      </c>
      <c r="AH33" s="35" t="e">
        <f>GETPIVOTDATA("Sum of X",DynamicParametersPivot!$A$5,"PatientId",$A33,"Title",AH$4,"Unit",AH$2,"Side",AH$3,"Shoes",$A$2,"TrialNo",$A$1,"RepeatNo",AH$1)</f>
        <v>#REF!</v>
      </c>
      <c r="AI33" s="35" t="e">
        <f>GETPIVOTDATA("Sum of X",DynamicParametersPivot!$A$5,"PatientId",$A33,"Title",AI$4,"Unit",AI$2,"Side",AI$3,"Shoes",$A$2,"TrialNo",$A$1,"RepeatNo",AI$1)</f>
        <v>#REF!</v>
      </c>
      <c r="AJ33" s="35" t="e">
        <f>GETPIVOTDATA("Sum of X",DynamicParametersPivot!$A$5,"PatientId",$A33,"Title",AJ$4,"Unit",AJ$2,"Side",AJ$3,"Shoes",$A$2,"TrialNo",$A$1,"RepeatNo",AJ$1)</f>
        <v>#REF!</v>
      </c>
      <c r="AK33" s="42"/>
      <c r="BS33" s="43"/>
      <c r="DR33" s="22"/>
    </row>
    <row r="34" spans="1:122" x14ac:dyDescent="0.25">
      <c r="A34" s="7">
        <f>Patients!A31</f>
        <v>0</v>
      </c>
      <c r="B34" s="7" t="str">
        <f>Patients!B31&amp;" "&amp;Patients!C31</f>
        <v xml:space="preserve"> </v>
      </c>
      <c r="D34" s="35" t="e">
        <f>GETPIVOTDATA("Sum of X",DynamicParametersPivot!$A$5,"PatientId",$A34,"Title",D$4,"Unit",D$2,"Side",D$3,"Shoes",$A$2,"TrialNo",$A$1,"RepeatNo",D$1)</f>
        <v>#REF!</v>
      </c>
      <c r="E34" s="35" t="e">
        <f>GETPIVOTDATA("Sum of X",DynamicParametersPivot!$A$5,"PatientId",$A34,"Title",E$4,"Unit",E$2,"Side",E$3,"Shoes",$A$2,"TrialNo",$A$1,"RepeatNo",E$1)</f>
        <v>#REF!</v>
      </c>
      <c r="F34" s="35" t="e">
        <f>GETPIVOTDATA("Sum of X",DynamicParametersPivot!$A$5,"PatientId",$A34,"Title",F$4,"Unit",F$2,"Side",F$3,"Shoes",$A$2,"TrialNo",$A$1,"RepeatNo",F$1)</f>
        <v>#REF!</v>
      </c>
      <c r="G34" s="35" t="e">
        <f>GETPIVOTDATA("Sum of X",DynamicParametersPivot!$A$5,"PatientId",$A34,"Title",G$4,"Unit",G$2,"Side",G$3,"Shoes",$A$2,"TrialNo",$A$1,"RepeatNo",G$1)</f>
        <v>#REF!</v>
      </c>
      <c r="H34" s="35" t="e">
        <f>GETPIVOTDATA("Sum of X",DynamicParametersPivot!$A$5,"PatientId",$A34,"Title",H$4,"Unit",H$2,"Side",H$3,"Shoes",$A$2,"TrialNo",$A$1,"RepeatNo",H$1)</f>
        <v>#REF!</v>
      </c>
      <c r="I34" s="35" t="e">
        <f>GETPIVOTDATA("Sum of X",DynamicParametersPivot!$A$5,"PatientId",$A34,"Title",I$4,"Unit",I$2,"Side",I$3,"Shoes",$A$2,"TrialNo",$A$1,"RepeatNo",I$1)</f>
        <v>#REF!</v>
      </c>
      <c r="J34" s="35" t="e">
        <f>GETPIVOTDATA("Sum of X",DynamicParametersPivot!$A$5,"PatientId",$A34,"Title",J$4,"Unit",J$2,"Side",J$3,"Shoes",$A$2,"TrialNo",$A$1,"RepeatNo",J$1)</f>
        <v>#REF!</v>
      </c>
      <c r="K34" s="35" t="e">
        <f>GETPIVOTDATA("Sum of X",DynamicParametersPivot!$A$5,"PatientId",$A34,"Title",K$4,"Unit",K$2,"Side",K$3,"Shoes",$A$2,"TrialNo",$A$1,"RepeatNo",K$1)</f>
        <v>#REF!</v>
      </c>
      <c r="L34" s="35" t="e">
        <f>GETPIVOTDATA("Sum of X",DynamicParametersPivot!$A$5,"PatientId",$A34,"Title",L$4,"Unit",L$2,"Side",L$3,"Shoes",$A$2,"TrialNo",$A$1,"RepeatNo",L$1)</f>
        <v>#REF!</v>
      </c>
      <c r="M34" s="35"/>
      <c r="N34" s="35" t="e">
        <f>GETPIVOTDATA("Sum of X",DynamicParametersPivot!$A$5,"PatientId",$A34,"Title",N$4,"Unit",N$2,"Side",N$3,"Shoes",$A$2,"TrialNo",$A$1,"RepeatNo",N$1)</f>
        <v>#REF!</v>
      </c>
      <c r="O34" s="35" t="e">
        <f>GETPIVOTDATA("Sum of X",DynamicParametersPivot!$A$5,"PatientId",$A34,"Title",O$4,"Unit",O$2,"Side",O$3,"Shoes",$A$2,"TrialNo",$A$1,"RepeatNo",O$1)</f>
        <v>#REF!</v>
      </c>
      <c r="P34" s="35" t="e">
        <f>GETPIVOTDATA("Sum of X",DynamicParametersPivot!$A$5,"PatientId",$A34,"Title",P$4,"Unit",P$2,"Side",P$3,"Shoes",$A$2,"TrialNo",$A$1,"RepeatNo",P$1)</f>
        <v>#REF!</v>
      </c>
      <c r="Q34" s="35"/>
      <c r="R34" s="35"/>
      <c r="S34" s="35" t="e">
        <f>GETPIVOTDATA("Sum of X",DynamicParametersPivot!$A$5,"PatientId",$A34,"Title",S$4,"Unit",S$2,"Side",S$3,"Shoes",$A$2,"TrialNo",$A$1,"RepeatNo",S$1)</f>
        <v>#REF!</v>
      </c>
      <c r="T34" s="35" t="e">
        <f>GETPIVOTDATA("Sum of X",DynamicParametersPivot!$A$5,"PatientId",$A34,"Title",T$4,"Unit",T$2,"Side",T$3,"Shoes",$A$2,"TrialNo",$A$1,"RepeatNo",T$1)</f>
        <v>#REF!</v>
      </c>
      <c r="U34" s="35"/>
      <c r="V34" s="35"/>
      <c r="W34" s="35" t="e">
        <f>GETPIVOTDATA("Sum of X",DynamicParametersPivot!$A$5,"PatientId",$A34,"Title",W$4,"Unit",W$2,"Side",W$3,"Shoes",$A$2,"TrialNo",$A$1,"RepeatNo",W$1)</f>
        <v>#REF!</v>
      </c>
      <c r="X34" s="35" t="e">
        <f>GETPIVOTDATA("Sum of X",DynamicParametersPivot!$A$5,"PatientId",$A34,"Title",X$4,"Unit",X$2,"Side",X$3,"Shoes",$A$2,"TrialNo",$A$1,"RepeatNo",X$1)</f>
        <v>#REF!</v>
      </c>
      <c r="Y34" s="35"/>
      <c r="Z34" s="35"/>
      <c r="AA34" s="35" t="e">
        <f>GETPIVOTDATA("Sum of X",DynamicParametersPivot!$A$5,"PatientId",$A34,"Title",AA$4,"Unit",AA$2,"Side",AA$3,"Shoes",$A$2,"TrialNo",$A$1,"RepeatNo",AA$1)</f>
        <v>#REF!</v>
      </c>
      <c r="AB34" s="35" t="e">
        <f>GETPIVOTDATA("Sum of X",DynamicParametersPivot!$A$5,"PatientId",$A34,"Title",AB$4,"Unit",AB$2,"Side",AB$3,"Shoes",$A$2,"TrialNo",$A$1,"RepeatNo",AB$1)</f>
        <v>#REF!</v>
      </c>
      <c r="AC34" s="35"/>
      <c r="AD34" s="35"/>
      <c r="AE34" s="35" t="e">
        <f>GETPIVOTDATA("Sum of X",DynamicParametersPivot!$A$5,"PatientId",$A34,"Title",AE$4,"Unit",AE$2,"Side",AE$3,"Shoes",$A$2,"TrialNo",$A$1,"RepeatNo",AE$1)</f>
        <v>#REF!</v>
      </c>
      <c r="AF34" s="35"/>
      <c r="AG34" s="35" t="e">
        <f>GETPIVOTDATA("Sum of X",DynamicParametersPivot!$A$5,"PatientId",$A34,"Title",AG$4,"Unit",AG$2,"Side",AG$3,"Shoes",$A$2,"TrialNo",$A$1,"RepeatNo",AG$1)</f>
        <v>#REF!</v>
      </c>
      <c r="AH34" s="35" t="e">
        <f>GETPIVOTDATA("Sum of X",DynamicParametersPivot!$A$5,"PatientId",$A34,"Title",AH$4,"Unit",AH$2,"Side",AH$3,"Shoes",$A$2,"TrialNo",$A$1,"RepeatNo",AH$1)</f>
        <v>#REF!</v>
      </c>
      <c r="AI34" s="35" t="e">
        <f>GETPIVOTDATA("Sum of X",DynamicParametersPivot!$A$5,"PatientId",$A34,"Title",AI$4,"Unit",AI$2,"Side",AI$3,"Shoes",$A$2,"TrialNo",$A$1,"RepeatNo",AI$1)</f>
        <v>#REF!</v>
      </c>
      <c r="AJ34" s="35" t="e">
        <f>GETPIVOTDATA("Sum of X",DynamicParametersPivot!$A$5,"PatientId",$A34,"Title",AJ$4,"Unit",AJ$2,"Side",AJ$3,"Shoes",$A$2,"TrialNo",$A$1,"RepeatNo",AJ$1)</f>
        <v>#REF!</v>
      </c>
      <c r="AK34" s="42"/>
      <c r="BS34" s="43"/>
      <c r="DR34" s="22"/>
    </row>
    <row r="35" spans="1:122" x14ac:dyDescent="0.25">
      <c r="A35" s="7">
        <f>Patients!A32</f>
        <v>0</v>
      </c>
      <c r="B35" s="7" t="str">
        <f>Patients!B32&amp;" "&amp;Patients!C32</f>
        <v xml:space="preserve"> </v>
      </c>
      <c r="D35" s="35" t="e">
        <f>GETPIVOTDATA("Sum of X",DynamicParametersPivot!$A$5,"PatientId",$A35,"Title",D$4,"Unit",D$2,"Side",D$3,"Shoes",$A$2,"TrialNo",$A$1,"RepeatNo",D$1)</f>
        <v>#REF!</v>
      </c>
      <c r="E35" s="35" t="e">
        <f>GETPIVOTDATA("Sum of X",DynamicParametersPivot!$A$5,"PatientId",$A35,"Title",E$4,"Unit",E$2,"Side",E$3,"Shoes",$A$2,"TrialNo",$A$1,"RepeatNo",E$1)</f>
        <v>#REF!</v>
      </c>
      <c r="F35" s="35" t="e">
        <f>GETPIVOTDATA("Sum of X",DynamicParametersPivot!$A$5,"PatientId",$A35,"Title",F$4,"Unit",F$2,"Side",F$3,"Shoes",$A$2,"TrialNo",$A$1,"RepeatNo",F$1)</f>
        <v>#REF!</v>
      </c>
      <c r="G35" s="35" t="e">
        <f>GETPIVOTDATA("Sum of X",DynamicParametersPivot!$A$5,"PatientId",$A35,"Title",G$4,"Unit",G$2,"Side",G$3,"Shoes",$A$2,"TrialNo",$A$1,"RepeatNo",G$1)</f>
        <v>#REF!</v>
      </c>
      <c r="H35" s="35" t="e">
        <f>GETPIVOTDATA("Sum of X",DynamicParametersPivot!$A$5,"PatientId",$A35,"Title",H$4,"Unit",H$2,"Side",H$3,"Shoes",$A$2,"TrialNo",$A$1,"RepeatNo",H$1)</f>
        <v>#REF!</v>
      </c>
      <c r="I35" s="35" t="e">
        <f>GETPIVOTDATA("Sum of X",DynamicParametersPivot!$A$5,"PatientId",$A35,"Title",I$4,"Unit",I$2,"Side",I$3,"Shoes",$A$2,"TrialNo",$A$1,"RepeatNo",I$1)</f>
        <v>#REF!</v>
      </c>
      <c r="J35" s="35" t="e">
        <f>GETPIVOTDATA("Sum of X",DynamicParametersPivot!$A$5,"PatientId",$A35,"Title",J$4,"Unit",J$2,"Side",J$3,"Shoes",$A$2,"TrialNo",$A$1,"RepeatNo",J$1)</f>
        <v>#REF!</v>
      </c>
      <c r="K35" s="35" t="e">
        <f>GETPIVOTDATA("Sum of X",DynamicParametersPivot!$A$5,"PatientId",$A35,"Title",K$4,"Unit",K$2,"Side",K$3,"Shoes",$A$2,"TrialNo",$A$1,"RepeatNo",K$1)</f>
        <v>#REF!</v>
      </c>
      <c r="L35" s="35" t="e">
        <f>GETPIVOTDATA("Sum of X",DynamicParametersPivot!$A$5,"PatientId",$A35,"Title",L$4,"Unit",L$2,"Side",L$3,"Shoes",$A$2,"TrialNo",$A$1,"RepeatNo",L$1)</f>
        <v>#REF!</v>
      </c>
      <c r="M35" s="35"/>
      <c r="N35" s="35" t="e">
        <f>GETPIVOTDATA("Sum of X",DynamicParametersPivot!$A$5,"PatientId",$A35,"Title",N$4,"Unit",N$2,"Side",N$3,"Shoes",$A$2,"TrialNo",$A$1,"RepeatNo",N$1)</f>
        <v>#REF!</v>
      </c>
      <c r="O35" s="35" t="e">
        <f>GETPIVOTDATA("Sum of X",DynamicParametersPivot!$A$5,"PatientId",$A35,"Title",O$4,"Unit",O$2,"Side",O$3,"Shoes",$A$2,"TrialNo",$A$1,"RepeatNo",O$1)</f>
        <v>#REF!</v>
      </c>
      <c r="P35" s="35" t="e">
        <f>GETPIVOTDATA("Sum of X",DynamicParametersPivot!$A$5,"PatientId",$A35,"Title",P$4,"Unit",P$2,"Side",P$3,"Shoes",$A$2,"TrialNo",$A$1,"RepeatNo",P$1)</f>
        <v>#REF!</v>
      </c>
      <c r="Q35" s="35"/>
      <c r="R35" s="35"/>
      <c r="S35" s="35" t="e">
        <f>GETPIVOTDATA("Sum of X",DynamicParametersPivot!$A$5,"PatientId",$A35,"Title",S$4,"Unit",S$2,"Side",S$3,"Shoes",$A$2,"TrialNo",$A$1,"RepeatNo",S$1)</f>
        <v>#REF!</v>
      </c>
      <c r="T35" s="35" t="e">
        <f>GETPIVOTDATA("Sum of X",DynamicParametersPivot!$A$5,"PatientId",$A35,"Title",T$4,"Unit",T$2,"Side",T$3,"Shoes",$A$2,"TrialNo",$A$1,"RepeatNo",T$1)</f>
        <v>#REF!</v>
      </c>
      <c r="U35" s="35"/>
      <c r="V35" s="35"/>
      <c r="W35" s="35" t="e">
        <f>GETPIVOTDATA("Sum of X",DynamicParametersPivot!$A$5,"PatientId",$A35,"Title",W$4,"Unit",W$2,"Side",W$3,"Shoes",$A$2,"TrialNo",$A$1,"RepeatNo",W$1)</f>
        <v>#REF!</v>
      </c>
      <c r="X35" s="35" t="e">
        <f>GETPIVOTDATA("Sum of X",DynamicParametersPivot!$A$5,"PatientId",$A35,"Title",X$4,"Unit",X$2,"Side",X$3,"Shoes",$A$2,"TrialNo",$A$1,"RepeatNo",X$1)</f>
        <v>#REF!</v>
      </c>
      <c r="Y35" s="35"/>
      <c r="Z35" s="35"/>
      <c r="AA35" s="35" t="e">
        <f>GETPIVOTDATA("Sum of X",DynamicParametersPivot!$A$5,"PatientId",$A35,"Title",AA$4,"Unit",AA$2,"Side",AA$3,"Shoes",$A$2,"TrialNo",$A$1,"RepeatNo",AA$1)</f>
        <v>#REF!</v>
      </c>
      <c r="AB35" s="35" t="e">
        <f>GETPIVOTDATA("Sum of X",DynamicParametersPivot!$A$5,"PatientId",$A35,"Title",AB$4,"Unit",AB$2,"Side",AB$3,"Shoes",$A$2,"TrialNo",$A$1,"RepeatNo",AB$1)</f>
        <v>#REF!</v>
      </c>
      <c r="AC35" s="35"/>
      <c r="AD35" s="35"/>
      <c r="AE35" s="35" t="e">
        <f>GETPIVOTDATA("Sum of X",DynamicParametersPivot!$A$5,"PatientId",$A35,"Title",AE$4,"Unit",AE$2,"Side",AE$3,"Shoes",$A$2,"TrialNo",$A$1,"RepeatNo",AE$1)</f>
        <v>#REF!</v>
      </c>
      <c r="AF35" s="35"/>
      <c r="AG35" s="35" t="e">
        <f>GETPIVOTDATA("Sum of X",DynamicParametersPivot!$A$5,"PatientId",$A35,"Title",AG$4,"Unit",AG$2,"Side",AG$3,"Shoes",$A$2,"TrialNo",$A$1,"RepeatNo",AG$1)</f>
        <v>#REF!</v>
      </c>
      <c r="AH35" s="35" t="e">
        <f>GETPIVOTDATA("Sum of X",DynamicParametersPivot!$A$5,"PatientId",$A35,"Title",AH$4,"Unit",AH$2,"Side",AH$3,"Shoes",$A$2,"TrialNo",$A$1,"RepeatNo",AH$1)</f>
        <v>#REF!</v>
      </c>
      <c r="AI35" s="35" t="e">
        <f>GETPIVOTDATA("Sum of X",DynamicParametersPivot!$A$5,"PatientId",$A35,"Title",AI$4,"Unit",AI$2,"Side",AI$3,"Shoes",$A$2,"TrialNo",$A$1,"RepeatNo",AI$1)</f>
        <v>#REF!</v>
      </c>
      <c r="AJ35" s="35" t="e">
        <f>GETPIVOTDATA("Sum of X",DynamicParametersPivot!$A$5,"PatientId",$A35,"Title",AJ$4,"Unit",AJ$2,"Side",AJ$3,"Shoes",$A$2,"TrialNo",$A$1,"RepeatNo",AJ$1)</f>
        <v>#REF!</v>
      </c>
      <c r="AK35" s="42"/>
      <c r="BS35" s="43"/>
    </row>
    <row r="36" spans="1:122" x14ac:dyDescent="0.25">
      <c r="A36" s="7">
        <f>Patients!A33</f>
        <v>0</v>
      </c>
      <c r="B36" s="7" t="str">
        <f>Patients!B33&amp;" "&amp;Patients!C33</f>
        <v xml:space="preserve"> </v>
      </c>
      <c r="D36" s="35" t="e">
        <f>GETPIVOTDATA("Sum of X",DynamicParametersPivot!$A$5,"PatientId",$A36,"Title",D$4,"Unit",D$2,"Side",D$3,"Shoes",$A$2,"TrialNo",$A$1,"RepeatNo",D$1)</f>
        <v>#REF!</v>
      </c>
      <c r="E36" s="35" t="e">
        <f>GETPIVOTDATA("Sum of X",DynamicParametersPivot!$A$5,"PatientId",$A36,"Title",E$4,"Unit",E$2,"Side",E$3,"Shoes",$A$2,"TrialNo",$A$1,"RepeatNo",E$1)</f>
        <v>#REF!</v>
      </c>
      <c r="F36" s="35" t="e">
        <f>GETPIVOTDATA("Sum of X",DynamicParametersPivot!$A$5,"PatientId",$A36,"Title",F$4,"Unit",F$2,"Side",F$3,"Shoes",$A$2,"TrialNo",$A$1,"RepeatNo",F$1)</f>
        <v>#REF!</v>
      </c>
      <c r="G36" s="35" t="e">
        <f>GETPIVOTDATA("Sum of X",DynamicParametersPivot!$A$5,"PatientId",$A36,"Title",G$4,"Unit",G$2,"Side",G$3,"Shoes",$A$2,"TrialNo",$A$1,"RepeatNo",G$1)</f>
        <v>#REF!</v>
      </c>
      <c r="H36" s="35" t="e">
        <f>GETPIVOTDATA("Sum of X",DynamicParametersPivot!$A$5,"PatientId",$A36,"Title",H$4,"Unit",H$2,"Side",H$3,"Shoes",$A$2,"TrialNo",$A$1,"RepeatNo",H$1)</f>
        <v>#REF!</v>
      </c>
      <c r="I36" s="35" t="e">
        <f>GETPIVOTDATA("Sum of X",DynamicParametersPivot!$A$5,"PatientId",$A36,"Title",I$4,"Unit",I$2,"Side",I$3,"Shoes",$A$2,"TrialNo",$A$1,"RepeatNo",I$1)</f>
        <v>#REF!</v>
      </c>
      <c r="J36" s="35" t="e">
        <f>GETPIVOTDATA("Sum of X",DynamicParametersPivot!$A$5,"PatientId",$A36,"Title",J$4,"Unit",J$2,"Side",J$3,"Shoes",$A$2,"TrialNo",$A$1,"RepeatNo",J$1)</f>
        <v>#REF!</v>
      </c>
      <c r="K36" s="35" t="e">
        <f>GETPIVOTDATA("Sum of X",DynamicParametersPivot!$A$5,"PatientId",$A36,"Title",K$4,"Unit",K$2,"Side",K$3,"Shoes",$A$2,"TrialNo",$A$1,"RepeatNo",K$1)</f>
        <v>#REF!</v>
      </c>
      <c r="L36" s="35" t="e">
        <f>GETPIVOTDATA("Sum of X",DynamicParametersPivot!$A$5,"PatientId",$A36,"Title",L$4,"Unit",L$2,"Side",L$3,"Shoes",$A$2,"TrialNo",$A$1,"RepeatNo",L$1)</f>
        <v>#REF!</v>
      </c>
      <c r="M36" s="35"/>
      <c r="N36" s="35" t="e">
        <f>GETPIVOTDATA("Sum of X",DynamicParametersPivot!$A$5,"PatientId",$A36,"Title",N$4,"Unit",N$2,"Side",N$3,"Shoes",$A$2,"TrialNo",$A$1,"RepeatNo",N$1)</f>
        <v>#REF!</v>
      </c>
      <c r="O36" s="35" t="e">
        <f>GETPIVOTDATA("Sum of X",DynamicParametersPivot!$A$5,"PatientId",$A36,"Title",O$4,"Unit",O$2,"Side",O$3,"Shoes",$A$2,"TrialNo",$A$1,"RepeatNo",O$1)</f>
        <v>#REF!</v>
      </c>
      <c r="P36" s="35" t="e">
        <f>GETPIVOTDATA("Sum of X",DynamicParametersPivot!$A$5,"PatientId",$A36,"Title",P$4,"Unit",P$2,"Side",P$3,"Shoes",$A$2,"TrialNo",$A$1,"RepeatNo",P$1)</f>
        <v>#REF!</v>
      </c>
      <c r="Q36" s="35"/>
      <c r="R36" s="35"/>
      <c r="S36" s="35" t="e">
        <f>GETPIVOTDATA("Sum of X",DynamicParametersPivot!$A$5,"PatientId",$A36,"Title",S$4,"Unit",S$2,"Side",S$3,"Shoes",$A$2,"TrialNo",$A$1,"RepeatNo",S$1)</f>
        <v>#REF!</v>
      </c>
      <c r="T36" s="35" t="e">
        <f>GETPIVOTDATA("Sum of X",DynamicParametersPivot!$A$5,"PatientId",$A36,"Title",T$4,"Unit",T$2,"Side",T$3,"Shoes",$A$2,"TrialNo",$A$1,"RepeatNo",T$1)</f>
        <v>#REF!</v>
      </c>
      <c r="U36" s="35"/>
      <c r="V36" s="35"/>
      <c r="W36" s="35" t="e">
        <f>GETPIVOTDATA("Sum of X",DynamicParametersPivot!$A$5,"PatientId",$A36,"Title",W$4,"Unit",W$2,"Side",W$3,"Shoes",$A$2,"TrialNo",$A$1,"RepeatNo",W$1)</f>
        <v>#REF!</v>
      </c>
      <c r="X36" s="35" t="e">
        <f>GETPIVOTDATA("Sum of X",DynamicParametersPivot!$A$5,"PatientId",$A36,"Title",X$4,"Unit",X$2,"Side",X$3,"Shoes",$A$2,"TrialNo",$A$1,"RepeatNo",X$1)</f>
        <v>#REF!</v>
      </c>
      <c r="Y36" s="35"/>
      <c r="Z36" s="35"/>
      <c r="AA36" s="35" t="e">
        <f>GETPIVOTDATA("Sum of X",DynamicParametersPivot!$A$5,"PatientId",$A36,"Title",AA$4,"Unit",AA$2,"Side",AA$3,"Shoes",$A$2,"TrialNo",$A$1,"RepeatNo",AA$1)</f>
        <v>#REF!</v>
      </c>
      <c r="AB36" s="35" t="e">
        <f>GETPIVOTDATA("Sum of X",DynamicParametersPivot!$A$5,"PatientId",$A36,"Title",AB$4,"Unit",AB$2,"Side",AB$3,"Shoes",$A$2,"TrialNo",$A$1,"RepeatNo",AB$1)</f>
        <v>#REF!</v>
      </c>
      <c r="AC36" s="35"/>
      <c r="AD36" s="35"/>
      <c r="AE36" s="35" t="e">
        <f>GETPIVOTDATA("Sum of X",DynamicParametersPivot!$A$5,"PatientId",$A36,"Title",AE$4,"Unit",AE$2,"Side",AE$3,"Shoes",$A$2,"TrialNo",$A$1,"RepeatNo",AE$1)</f>
        <v>#REF!</v>
      </c>
      <c r="AF36" s="35"/>
      <c r="AG36" s="35" t="e">
        <f>GETPIVOTDATA("Sum of X",DynamicParametersPivot!$A$5,"PatientId",$A36,"Title",AG$4,"Unit",AG$2,"Side",AG$3,"Shoes",$A$2,"TrialNo",$A$1,"RepeatNo",AG$1)</f>
        <v>#REF!</v>
      </c>
      <c r="AH36" s="35" t="e">
        <f>GETPIVOTDATA("Sum of X",DynamicParametersPivot!$A$5,"PatientId",$A36,"Title",AH$4,"Unit",AH$2,"Side",AH$3,"Shoes",$A$2,"TrialNo",$A$1,"RepeatNo",AH$1)</f>
        <v>#REF!</v>
      </c>
      <c r="AI36" s="35" t="e">
        <f>GETPIVOTDATA("Sum of X",DynamicParametersPivot!$A$5,"PatientId",$A36,"Title",AI$4,"Unit",AI$2,"Side",AI$3,"Shoes",$A$2,"TrialNo",$A$1,"RepeatNo",AI$1)</f>
        <v>#REF!</v>
      </c>
      <c r="AJ36" s="35" t="e">
        <f>GETPIVOTDATA("Sum of X",DynamicParametersPivot!$A$5,"PatientId",$A36,"Title",AJ$4,"Unit",AJ$2,"Side",AJ$3,"Shoes",$A$2,"TrialNo",$A$1,"RepeatNo",AJ$1)</f>
        <v>#REF!</v>
      </c>
      <c r="AK36" s="42"/>
      <c r="BS36" s="43"/>
    </row>
    <row r="37" spans="1:122" x14ac:dyDescent="0.25">
      <c r="A37" s="7">
        <f>Patients!A34</f>
        <v>0</v>
      </c>
      <c r="B37" s="7" t="str">
        <f>Patients!B34&amp;" "&amp;Patients!C34</f>
        <v xml:space="preserve"> </v>
      </c>
      <c r="D37" s="35" t="e">
        <f>GETPIVOTDATA("Sum of X",DynamicParametersPivot!$A$5,"PatientId",$A37,"Title",D$4,"Unit",D$2,"Side",D$3,"Shoes",$A$2,"TrialNo",$A$1,"RepeatNo",D$1)</f>
        <v>#REF!</v>
      </c>
      <c r="E37" s="35" t="e">
        <f>GETPIVOTDATA("Sum of X",DynamicParametersPivot!$A$5,"PatientId",$A37,"Title",E$4,"Unit",E$2,"Side",E$3,"Shoes",$A$2,"TrialNo",$A$1,"RepeatNo",E$1)</f>
        <v>#REF!</v>
      </c>
      <c r="F37" s="35" t="e">
        <f>GETPIVOTDATA("Sum of X",DynamicParametersPivot!$A$5,"PatientId",$A37,"Title",F$4,"Unit",F$2,"Side",F$3,"Shoes",$A$2,"TrialNo",$A$1,"RepeatNo",F$1)</f>
        <v>#REF!</v>
      </c>
      <c r="G37" s="35" t="e">
        <f>GETPIVOTDATA("Sum of X",DynamicParametersPivot!$A$5,"PatientId",$A37,"Title",G$4,"Unit",G$2,"Side",G$3,"Shoes",$A$2,"TrialNo",$A$1,"RepeatNo",G$1)</f>
        <v>#REF!</v>
      </c>
      <c r="H37" s="35" t="e">
        <f>GETPIVOTDATA("Sum of X",DynamicParametersPivot!$A$5,"PatientId",$A37,"Title",H$4,"Unit",H$2,"Side",H$3,"Shoes",$A$2,"TrialNo",$A$1,"RepeatNo",H$1)</f>
        <v>#REF!</v>
      </c>
      <c r="I37" s="35" t="e">
        <f>GETPIVOTDATA("Sum of X",DynamicParametersPivot!$A$5,"PatientId",$A37,"Title",I$4,"Unit",I$2,"Side",I$3,"Shoes",$A$2,"TrialNo",$A$1,"RepeatNo",I$1)</f>
        <v>#REF!</v>
      </c>
      <c r="J37" s="35" t="e">
        <f>GETPIVOTDATA("Sum of X",DynamicParametersPivot!$A$5,"PatientId",$A37,"Title",J$4,"Unit",J$2,"Side",J$3,"Shoes",$A$2,"TrialNo",$A$1,"RepeatNo",J$1)</f>
        <v>#REF!</v>
      </c>
      <c r="K37" s="35" t="e">
        <f>GETPIVOTDATA("Sum of X",DynamicParametersPivot!$A$5,"PatientId",$A37,"Title",K$4,"Unit",K$2,"Side",K$3,"Shoes",$A$2,"TrialNo",$A$1,"RepeatNo",K$1)</f>
        <v>#REF!</v>
      </c>
      <c r="L37" s="35" t="e">
        <f>GETPIVOTDATA("Sum of X",DynamicParametersPivot!$A$5,"PatientId",$A37,"Title",L$4,"Unit",L$2,"Side",L$3,"Shoes",$A$2,"TrialNo",$A$1,"RepeatNo",L$1)</f>
        <v>#REF!</v>
      </c>
      <c r="M37" s="35"/>
      <c r="N37" s="35" t="e">
        <f>GETPIVOTDATA("Sum of X",DynamicParametersPivot!$A$5,"PatientId",$A37,"Title",N$4,"Unit",N$2,"Side",N$3,"Shoes",$A$2,"TrialNo",$A$1,"RepeatNo",N$1)</f>
        <v>#REF!</v>
      </c>
      <c r="O37" s="35" t="e">
        <f>GETPIVOTDATA("Sum of X",DynamicParametersPivot!$A$5,"PatientId",$A37,"Title",O$4,"Unit",O$2,"Side",O$3,"Shoes",$A$2,"TrialNo",$A$1,"RepeatNo",O$1)</f>
        <v>#REF!</v>
      </c>
      <c r="P37" s="35" t="e">
        <f>GETPIVOTDATA("Sum of X",DynamicParametersPivot!$A$5,"PatientId",$A37,"Title",P$4,"Unit",P$2,"Side",P$3,"Shoes",$A$2,"TrialNo",$A$1,"RepeatNo",P$1)</f>
        <v>#REF!</v>
      </c>
      <c r="Q37" s="35"/>
      <c r="R37" s="35"/>
      <c r="S37" s="35" t="e">
        <f>GETPIVOTDATA("Sum of X",DynamicParametersPivot!$A$5,"PatientId",$A37,"Title",S$4,"Unit",S$2,"Side",S$3,"Shoes",$A$2,"TrialNo",$A$1,"RepeatNo",S$1)</f>
        <v>#REF!</v>
      </c>
      <c r="T37" s="35" t="e">
        <f>GETPIVOTDATA("Sum of X",DynamicParametersPivot!$A$5,"PatientId",$A37,"Title",T$4,"Unit",T$2,"Side",T$3,"Shoes",$A$2,"TrialNo",$A$1,"RepeatNo",T$1)</f>
        <v>#REF!</v>
      </c>
      <c r="U37" s="35"/>
      <c r="V37" s="35"/>
      <c r="W37" s="35" t="e">
        <f>GETPIVOTDATA("Sum of X",DynamicParametersPivot!$A$5,"PatientId",$A37,"Title",W$4,"Unit",W$2,"Side",W$3,"Shoes",$A$2,"TrialNo",$A$1,"RepeatNo",W$1)</f>
        <v>#REF!</v>
      </c>
      <c r="X37" s="35" t="e">
        <f>GETPIVOTDATA("Sum of X",DynamicParametersPivot!$A$5,"PatientId",$A37,"Title",X$4,"Unit",X$2,"Side",X$3,"Shoes",$A$2,"TrialNo",$A$1,"RepeatNo",X$1)</f>
        <v>#REF!</v>
      </c>
      <c r="Y37" s="35"/>
      <c r="Z37" s="35"/>
      <c r="AA37" s="35" t="e">
        <f>GETPIVOTDATA("Sum of X",DynamicParametersPivot!$A$5,"PatientId",$A37,"Title",AA$4,"Unit",AA$2,"Side",AA$3,"Shoes",$A$2,"TrialNo",$A$1,"RepeatNo",AA$1)</f>
        <v>#REF!</v>
      </c>
      <c r="AB37" s="35" t="e">
        <f>GETPIVOTDATA("Sum of X",DynamicParametersPivot!$A$5,"PatientId",$A37,"Title",AB$4,"Unit",AB$2,"Side",AB$3,"Shoes",$A$2,"TrialNo",$A$1,"RepeatNo",AB$1)</f>
        <v>#REF!</v>
      </c>
      <c r="AC37" s="35"/>
      <c r="AD37" s="35"/>
      <c r="AE37" s="35" t="e">
        <f>GETPIVOTDATA("Sum of X",DynamicParametersPivot!$A$5,"PatientId",$A37,"Title",AE$4,"Unit",AE$2,"Side",AE$3,"Shoes",$A$2,"TrialNo",$A$1,"RepeatNo",AE$1)</f>
        <v>#REF!</v>
      </c>
      <c r="AF37" s="35"/>
      <c r="AG37" s="35" t="e">
        <f>GETPIVOTDATA("Sum of X",DynamicParametersPivot!$A$5,"PatientId",$A37,"Title",AG$4,"Unit",AG$2,"Side",AG$3,"Shoes",$A$2,"TrialNo",$A$1,"RepeatNo",AG$1)</f>
        <v>#REF!</v>
      </c>
      <c r="AH37" s="35" t="e">
        <f>GETPIVOTDATA("Sum of X",DynamicParametersPivot!$A$5,"PatientId",$A37,"Title",AH$4,"Unit",AH$2,"Side",AH$3,"Shoes",$A$2,"TrialNo",$A$1,"RepeatNo",AH$1)</f>
        <v>#REF!</v>
      </c>
      <c r="AI37" s="35" t="e">
        <f>GETPIVOTDATA("Sum of X",DynamicParametersPivot!$A$5,"PatientId",$A37,"Title",AI$4,"Unit",AI$2,"Side",AI$3,"Shoes",$A$2,"TrialNo",$A$1,"RepeatNo",AI$1)</f>
        <v>#REF!</v>
      </c>
      <c r="AJ37" s="35" t="e">
        <f>GETPIVOTDATA("Sum of X",DynamicParametersPivot!$A$5,"PatientId",$A37,"Title",AJ$4,"Unit",AJ$2,"Side",AJ$3,"Shoes",$A$2,"TrialNo",$A$1,"RepeatNo",AJ$1)</f>
        <v>#REF!</v>
      </c>
      <c r="AK37" s="42"/>
      <c r="BS37" s="43"/>
    </row>
    <row r="38" spans="1:122" x14ac:dyDescent="0.25">
      <c r="A38" s="7">
        <f>Patients!A35</f>
        <v>0</v>
      </c>
      <c r="B38" s="7" t="str">
        <f>Patients!B35&amp;" "&amp;Patients!C35</f>
        <v xml:space="preserve"> </v>
      </c>
      <c r="D38" s="35" t="e">
        <f>GETPIVOTDATA("Sum of X",DynamicParametersPivot!$A$5,"PatientId",$A38,"Title",D$4,"Unit",D$2,"Side",D$3,"Shoes",$A$2,"TrialNo",$A$1,"RepeatNo",D$1)</f>
        <v>#REF!</v>
      </c>
      <c r="E38" s="35" t="e">
        <f>GETPIVOTDATA("Sum of X",DynamicParametersPivot!$A$5,"PatientId",$A38,"Title",E$4,"Unit",E$2,"Side",E$3,"Shoes",$A$2,"TrialNo",$A$1,"RepeatNo",E$1)</f>
        <v>#REF!</v>
      </c>
      <c r="F38" s="35" t="e">
        <f>GETPIVOTDATA("Sum of X",DynamicParametersPivot!$A$5,"PatientId",$A38,"Title",F$4,"Unit",F$2,"Side",F$3,"Shoes",$A$2,"TrialNo",$A$1,"RepeatNo",F$1)</f>
        <v>#REF!</v>
      </c>
      <c r="G38" s="35" t="e">
        <f>GETPIVOTDATA("Sum of X",DynamicParametersPivot!$A$5,"PatientId",$A38,"Title",G$4,"Unit",G$2,"Side",G$3,"Shoes",$A$2,"TrialNo",$A$1,"RepeatNo",G$1)</f>
        <v>#REF!</v>
      </c>
      <c r="H38" s="35" t="e">
        <f>GETPIVOTDATA("Sum of X",DynamicParametersPivot!$A$5,"PatientId",$A38,"Title",H$4,"Unit",H$2,"Side",H$3,"Shoes",$A$2,"TrialNo",$A$1,"RepeatNo",H$1)</f>
        <v>#REF!</v>
      </c>
      <c r="I38" s="35" t="e">
        <f>GETPIVOTDATA("Sum of X",DynamicParametersPivot!$A$5,"PatientId",$A38,"Title",I$4,"Unit",I$2,"Side",I$3,"Shoes",$A$2,"TrialNo",$A$1,"RepeatNo",I$1)</f>
        <v>#REF!</v>
      </c>
      <c r="J38" s="35" t="e">
        <f>GETPIVOTDATA("Sum of X",DynamicParametersPivot!$A$5,"PatientId",$A38,"Title",J$4,"Unit",J$2,"Side",J$3,"Shoes",$A$2,"TrialNo",$A$1,"RepeatNo",J$1)</f>
        <v>#REF!</v>
      </c>
      <c r="K38" s="35" t="e">
        <f>GETPIVOTDATA("Sum of X",DynamicParametersPivot!$A$5,"PatientId",$A38,"Title",K$4,"Unit",K$2,"Side",K$3,"Shoes",$A$2,"TrialNo",$A$1,"RepeatNo",K$1)</f>
        <v>#REF!</v>
      </c>
      <c r="L38" s="35" t="e">
        <f>GETPIVOTDATA("Sum of X",DynamicParametersPivot!$A$5,"PatientId",$A38,"Title",L$4,"Unit",L$2,"Side",L$3,"Shoes",$A$2,"TrialNo",$A$1,"RepeatNo",L$1)</f>
        <v>#REF!</v>
      </c>
      <c r="M38" s="35"/>
      <c r="N38" s="35" t="e">
        <f>GETPIVOTDATA("Sum of X",DynamicParametersPivot!$A$5,"PatientId",$A38,"Title",N$4,"Unit",N$2,"Side",N$3,"Shoes",$A$2,"TrialNo",$A$1,"RepeatNo",N$1)</f>
        <v>#REF!</v>
      </c>
      <c r="O38" s="35" t="e">
        <f>GETPIVOTDATA("Sum of X",DynamicParametersPivot!$A$5,"PatientId",$A38,"Title",O$4,"Unit",O$2,"Side",O$3,"Shoes",$A$2,"TrialNo",$A$1,"RepeatNo",O$1)</f>
        <v>#REF!</v>
      </c>
      <c r="P38" s="35" t="e">
        <f>GETPIVOTDATA("Sum of X",DynamicParametersPivot!$A$5,"PatientId",$A38,"Title",P$4,"Unit",P$2,"Side",P$3,"Shoes",$A$2,"TrialNo",$A$1,"RepeatNo",P$1)</f>
        <v>#REF!</v>
      </c>
      <c r="Q38" s="35"/>
      <c r="R38" s="35"/>
      <c r="S38" s="35" t="e">
        <f>GETPIVOTDATA("Sum of X",DynamicParametersPivot!$A$5,"PatientId",$A38,"Title",S$4,"Unit",S$2,"Side",S$3,"Shoes",$A$2,"TrialNo",$A$1,"RepeatNo",S$1)</f>
        <v>#REF!</v>
      </c>
      <c r="T38" s="35" t="e">
        <f>GETPIVOTDATA("Sum of X",DynamicParametersPivot!$A$5,"PatientId",$A38,"Title",T$4,"Unit",T$2,"Side",T$3,"Shoes",$A$2,"TrialNo",$A$1,"RepeatNo",T$1)</f>
        <v>#REF!</v>
      </c>
      <c r="U38" s="35"/>
      <c r="V38" s="35"/>
      <c r="W38" s="35" t="e">
        <f>GETPIVOTDATA("Sum of X",DynamicParametersPivot!$A$5,"PatientId",$A38,"Title",W$4,"Unit",W$2,"Side",W$3,"Shoes",$A$2,"TrialNo",$A$1,"RepeatNo",W$1)</f>
        <v>#REF!</v>
      </c>
      <c r="X38" s="35" t="e">
        <f>GETPIVOTDATA("Sum of X",DynamicParametersPivot!$A$5,"PatientId",$A38,"Title",X$4,"Unit",X$2,"Side",X$3,"Shoes",$A$2,"TrialNo",$A$1,"RepeatNo",X$1)</f>
        <v>#REF!</v>
      </c>
      <c r="Y38" s="35"/>
      <c r="Z38" s="35"/>
      <c r="AA38" s="35" t="e">
        <f>GETPIVOTDATA("Sum of X",DynamicParametersPivot!$A$5,"PatientId",$A38,"Title",AA$4,"Unit",AA$2,"Side",AA$3,"Shoes",$A$2,"TrialNo",$A$1,"RepeatNo",AA$1)</f>
        <v>#REF!</v>
      </c>
      <c r="AB38" s="35" t="e">
        <f>GETPIVOTDATA("Sum of X",DynamicParametersPivot!$A$5,"PatientId",$A38,"Title",AB$4,"Unit",AB$2,"Side",AB$3,"Shoes",$A$2,"TrialNo",$A$1,"RepeatNo",AB$1)</f>
        <v>#REF!</v>
      </c>
      <c r="AC38" s="35"/>
      <c r="AD38" s="35"/>
      <c r="AE38" s="35" t="e">
        <f>GETPIVOTDATA("Sum of X",DynamicParametersPivot!$A$5,"PatientId",$A38,"Title",AE$4,"Unit",AE$2,"Side",AE$3,"Shoes",$A$2,"TrialNo",$A$1,"RepeatNo",AE$1)</f>
        <v>#REF!</v>
      </c>
      <c r="AF38" s="35"/>
      <c r="AG38" s="35" t="e">
        <f>GETPIVOTDATA("Sum of X",DynamicParametersPivot!$A$5,"PatientId",$A38,"Title",AG$4,"Unit",AG$2,"Side",AG$3,"Shoes",$A$2,"TrialNo",$A$1,"RepeatNo",AG$1)</f>
        <v>#REF!</v>
      </c>
      <c r="AH38" s="35" t="e">
        <f>GETPIVOTDATA("Sum of X",DynamicParametersPivot!$A$5,"PatientId",$A38,"Title",AH$4,"Unit",AH$2,"Side",AH$3,"Shoes",$A$2,"TrialNo",$A$1,"RepeatNo",AH$1)</f>
        <v>#REF!</v>
      </c>
      <c r="AI38" s="35" t="e">
        <f>GETPIVOTDATA("Sum of X",DynamicParametersPivot!$A$5,"PatientId",$A38,"Title",AI$4,"Unit",AI$2,"Side",AI$3,"Shoes",$A$2,"TrialNo",$A$1,"RepeatNo",AI$1)</f>
        <v>#REF!</v>
      </c>
      <c r="AJ38" s="35" t="e">
        <f>GETPIVOTDATA("Sum of X",DynamicParametersPivot!$A$5,"PatientId",$A38,"Title",AJ$4,"Unit",AJ$2,"Side",AJ$3,"Shoes",$A$2,"TrialNo",$A$1,"RepeatNo",AJ$1)</f>
        <v>#REF!</v>
      </c>
      <c r="AK38" s="42"/>
      <c r="BS38" s="43"/>
    </row>
    <row r="39" spans="1:122" x14ac:dyDescent="0.25">
      <c r="A39" s="7">
        <f>Patients!A36</f>
        <v>0</v>
      </c>
      <c r="B39" s="7" t="str">
        <f>Patients!B36&amp;" "&amp;Patients!C36</f>
        <v xml:space="preserve"> </v>
      </c>
      <c r="D39" s="35" t="e">
        <f>GETPIVOTDATA("Sum of X",DynamicParametersPivot!$A$5,"PatientId",$A39,"Title",D$4,"Unit",D$2,"Side",D$3,"Shoes",$A$2,"TrialNo",$A$1,"RepeatNo",D$1)</f>
        <v>#REF!</v>
      </c>
      <c r="E39" s="35" t="e">
        <f>GETPIVOTDATA("Sum of X",DynamicParametersPivot!$A$5,"PatientId",$A39,"Title",E$4,"Unit",E$2,"Side",E$3,"Shoes",$A$2,"TrialNo",$A$1,"RepeatNo",E$1)</f>
        <v>#REF!</v>
      </c>
      <c r="F39" s="35" t="e">
        <f>GETPIVOTDATA("Sum of X",DynamicParametersPivot!$A$5,"PatientId",$A39,"Title",F$4,"Unit",F$2,"Side",F$3,"Shoes",$A$2,"TrialNo",$A$1,"RepeatNo",F$1)</f>
        <v>#REF!</v>
      </c>
      <c r="G39" s="35" t="e">
        <f>GETPIVOTDATA("Sum of X",DynamicParametersPivot!$A$5,"PatientId",$A39,"Title",G$4,"Unit",G$2,"Side",G$3,"Shoes",$A$2,"TrialNo",$A$1,"RepeatNo",G$1)</f>
        <v>#REF!</v>
      </c>
      <c r="H39" s="35" t="e">
        <f>GETPIVOTDATA("Sum of X",DynamicParametersPivot!$A$5,"PatientId",$A39,"Title",H$4,"Unit",H$2,"Side",H$3,"Shoes",$A$2,"TrialNo",$A$1,"RepeatNo",H$1)</f>
        <v>#REF!</v>
      </c>
      <c r="I39" s="35" t="e">
        <f>GETPIVOTDATA("Sum of X",DynamicParametersPivot!$A$5,"PatientId",$A39,"Title",I$4,"Unit",I$2,"Side",I$3,"Shoes",$A$2,"TrialNo",$A$1,"RepeatNo",I$1)</f>
        <v>#REF!</v>
      </c>
      <c r="J39" s="35" t="e">
        <f>GETPIVOTDATA("Sum of X",DynamicParametersPivot!$A$5,"PatientId",$A39,"Title",J$4,"Unit",J$2,"Side",J$3,"Shoes",$A$2,"TrialNo",$A$1,"RepeatNo",J$1)</f>
        <v>#REF!</v>
      </c>
      <c r="K39" s="35" t="e">
        <f>GETPIVOTDATA("Sum of X",DynamicParametersPivot!$A$5,"PatientId",$A39,"Title",K$4,"Unit",K$2,"Side",K$3,"Shoes",$A$2,"TrialNo",$A$1,"RepeatNo",K$1)</f>
        <v>#REF!</v>
      </c>
      <c r="L39" s="35" t="e">
        <f>GETPIVOTDATA("Sum of X",DynamicParametersPivot!$A$5,"PatientId",$A39,"Title",L$4,"Unit",L$2,"Side",L$3,"Shoes",$A$2,"TrialNo",$A$1,"RepeatNo",L$1)</f>
        <v>#REF!</v>
      </c>
      <c r="M39" s="35"/>
      <c r="N39" s="35" t="e">
        <f>GETPIVOTDATA("Sum of X",DynamicParametersPivot!$A$5,"PatientId",$A39,"Title",N$4,"Unit",N$2,"Side",N$3,"Shoes",$A$2,"TrialNo",$A$1,"RepeatNo",N$1)</f>
        <v>#REF!</v>
      </c>
      <c r="O39" s="35" t="e">
        <f>GETPIVOTDATA("Sum of X",DynamicParametersPivot!$A$5,"PatientId",$A39,"Title",O$4,"Unit",O$2,"Side",O$3,"Shoes",$A$2,"TrialNo",$A$1,"RepeatNo",O$1)</f>
        <v>#REF!</v>
      </c>
      <c r="P39" s="35" t="e">
        <f>GETPIVOTDATA("Sum of X",DynamicParametersPivot!$A$5,"PatientId",$A39,"Title",P$4,"Unit",P$2,"Side",P$3,"Shoes",$A$2,"TrialNo",$A$1,"RepeatNo",P$1)</f>
        <v>#REF!</v>
      </c>
      <c r="Q39" s="35"/>
      <c r="R39" s="35"/>
      <c r="S39" s="35" t="e">
        <f>GETPIVOTDATA("Sum of X",DynamicParametersPivot!$A$5,"PatientId",$A39,"Title",S$4,"Unit",S$2,"Side",S$3,"Shoes",$A$2,"TrialNo",$A$1,"RepeatNo",S$1)</f>
        <v>#REF!</v>
      </c>
      <c r="T39" s="35" t="e">
        <f>GETPIVOTDATA("Sum of X",DynamicParametersPivot!$A$5,"PatientId",$A39,"Title",T$4,"Unit",T$2,"Side",T$3,"Shoes",$A$2,"TrialNo",$A$1,"RepeatNo",T$1)</f>
        <v>#REF!</v>
      </c>
      <c r="U39" s="35"/>
      <c r="V39" s="35"/>
      <c r="W39" s="35" t="e">
        <f>GETPIVOTDATA("Sum of X",DynamicParametersPivot!$A$5,"PatientId",$A39,"Title",W$4,"Unit",W$2,"Side",W$3,"Shoes",$A$2,"TrialNo",$A$1,"RepeatNo",W$1)</f>
        <v>#REF!</v>
      </c>
      <c r="X39" s="35" t="e">
        <f>GETPIVOTDATA("Sum of X",DynamicParametersPivot!$A$5,"PatientId",$A39,"Title",X$4,"Unit",X$2,"Side",X$3,"Shoes",$A$2,"TrialNo",$A$1,"RepeatNo",X$1)</f>
        <v>#REF!</v>
      </c>
      <c r="Y39" s="35"/>
      <c r="Z39" s="35"/>
      <c r="AA39" s="35" t="e">
        <f>GETPIVOTDATA("Sum of X",DynamicParametersPivot!$A$5,"PatientId",$A39,"Title",AA$4,"Unit",AA$2,"Side",AA$3,"Shoes",$A$2,"TrialNo",$A$1,"RepeatNo",AA$1)</f>
        <v>#REF!</v>
      </c>
      <c r="AB39" s="35" t="e">
        <f>GETPIVOTDATA("Sum of X",DynamicParametersPivot!$A$5,"PatientId",$A39,"Title",AB$4,"Unit",AB$2,"Side",AB$3,"Shoes",$A$2,"TrialNo",$A$1,"RepeatNo",AB$1)</f>
        <v>#REF!</v>
      </c>
      <c r="AC39" s="35"/>
      <c r="AD39" s="35"/>
      <c r="AE39" s="35" t="e">
        <f>GETPIVOTDATA("Sum of X",DynamicParametersPivot!$A$5,"PatientId",$A39,"Title",AE$4,"Unit",AE$2,"Side",AE$3,"Shoes",$A$2,"TrialNo",$A$1,"RepeatNo",AE$1)</f>
        <v>#REF!</v>
      </c>
      <c r="AF39" s="35"/>
      <c r="AG39" s="35" t="e">
        <f>GETPIVOTDATA("Sum of X",DynamicParametersPivot!$A$5,"PatientId",$A39,"Title",AG$4,"Unit",AG$2,"Side",AG$3,"Shoes",$A$2,"TrialNo",$A$1,"RepeatNo",AG$1)</f>
        <v>#REF!</v>
      </c>
      <c r="AH39" s="35" t="e">
        <f>GETPIVOTDATA("Sum of X",DynamicParametersPivot!$A$5,"PatientId",$A39,"Title",AH$4,"Unit",AH$2,"Side",AH$3,"Shoes",$A$2,"TrialNo",$A$1,"RepeatNo",AH$1)</f>
        <v>#REF!</v>
      </c>
      <c r="AI39" s="35" t="e">
        <f>GETPIVOTDATA("Sum of X",DynamicParametersPivot!$A$5,"PatientId",$A39,"Title",AI$4,"Unit",AI$2,"Side",AI$3,"Shoes",$A$2,"TrialNo",$A$1,"RepeatNo",AI$1)</f>
        <v>#REF!</v>
      </c>
      <c r="AJ39" s="35" t="e">
        <f>GETPIVOTDATA("Sum of X",DynamicParametersPivot!$A$5,"PatientId",$A39,"Title",AJ$4,"Unit",AJ$2,"Side",AJ$3,"Shoes",$A$2,"TrialNo",$A$1,"RepeatNo",AJ$1)</f>
        <v>#REF!</v>
      </c>
      <c r="AK39" s="42"/>
      <c r="BS39" s="43"/>
    </row>
    <row r="40" spans="1:122" x14ac:dyDescent="0.25">
      <c r="A40" s="7">
        <f>Patients!A37</f>
        <v>0</v>
      </c>
      <c r="B40" s="7" t="str">
        <f>Patients!B37&amp;" "&amp;Patients!C37</f>
        <v xml:space="preserve"> </v>
      </c>
      <c r="D40" s="35" t="e">
        <f>GETPIVOTDATA("Sum of X",DynamicParametersPivot!$A$5,"PatientId",$A40,"Title",D$4,"Unit",D$2,"Side",D$3,"Shoes",$A$2,"TrialNo",$A$1,"RepeatNo",D$1)</f>
        <v>#REF!</v>
      </c>
      <c r="E40" s="35" t="e">
        <f>GETPIVOTDATA("Sum of X",DynamicParametersPivot!$A$5,"PatientId",$A40,"Title",E$4,"Unit",E$2,"Side",E$3,"Shoes",$A$2,"TrialNo",$A$1,"RepeatNo",E$1)</f>
        <v>#REF!</v>
      </c>
      <c r="F40" s="35" t="e">
        <f>GETPIVOTDATA("Sum of X",DynamicParametersPivot!$A$5,"PatientId",$A40,"Title",F$4,"Unit",F$2,"Side",F$3,"Shoes",$A$2,"TrialNo",$A$1,"RepeatNo",F$1)</f>
        <v>#REF!</v>
      </c>
      <c r="G40" s="35" t="e">
        <f>GETPIVOTDATA("Sum of X",DynamicParametersPivot!$A$5,"PatientId",$A40,"Title",G$4,"Unit",G$2,"Side",G$3,"Shoes",$A$2,"TrialNo",$A$1,"RepeatNo",G$1)</f>
        <v>#REF!</v>
      </c>
      <c r="H40" s="35" t="e">
        <f>GETPIVOTDATA("Sum of X",DynamicParametersPivot!$A$5,"PatientId",$A40,"Title",H$4,"Unit",H$2,"Side",H$3,"Shoes",$A$2,"TrialNo",$A$1,"RepeatNo",H$1)</f>
        <v>#REF!</v>
      </c>
      <c r="I40" s="35" t="e">
        <f>GETPIVOTDATA("Sum of X",DynamicParametersPivot!$A$5,"PatientId",$A40,"Title",I$4,"Unit",I$2,"Side",I$3,"Shoes",$A$2,"TrialNo",$A$1,"RepeatNo",I$1)</f>
        <v>#REF!</v>
      </c>
      <c r="J40" s="35" t="e">
        <f>GETPIVOTDATA("Sum of X",DynamicParametersPivot!$A$5,"PatientId",$A40,"Title",J$4,"Unit",J$2,"Side",J$3,"Shoes",$A$2,"TrialNo",$A$1,"RepeatNo",J$1)</f>
        <v>#REF!</v>
      </c>
      <c r="K40" s="35" t="e">
        <f>GETPIVOTDATA("Sum of X",DynamicParametersPivot!$A$5,"PatientId",$A40,"Title",K$4,"Unit",K$2,"Side",K$3,"Shoes",$A$2,"TrialNo",$A$1,"RepeatNo",K$1)</f>
        <v>#REF!</v>
      </c>
      <c r="L40" s="35" t="e">
        <f>GETPIVOTDATA("Sum of X",DynamicParametersPivot!$A$5,"PatientId",$A40,"Title",L$4,"Unit",L$2,"Side",L$3,"Shoes",$A$2,"TrialNo",$A$1,"RepeatNo",L$1)</f>
        <v>#REF!</v>
      </c>
      <c r="M40" s="35"/>
      <c r="N40" s="35" t="e">
        <f>GETPIVOTDATA("Sum of X",DynamicParametersPivot!$A$5,"PatientId",$A40,"Title",N$4,"Unit",N$2,"Side",N$3,"Shoes",$A$2,"TrialNo",$A$1,"RepeatNo",N$1)</f>
        <v>#REF!</v>
      </c>
      <c r="O40" s="35" t="e">
        <f>GETPIVOTDATA("Sum of X",DynamicParametersPivot!$A$5,"PatientId",$A40,"Title",O$4,"Unit",O$2,"Side",O$3,"Shoes",$A$2,"TrialNo",$A$1,"RepeatNo",O$1)</f>
        <v>#REF!</v>
      </c>
      <c r="P40" s="35" t="e">
        <f>GETPIVOTDATA("Sum of X",DynamicParametersPivot!$A$5,"PatientId",$A40,"Title",P$4,"Unit",P$2,"Side",P$3,"Shoes",$A$2,"TrialNo",$A$1,"RepeatNo",P$1)</f>
        <v>#REF!</v>
      </c>
      <c r="Q40" s="35"/>
      <c r="R40" s="35"/>
      <c r="S40" s="35" t="e">
        <f>GETPIVOTDATA("Sum of X",DynamicParametersPivot!$A$5,"PatientId",$A40,"Title",S$4,"Unit",S$2,"Side",S$3,"Shoes",$A$2,"TrialNo",$A$1,"RepeatNo",S$1)</f>
        <v>#REF!</v>
      </c>
      <c r="T40" s="35" t="e">
        <f>GETPIVOTDATA("Sum of X",DynamicParametersPivot!$A$5,"PatientId",$A40,"Title",T$4,"Unit",T$2,"Side",T$3,"Shoes",$A$2,"TrialNo",$A$1,"RepeatNo",T$1)</f>
        <v>#REF!</v>
      </c>
      <c r="U40" s="35"/>
      <c r="V40" s="35"/>
      <c r="W40" s="35" t="e">
        <f>GETPIVOTDATA("Sum of X",DynamicParametersPivot!$A$5,"PatientId",$A40,"Title",W$4,"Unit",W$2,"Side",W$3,"Shoes",$A$2,"TrialNo",$A$1,"RepeatNo",W$1)</f>
        <v>#REF!</v>
      </c>
      <c r="X40" s="35" t="e">
        <f>GETPIVOTDATA("Sum of X",DynamicParametersPivot!$A$5,"PatientId",$A40,"Title",X$4,"Unit",X$2,"Side",X$3,"Shoes",$A$2,"TrialNo",$A$1,"RepeatNo",X$1)</f>
        <v>#REF!</v>
      </c>
      <c r="Y40" s="35"/>
      <c r="Z40" s="35"/>
      <c r="AA40" s="35" t="e">
        <f>GETPIVOTDATA("Sum of X",DynamicParametersPivot!$A$5,"PatientId",$A40,"Title",AA$4,"Unit",AA$2,"Side",AA$3,"Shoes",$A$2,"TrialNo",$A$1,"RepeatNo",AA$1)</f>
        <v>#REF!</v>
      </c>
      <c r="AB40" s="35" t="e">
        <f>GETPIVOTDATA("Sum of X",DynamicParametersPivot!$A$5,"PatientId",$A40,"Title",AB$4,"Unit",AB$2,"Side",AB$3,"Shoes",$A$2,"TrialNo",$A$1,"RepeatNo",AB$1)</f>
        <v>#REF!</v>
      </c>
      <c r="AC40" s="35"/>
      <c r="AD40" s="35"/>
      <c r="AE40" s="35" t="e">
        <f>GETPIVOTDATA("Sum of X",DynamicParametersPivot!$A$5,"PatientId",$A40,"Title",AE$4,"Unit",AE$2,"Side",AE$3,"Shoes",$A$2,"TrialNo",$A$1,"RepeatNo",AE$1)</f>
        <v>#REF!</v>
      </c>
      <c r="AF40" s="35"/>
      <c r="AG40" s="35" t="e">
        <f>GETPIVOTDATA("Sum of X",DynamicParametersPivot!$A$5,"PatientId",$A40,"Title",AG$4,"Unit",AG$2,"Side",AG$3,"Shoes",$A$2,"TrialNo",$A$1,"RepeatNo",AG$1)</f>
        <v>#REF!</v>
      </c>
      <c r="AH40" s="35" t="e">
        <f>GETPIVOTDATA("Sum of X",DynamicParametersPivot!$A$5,"PatientId",$A40,"Title",AH$4,"Unit",AH$2,"Side",AH$3,"Shoes",$A$2,"TrialNo",$A$1,"RepeatNo",AH$1)</f>
        <v>#REF!</v>
      </c>
      <c r="AI40" s="35" t="e">
        <f>GETPIVOTDATA("Sum of X",DynamicParametersPivot!$A$5,"PatientId",$A40,"Title",AI$4,"Unit",AI$2,"Side",AI$3,"Shoes",$A$2,"TrialNo",$A$1,"RepeatNo",AI$1)</f>
        <v>#REF!</v>
      </c>
      <c r="AJ40" s="35" t="e">
        <f>GETPIVOTDATA("Sum of X",DynamicParametersPivot!$A$5,"PatientId",$A40,"Title",AJ$4,"Unit",AJ$2,"Side",AJ$3,"Shoes",$A$2,"TrialNo",$A$1,"RepeatNo",AJ$1)</f>
        <v>#REF!</v>
      </c>
      <c r="AK40" s="42"/>
      <c r="BS40" s="43"/>
    </row>
    <row r="41" spans="1:122" x14ac:dyDescent="0.25">
      <c r="A41" s="7">
        <f>Patients!A38</f>
        <v>0</v>
      </c>
      <c r="B41" s="7" t="str">
        <f>Patients!B38&amp;" "&amp;Patients!C38</f>
        <v xml:space="preserve"> </v>
      </c>
      <c r="D41" s="35" t="e">
        <f>GETPIVOTDATA("Sum of X",DynamicParametersPivot!$A$5,"PatientId",$A41,"Title",D$4,"Unit",D$2,"Side",D$3,"Shoes",$A$2,"TrialNo",$A$1,"RepeatNo",D$1)</f>
        <v>#REF!</v>
      </c>
      <c r="E41" s="35" t="e">
        <f>GETPIVOTDATA("Sum of X",DynamicParametersPivot!$A$5,"PatientId",$A41,"Title",E$4,"Unit",E$2,"Side",E$3,"Shoes",$A$2,"TrialNo",$A$1,"RepeatNo",E$1)</f>
        <v>#REF!</v>
      </c>
      <c r="F41" s="35" t="e">
        <f>GETPIVOTDATA("Sum of X",DynamicParametersPivot!$A$5,"PatientId",$A41,"Title",F$4,"Unit",F$2,"Side",F$3,"Shoes",$A$2,"TrialNo",$A$1,"RepeatNo",F$1)</f>
        <v>#REF!</v>
      </c>
      <c r="G41" s="35" t="e">
        <f>GETPIVOTDATA("Sum of X",DynamicParametersPivot!$A$5,"PatientId",$A41,"Title",G$4,"Unit",G$2,"Side",G$3,"Shoes",$A$2,"TrialNo",$A$1,"RepeatNo",G$1)</f>
        <v>#REF!</v>
      </c>
      <c r="H41" s="35" t="e">
        <f>GETPIVOTDATA("Sum of X",DynamicParametersPivot!$A$5,"PatientId",$A41,"Title",H$4,"Unit",H$2,"Side",H$3,"Shoes",$A$2,"TrialNo",$A$1,"RepeatNo",H$1)</f>
        <v>#REF!</v>
      </c>
      <c r="I41" s="35" t="e">
        <f>GETPIVOTDATA("Sum of X",DynamicParametersPivot!$A$5,"PatientId",$A41,"Title",I$4,"Unit",I$2,"Side",I$3,"Shoes",$A$2,"TrialNo",$A$1,"RepeatNo",I$1)</f>
        <v>#REF!</v>
      </c>
      <c r="J41" s="35" t="e">
        <f>GETPIVOTDATA("Sum of X",DynamicParametersPivot!$A$5,"PatientId",$A41,"Title",J$4,"Unit",J$2,"Side",J$3,"Shoes",$A$2,"TrialNo",$A$1,"RepeatNo",J$1)</f>
        <v>#REF!</v>
      </c>
      <c r="K41" s="35" t="e">
        <f>GETPIVOTDATA("Sum of X",DynamicParametersPivot!$A$5,"PatientId",$A41,"Title",K$4,"Unit",K$2,"Side",K$3,"Shoes",$A$2,"TrialNo",$A$1,"RepeatNo",K$1)</f>
        <v>#REF!</v>
      </c>
      <c r="L41" s="35" t="e">
        <f>GETPIVOTDATA("Sum of X",DynamicParametersPivot!$A$5,"PatientId",$A41,"Title",L$4,"Unit",L$2,"Side",L$3,"Shoes",$A$2,"TrialNo",$A$1,"RepeatNo",L$1)</f>
        <v>#REF!</v>
      </c>
      <c r="M41" s="35"/>
      <c r="N41" s="35" t="e">
        <f>GETPIVOTDATA("Sum of X",DynamicParametersPivot!$A$5,"PatientId",$A41,"Title",N$4,"Unit",N$2,"Side",N$3,"Shoes",$A$2,"TrialNo",$A$1,"RepeatNo",N$1)</f>
        <v>#REF!</v>
      </c>
      <c r="O41" s="35" t="e">
        <f>GETPIVOTDATA("Sum of X",DynamicParametersPivot!$A$5,"PatientId",$A41,"Title",O$4,"Unit",O$2,"Side",O$3,"Shoes",$A$2,"TrialNo",$A$1,"RepeatNo",O$1)</f>
        <v>#REF!</v>
      </c>
      <c r="P41" s="35" t="e">
        <f>GETPIVOTDATA("Sum of X",DynamicParametersPivot!$A$5,"PatientId",$A41,"Title",P$4,"Unit",P$2,"Side",P$3,"Shoes",$A$2,"TrialNo",$A$1,"RepeatNo",P$1)</f>
        <v>#REF!</v>
      </c>
      <c r="Q41" s="35"/>
      <c r="R41" s="35"/>
      <c r="S41" s="35" t="e">
        <f>GETPIVOTDATA("Sum of X",DynamicParametersPivot!$A$5,"PatientId",$A41,"Title",S$4,"Unit",S$2,"Side",S$3,"Shoes",$A$2,"TrialNo",$A$1,"RepeatNo",S$1)</f>
        <v>#REF!</v>
      </c>
      <c r="T41" s="35" t="e">
        <f>GETPIVOTDATA("Sum of X",DynamicParametersPivot!$A$5,"PatientId",$A41,"Title",T$4,"Unit",T$2,"Side",T$3,"Shoes",$A$2,"TrialNo",$A$1,"RepeatNo",T$1)</f>
        <v>#REF!</v>
      </c>
      <c r="U41" s="35"/>
      <c r="V41" s="35"/>
      <c r="W41" s="35" t="e">
        <f>GETPIVOTDATA("Sum of X",DynamicParametersPivot!$A$5,"PatientId",$A41,"Title",W$4,"Unit",W$2,"Side",W$3,"Shoes",$A$2,"TrialNo",$A$1,"RepeatNo",W$1)</f>
        <v>#REF!</v>
      </c>
      <c r="X41" s="35" t="e">
        <f>GETPIVOTDATA("Sum of X",DynamicParametersPivot!$A$5,"PatientId",$A41,"Title",X$4,"Unit",X$2,"Side",X$3,"Shoes",$A$2,"TrialNo",$A$1,"RepeatNo",X$1)</f>
        <v>#REF!</v>
      </c>
      <c r="Y41" s="35"/>
      <c r="Z41" s="35"/>
      <c r="AA41" s="35" t="e">
        <f>GETPIVOTDATA("Sum of X",DynamicParametersPivot!$A$5,"PatientId",$A41,"Title",AA$4,"Unit",AA$2,"Side",AA$3,"Shoes",$A$2,"TrialNo",$A$1,"RepeatNo",AA$1)</f>
        <v>#REF!</v>
      </c>
      <c r="AB41" s="35" t="e">
        <f>GETPIVOTDATA("Sum of X",DynamicParametersPivot!$A$5,"PatientId",$A41,"Title",AB$4,"Unit",AB$2,"Side",AB$3,"Shoes",$A$2,"TrialNo",$A$1,"RepeatNo",AB$1)</f>
        <v>#REF!</v>
      </c>
      <c r="AC41" s="35"/>
      <c r="AD41" s="35"/>
      <c r="AE41" s="35" t="e">
        <f>GETPIVOTDATA("Sum of X",DynamicParametersPivot!$A$5,"PatientId",$A41,"Title",AE$4,"Unit",AE$2,"Side",AE$3,"Shoes",$A$2,"TrialNo",$A$1,"RepeatNo",AE$1)</f>
        <v>#REF!</v>
      </c>
      <c r="AF41" s="35"/>
      <c r="AG41" s="35" t="e">
        <f>GETPIVOTDATA("Sum of X",DynamicParametersPivot!$A$5,"PatientId",$A41,"Title",AG$4,"Unit",AG$2,"Side",AG$3,"Shoes",$A$2,"TrialNo",$A$1,"RepeatNo",AG$1)</f>
        <v>#REF!</v>
      </c>
      <c r="AH41" s="35" t="e">
        <f>GETPIVOTDATA("Sum of X",DynamicParametersPivot!$A$5,"PatientId",$A41,"Title",AH$4,"Unit",AH$2,"Side",AH$3,"Shoes",$A$2,"TrialNo",$A$1,"RepeatNo",AH$1)</f>
        <v>#REF!</v>
      </c>
      <c r="AI41" s="35" t="e">
        <f>GETPIVOTDATA("Sum of X",DynamicParametersPivot!$A$5,"PatientId",$A41,"Title",AI$4,"Unit",AI$2,"Side",AI$3,"Shoes",$A$2,"TrialNo",$A$1,"RepeatNo",AI$1)</f>
        <v>#REF!</v>
      </c>
      <c r="AJ41" s="35" t="e">
        <f>GETPIVOTDATA("Sum of X",DynamicParametersPivot!$A$5,"PatientId",$A41,"Title",AJ$4,"Unit",AJ$2,"Side",AJ$3,"Shoes",$A$2,"TrialNo",$A$1,"RepeatNo",AJ$1)</f>
        <v>#REF!</v>
      </c>
      <c r="AK41" s="42"/>
      <c r="BS41" s="43"/>
    </row>
    <row r="42" spans="1:122" x14ac:dyDescent="0.25">
      <c r="A42" s="7">
        <f>Patients!A39</f>
        <v>0</v>
      </c>
      <c r="B42" s="7" t="str">
        <f>Patients!B39&amp;" "&amp;Patients!C39</f>
        <v xml:space="preserve"> </v>
      </c>
      <c r="D42" s="35" t="e">
        <f>GETPIVOTDATA("Sum of X",DynamicParametersPivot!$A$5,"PatientId",$A42,"Title",D$4,"Unit",D$2,"Side",D$3,"Shoes",$A$2,"TrialNo",$A$1,"RepeatNo",D$1)</f>
        <v>#REF!</v>
      </c>
      <c r="E42" s="35" t="e">
        <f>GETPIVOTDATA("Sum of X",DynamicParametersPivot!$A$5,"PatientId",$A42,"Title",E$4,"Unit",E$2,"Side",E$3,"Shoes",$A$2,"TrialNo",$A$1,"RepeatNo",E$1)</f>
        <v>#REF!</v>
      </c>
      <c r="F42" s="35" t="e">
        <f>GETPIVOTDATA("Sum of X",DynamicParametersPivot!$A$5,"PatientId",$A42,"Title",F$4,"Unit",F$2,"Side",F$3,"Shoes",$A$2,"TrialNo",$A$1,"RepeatNo",F$1)</f>
        <v>#REF!</v>
      </c>
      <c r="G42" s="35" t="e">
        <f>GETPIVOTDATA("Sum of X",DynamicParametersPivot!$A$5,"PatientId",$A42,"Title",G$4,"Unit",G$2,"Side",G$3,"Shoes",$A$2,"TrialNo",$A$1,"RepeatNo",G$1)</f>
        <v>#REF!</v>
      </c>
      <c r="H42" s="35" t="e">
        <f>GETPIVOTDATA("Sum of X",DynamicParametersPivot!$A$5,"PatientId",$A42,"Title",H$4,"Unit",H$2,"Side",H$3,"Shoes",$A$2,"TrialNo",$A$1,"RepeatNo",H$1)</f>
        <v>#REF!</v>
      </c>
      <c r="I42" s="35" t="e">
        <f>GETPIVOTDATA("Sum of X",DynamicParametersPivot!$A$5,"PatientId",$A42,"Title",I$4,"Unit",I$2,"Side",I$3,"Shoes",$A$2,"TrialNo",$A$1,"RepeatNo",I$1)</f>
        <v>#REF!</v>
      </c>
      <c r="J42" s="35" t="e">
        <f>GETPIVOTDATA("Sum of X",DynamicParametersPivot!$A$5,"PatientId",$A42,"Title",J$4,"Unit",J$2,"Side",J$3,"Shoes",$A$2,"TrialNo",$A$1,"RepeatNo",J$1)</f>
        <v>#REF!</v>
      </c>
      <c r="K42" s="35" t="e">
        <f>GETPIVOTDATA("Sum of X",DynamicParametersPivot!$A$5,"PatientId",$A42,"Title",K$4,"Unit",K$2,"Side",K$3,"Shoes",$A$2,"TrialNo",$A$1,"RepeatNo",K$1)</f>
        <v>#REF!</v>
      </c>
      <c r="L42" s="35" t="e">
        <f>GETPIVOTDATA("Sum of X",DynamicParametersPivot!$A$5,"PatientId",$A42,"Title",L$4,"Unit",L$2,"Side",L$3,"Shoes",$A$2,"TrialNo",$A$1,"RepeatNo",L$1)</f>
        <v>#REF!</v>
      </c>
      <c r="M42" s="35"/>
      <c r="N42" s="35" t="e">
        <f>GETPIVOTDATA("Sum of X",DynamicParametersPivot!$A$5,"PatientId",$A42,"Title",N$4,"Unit",N$2,"Side",N$3,"Shoes",$A$2,"TrialNo",$A$1,"RepeatNo",N$1)</f>
        <v>#REF!</v>
      </c>
      <c r="O42" s="35" t="e">
        <f>GETPIVOTDATA("Sum of X",DynamicParametersPivot!$A$5,"PatientId",$A42,"Title",O$4,"Unit",O$2,"Side",O$3,"Shoes",$A$2,"TrialNo",$A$1,"RepeatNo",O$1)</f>
        <v>#REF!</v>
      </c>
      <c r="P42" s="35" t="e">
        <f>GETPIVOTDATA("Sum of X",DynamicParametersPivot!$A$5,"PatientId",$A42,"Title",P$4,"Unit",P$2,"Side",P$3,"Shoes",$A$2,"TrialNo",$A$1,"RepeatNo",P$1)</f>
        <v>#REF!</v>
      </c>
      <c r="Q42" s="35"/>
      <c r="R42" s="35"/>
      <c r="S42" s="35" t="e">
        <f>GETPIVOTDATA("Sum of X",DynamicParametersPivot!$A$5,"PatientId",$A42,"Title",S$4,"Unit",S$2,"Side",S$3,"Shoes",$A$2,"TrialNo",$A$1,"RepeatNo",S$1)</f>
        <v>#REF!</v>
      </c>
      <c r="T42" s="35" t="e">
        <f>GETPIVOTDATA("Sum of X",DynamicParametersPivot!$A$5,"PatientId",$A42,"Title",T$4,"Unit",T$2,"Side",T$3,"Shoes",$A$2,"TrialNo",$A$1,"RepeatNo",T$1)</f>
        <v>#REF!</v>
      </c>
      <c r="U42" s="35"/>
      <c r="V42" s="35"/>
      <c r="W42" s="35" t="e">
        <f>GETPIVOTDATA("Sum of X",DynamicParametersPivot!$A$5,"PatientId",$A42,"Title",W$4,"Unit",W$2,"Side",W$3,"Shoes",$A$2,"TrialNo",$A$1,"RepeatNo",W$1)</f>
        <v>#REF!</v>
      </c>
      <c r="X42" s="35" t="e">
        <f>GETPIVOTDATA("Sum of X",DynamicParametersPivot!$A$5,"PatientId",$A42,"Title",X$4,"Unit",X$2,"Side",X$3,"Shoes",$A$2,"TrialNo",$A$1,"RepeatNo",X$1)</f>
        <v>#REF!</v>
      </c>
      <c r="Y42" s="35"/>
      <c r="Z42" s="35"/>
      <c r="AA42" s="35" t="e">
        <f>GETPIVOTDATA("Sum of X",DynamicParametersPivot!$A$5,"PatientId",$A42,"Title",AA$4,"Unit",AA$2,"Side",AA$3,"Shoes",$A$2,"TrialNo",$A$1,"RepeatNo",AA$1)</f>
        <v>#REF!</v>
      </c>
      <c r="AB42" s="35" t="e">
        <f>GETPIVOTDATA("Sum of X",DynamicParametersPivot!$A$5,"PatientId",$A42,"Title",AB$4,"Unit",AB$2,"Side",AB$3,"Shoes",$A$2,"TrialNo",$A$1,"RepeatNo",AB$1)</f>
        <v>#REF!</v>
      </c>
      <c r="AC42" s="35"/>
      <c r="AD42" s="35"/>
      <c r="AE42" s="35" t="e">
        <f>GETPIVOTDATA("Sum of X",DynamicParametersPivot!$A$5,"PatientId",$A42,"Title",AE$4,"Unit",AE$2,"Side",AE$3,"Shoes",$A$2,"TrialNo",$A$1,"RepeatNo",AE$1)</f>
        <v>#REF!</v>
      </c>
      <c r="AF42" s="35"/>
      <c r="AG42" s="35" t="e">
        <f>GETPIVOTDATA("Sum of X",DynamicParametersPivot!$A$5,"PatientId",$A42,"Title",AG$4,"Unit",AG$2,"Side",AG$3,"Shoes",$A$2,"TrialNo",$A$1,"RepeatNo",AG$1)</f>
        <v>#REF!</v>
      </c>
      <c r="AH42" s="35" t="e">
        <f>GETPIVOTDATA("Sum of X",DynamicParametersPivot!$A$5,"PatientId",$A42,"Title",AH$4,"Unit",AH$2,"Side",AH$3,"Shoes",$A$2,"TrialNo",$A$1,"RepeatNo",AH$1)</f>
        <v>#REF!</v>
      </c>
      <c r="AI42" s="35" t="e">
        <f>GETPIVOTDATA("Sum of X",DynamicParametersPivot!$A$5,"PatientId",$A42,"Title",AI$4,"Unit",AI$2,"Side",AI$3,"Shoes",$A$2,"TrialNo",$A$1,"RepeatNo",AI$1)</f>
        <v>#REF!</v>
      </c>
      <c r="AJ42" s="35" t="e">
        <f>GETPIVOTDATA("Sum of X",DynamicParametersPivot!$A$5,"PatientId",$A42,"Title",AJ$4,"Unit",AJ$2,"Side",AJ$3,"Shoes",$A$2,"TrialNo",$A$1,"RepeatNo",AJ$1)</f>
        <v>#REF!</v>
      </c>
      <c r="AK42" s="42"/>
      <c r="BS42" s="43"/>
    </row>
    <row r="43" spans="1:122" x14ac:dyDescent="0.25">
      <c r="A43" s="7">
        <f>Patients!A40</f>
        <v>0</v>
      </c>
      <c r="B43" s="7" t="str">
        <f>Patients!B40&amp;" "&amp;Patients!C40</f>
        <v xml:space="preserve"> </v>
      </c>
      <c r="D43" s="35" t="e">
        <f>GETPIVOTDATA("Sum of X",DynamicParametersPivot!$A$5,"PatientId",$A43,"Title",D$4,"Unit",D$2,"Side",D$3,"Shoes",$A$2,"TrialNo",$A$1,"RepeatNo",D$1)</f>
        <v>#REF!</v>
      </c>
      <c r="E43" s="35" t="e">
        <f>GETPIVOTDATA("Sum of X",DynamicParametersPivot!$A$5,"PatientId",$A43,"Title",E$4,"Unit",E$2,"Side",E$3,"Shoes",$A$2,"TrialNo",$A$1,"RepeatNo",E$1)</f>
        <v>#REF!</v>
      </c>
      <c r="F43" s="35" t="e">
        <f>GETPIVOTDATA("Sum of X",DynamicParametersPivot!$A$5,"PatientId",$A43,"Title",F$4,"Unit",F$2,"Side",F$3,"Shoes",$A$2,"TrialNo",$A$1,"RepeatNo",F$1)</f>
        <v>#REF!</v>
      </c>
      <c r="G43" s="35" t="e">
        <f>GETPIVOTDATA("Sum of X",DynamicParametersPivot!$A$5,"PatientId",$A43,"Title",G$4,"Unit",G$2,"Side",G$3,"Shoes",$A$2,"TrialNo",$A$1,"RepeatNo",G$1)</f>
        <v>#REF!</v>
      </c>
      <c r="H43" s="35" t="e">
        <f>GETPIVOTDATA("Sum of X",DynamicParametersPivot!$A$5,"PatientId",$A43,"Title",H$4,"Unit",H$2,"Side",H$3,"Shoes",$A$2,"TrialNo",$A$1,"RepeatNo",H$1)</f>
        <v>#REF!</v>
      </c>
      <c r="I43" s="35" t="e">
        <f>GETPIVOTDATA("Sum of X",DynamicParametersPivot!$A$5,"PatientId",$A43,"Title",I$4,"Unit",I$2,"Side",I$3,"Shoes",$A$2,"TrialNo",$A$1,"RepeatNo",I$1)</f>
        <v>#REF!</v>
      </c>
      <c r="J43" s="35" t="e">
        <f>GETPIVOTDATA("Sum of X",DynamicParametersPivot!$A$5,"PatientId",$A43,"Title",J$4,"Unit",J$2,"Side",J$3,"Shoes",$A$2,"TrialNo",$A$1,"RepeatNo",J$1)</f>
        <v>#REF!</v>
      </c>
      <c r="K43" s="35" t="e">
        <f>GETPIVOTDATA("Sum of X",DynamicParametersPivot!$A$5,"PatientId",$A43,"Title",K$4,"Unit",K$2,"Side",K$3,"Shoes",$A$2,"TrialNo",$A$1,"RepeatNo",K$1)</f>
        <v>#REF!</v>
      </c>
      <c r="L43" s="35" t="e">
        <f>GETPIVOTDATA("Sum of X",DynamicParametersPivot!$A$5,"PatientId",$A43,"Title",L$4,"Unit",L$2,"Side",L$3,"Shoes",$A$2,"TrialNo",$A$1,"RepeatNo",L$1)</f>
        <v>#REF!</v>
      </c>
      <c r="M43" s="35"/>
      <c r="N43" s="35" t="e">
        <f>GETPIVOTDATA("Sum of X",DynamicParametersPivot!$A$5,"PatientId",$A43,"Title",N$4,"Unit",N$2,"Side",N$3,"Shoes",$A$2,"TrialNo",$A$1,"RepeatNo",N$1)</f>
        <v>#REF!</v>
      </c>
      <c r="O43" s="35" t="e">
        <f>GETPIVOTDATA("Sum of X",DynamicParametersPivot!$A$5,"PatientId",$A43,"Title",O$4,"Unit",O$2,"Side",O$3,"Shoes",$A$2,"TrialNo",$A$1,"RepeatNo",O$1)</f>
        <v>#REF!</v>
      </c>
      <c r="P43" s="35" t="e">
        <f>GETPIVOTDATA("Sum of X",DynamicParametersPivot!$A$5,"PatientId",$A43,"Title",P$4,"Unit",P$2,"Side",P$3,"Shoes",$A$2,"TrialNo",$A$1,"RepeatNo",P$1)</f>
        <v>#REF!</v>
      </c>
      <c r="Q43" s="35"/>
      <c r="R43" s="35"/>
      <c r="S43" s="35" t="e">
        <f>GETPIVOTDATA("Sum of X",DynamicParametersPivot!$A$5,"PatientId",$A43,"Title",S$4,"Unit",S$2,"Side",S$3,"Shoes",$A$2,"TrialNo",$A$1,"RepeatNo",S$1)</f>
        <v>#REF!</v>
      </c>
      <c r="T43" s="35" t="e">
        <f>GETPIVOTDATA("Sum of X",DynamicParametersPivot!$A$5,"PatientId",$A43,"Title",T$4,"Unit",T$2,"Side",T$3,"Shoes",$A$2,"TrialNo",$A$1,"RepeatNo",T$1)</f>
        <v>#REF!</v>
      </c>
      <c r="U43" s="35"/>
      <c r="V43" s="35"/>
      <c r="W43" s="35" t="e">
        <f>GETPIVOTDATA("Sum of X",DynamicParametersPivot!$A$5,"PatientId",$A43,"Title",W$4,"Unit",W$2,"Side",W$3,"Shoes",$A$2,"TrialNo",$A$1,"RepeatNo",W$1)</f>
        <v>#REF!</v>
      </c>
      <c r="X43" s="35" t="e">
        <f>GETPIVOTDATA("Sum of X",DynamicParametersPivot!$A$5,"PatientId",$A43,"Title",X$4,"Unit",X$2,"Side",X$3,"Shoes",$A$2,"TrialNo",$A$1,"RepeatNo",X$1)</f>
        <v>#REF!</v>
      </c>
      <c r="Y43" s="35"/>
      <c r="Z43" s="35"/>
      <c r="AA43" s="35" t="e">
        <f>GETPIVOTDATA("Sum of X",DynamicParametersPivot!$A$5,"PatientId",$A43,"Title",AA$4,"Unit",AA$2,"Side",AA$3,"Shoes",$A$2,"TrialNo",$A$1,"RepeatNo",AA$1)</f>
        <v>#REF!</v>
      </c>
      <c r="AB43" s="35" t="e">
        <f>GETPIVOTDATA("Sum of X",DynamicParametersPivot!$A$5,"PatientId",$A43,"Title",AB$4,"Unit",AB$2,"Side",AB$3,"Shoes",$A$2,"TrialNo",$A$1,"RepeatNo",AB$1)</f>
        <v>#REF!</v>
      </c>
      <c r="AC43" s="35"/>
      <c r="AD43" s="35"/>
      <c r="AE43" s="35" t="e">
        <f>GETPIVOTDATA("Sum of X",DynamicParametersPivot!$A$5,"PatientId",$A43,"Title",AE$4,"Unit",AE$2,"Side",AE$3,"Shoes",$A$2,"TrialNo",$A$1,"RepeatNo",AE$1)</f>
        <v>#REF!</v>
      </c>
      <c r="AF43" s="35"/>
      <c r="AG43" s="35" t="e">
        <f>GETPIVOTDATA("Sum of X",DynamicParametersPivot!$A$5,"PatientId",$A43,"Title",AG$4,"Unit",AG$2,"Side",AG$3,"Shoes",$A$2,"TrialNo",$A$1,"RepeatNo",AG$1)</f>
        <v>#REF!</v>
      </c>
      <c r="AH43" s="35" t="e">
        <f>GETPIVOTDATA("Sum of X",DynamicParametersPivot!$A$5,"PatientId",$A43,"Title",AH$4,"Unit",AH$2,"Side",AH$3,"Shoes",$A$2,"TrialNo",$A$1,"RepeatNo",AH$1)</f>
        <v>#REF!</v>
      </c>
      <c r="AI43" s="35" t="e">
        <f>GETPIVOTDATA("Sum of X",DynamicParametersPivot!$A$5,"PatientId",$A43,"Title",AI$4,"Unit",AI$2,"Side",AI$3,"Shoes",$A$2,"TrialNo",$A$1,"RepeatNo",AI$1)</f>
        <v>#REF!</v>
      </c>
      <c r="AJ43" s="35" t="e">
        <f>GETPIVOTDATA("Sum of X",DynamicParametersPivot!$A$5,"PatientId",$A43,"Title",AJ$4,"Unit",AJ$2,"Side",AJ$3,"Shoes",$A$2,"TrialNo",$A$1,"RepeatNo",AJ$1)</f>
        <v>#REF!</v>
      </c>
      <c r="AK43" s="42"/>
      <c r="BS43" s="43"/>
    </row>
    <row r="44" spans="1:122" x14ac:dyDescent="0.25">
      <c r="A44" s="7">
        <f>Patients!A41</f>
        <v>0</v>
      </c>
      <c r="B44" s="7" t="str">
        <f>Patients!B41&amp;" "&amp;Patients!C41</f>
        <v xml:space="preserve"> </v>
      </c>
      <c r="D44" s="35" t="e">
        <f>GETPIVOTDATA("Sum of X",DynamicParametersPivot!$A$5,"PatientId",$A44,"Title",D$4,"Unit",D$2,"Side",D$3,"Shoes",$A$2,"TrialNo",$A$1,"RepeatNo",D$1)</f>
        <v>#REF!</v>
      </c>
      <c r="E44" s="35" t="e">
        <f>GETPIVOTDATA("Sum of X",DynamicParametersPivot!$A$5,"PatientId",$A44,"Title",E$4,"Unit",E$2,"Side",E$3,"Shoes",$A$2,"TrialNo",$A$1,"RepeatNo",E$1)</f>
        <v>#REF!</v>
      </c>
      <c r="F44" s="35" t="e">
        <f>GETPIVOTDATA("Sum of X",DynamicParametersPivot!$A$5,"PatientId",$A44,"Title",F$4,"Unit",F$2,"Side",F$3,"Shoes",$A$2,"TrialNo",$A$1,"RepeatNo",F$1)</f>
        <v>#REF!</v>
      </c>
      <c r="G44" s="35" t="e">
        <f>GETPIVOTDATA("Sum of X",DynamicParametersPivot!$A$5,"PatientId",$A44,"Title",G$4,"Unit",G$2,"Side",G$3,"Shoes",$A$2,"TrialNo",$A$1,"RepeatNo",G$1)</f>
        <v>#REF!</v>
      </c>
      <c r="H44" s="35" t="e">
        <f>GETPIVOTDATA("Sum of X",DynamicParametersPivot!$A$5,"PatientId",$A44,"Title",H$4,"Unit",H$2,"Side",H$3,"Shoes",$A$2,"TrialNo",$A$1,"RepeatNo",H$1)</f>
        <v>#REF!</v>
      </c>
      <c r="I44" s="35" t="e">
        <f>GETPIVOTDATA("Sum of X",DynamicParametersPivot!$A$5,"PatientId",$A44,"Title",I$4,"Unit",I$2,"Side",I$3,"Shoes",$A$2,"TrialNo",$A$1,"RepeatNo",I$1)</f>
        <v>#REF!</v>
      </c>
      <c r="J44" s="35" t="e">
        <f>GETPIVOTDATA("Sum of X",DynamicParametersPivot!$A$5,"PatientId",$A44,"Title",J$4,"Unit",J$2,"Side",J$3,"Shoes",$A$2,"TrialNo",$A$1,"RepeatNo",J$1)</f>
        <v>#REF!</v>
      </c>
      <c r="K44" s="35" t="e">
        <f>GETPIVOTDATA("Sum of X",DynamicParametersPivot!$A$5,"PatientId",$A44,"Title",K$4,"Unit",K$2,"Side",K$3,"Shoes",$A$2,"TrialNo",$A$1,"RepeatNo",K$1)</f>
        <v>#REF!</v>
      </c>
      <c r="L44" s="35" t="e">
        <f>GETPIVOTDATA("Sum of X",DynamicParametersPivot!$A$5,"PatientId",$A44,"Title",L$4,"Unit",L$2,"Side",L$3,"Shoes",$A$2,"TrialNo",$A$1,"RepeatNo",L$1)</f>
        <v>#REF!</v>
      </c>
      <c r="M44" s="35"/>
      <c r="N44" s="35" t="e">
        <f>GETPIVOTDATA("Sum of X",DynamicParametersPivot!$A$5,"PatientId",$A44,"Title",N$4,"Unit",N$2,"Side",N$3,"Shoes",$A$2,"TrialNo",$A$1,"RepeatNo",N$1)</f>
        <v>#REF!</v>
      </c>
      <c r="O44" s="35" t="e">
        <f>GETPIVOTDATA("Sum of X",DynamicParametersPivot!$A$5,"PatientId",$A44,"Title",O$4,"Unit",O$2,"Side",O$3,"Shoes",$A$2,"TrialNo",$A$1,"RepeatNo",O$1)</f>
        <v>#REF!</v>
      </c>
      <c r="P44" s="35" t="e">
        <f>GETPIVOTDATA("Sum of X",DynamicParametersPivot!$A$5,"PatientId",$A44,"Title",P$4,"Unit",P$2,"Side",P$3,"Shoes",$A$2,"TrialNo",$A$1,"RepeatNo",P$1)</f>
        <v>#REF!</v>
      </c>
      <c r="Q44" s="35"/>
      <c r="R44" s="35"/>
      <c r="S44" s="35" t="e">
        <f>GETPIVOTDATA("Sum of X",DynamicParametersPivot!$A$5,"PatientId",$A44,"Title",S$4,"Unit",S$2,"Side",S$3,"Shoes",$A$2,"TrialNo",$A$1,"RepeatNo",S$1)</f>
        <v>#REF!</v>
      </c>
      <c r="T44" s="35" t="e">
        <f>GETPIVOTDATA("Sum of X",DynamicParametersPivot!$A$5,"PatientId",$A44,"Title",T$4,"Unit",T$2,"Side",T$3,"Shoes",$A$2,"TrialNo",$A$1,"RepeatNo",T$1)</f>
        <v>#REF!</v>
      </c>
      <c r="U44" s="35"/>
      <c r="V44" s="35"/>
      <c r="W44" s="35" t="e">
        <f>GETPIVOTDATA("Sum of X",DynamicParametersPivot!$A$5,"PatientId",$A44,"Title",W$4,"Unit",W$2,"Side",W$3,"Shoes",$A$2,"TrialNo",$A$1,"RepeatNo",W$1)</f>
        <v>#REF!</v>
      </c>
      <c r="X44" s="35" t="e">
        <f>GETPIVOTDATA("Sum of X",DynamicParametersPivot!$A$5,"PatientId",$A44,"Title",X$4,"Unit",X$2,"Side",X$3,"Shoes",$A$2,"TrialNo",$A$1,"RepeatNo",X$1)</f>
        <v>#REF!</v>
      </c>
      <c r="Y44" s="35"/>
      <c r="Z44" s="35"/>
      <c r="AA44" s="35" t="e">
        <f>GETPIVOTDATA("Sum of X",DynamicParametersPivot!$A$5,"PatientId",$A44,"Title",AA$4,"Unit",AA$2,"Side",AA$3,"Shoes",$A$2,"TrialNo",$A$1,"RepeatNo",AA$1)</f>
        <v>#REF!</v>
      </c>
      <c r="AB44" s="35" t="e">
        <f>GETPIVOTDATA("Sum of X",DynamicParametersPivot!$A$5,"PatientId",$A44,"Title",AB$4,"Unit",AB$2,"Side",AB$3,"Shoes",$A$2,"TrialNo",$A$1,"RepeatNo",AB$1)</f>
        <v>#REF!</v>
      </c>
      <c r="AC44" s="35"/>
      <c r="AD44" s="35"/>
      <c r="AE44" s="35" t="e">
        <f>GETPIVOTDATA("Sum of X",DynamicParametersPivot!$A$5,"PatientId",$A44,"Title",AE$4,"Unit",AE$2,"Side",AE$3,"Shoes",$A$2,"TrialNo",$A$1,"RepeatNo",AE$1)</f>
        <v>#REF!</v>
      </c>
      <c r="AF44" s="35"/>
      <c r="AG44" s="35" t="e">
        <f>GETPIVOTDATA("Sum of X",DynamicParametersPivot!$A$5,"PatientId",$A44,"Title",AG$4,"Unit",AG$2,"Side",AG$3,"Shoes",$A$2,"TrialNo",$A$1,"RepeatNo",AG$1)</f>
        <v>#REF!</v>
      </c>
      <c r="AH44" s="35" t="e">
        <f>GETPIVOTDATA("Sum of X",DynamicParametersPivot!$A$5,"PatientId",$A44,"Title",AH$4,"Unit",AH$2,"Side",AH$3,"Shoes",$A$2,"TrialNo",$A$1,"RepeatNo",AH$1)</f>
        <v>#REF!</v>
      </c>
      <c r="AI44" s="35" t="e">
        <f>GETPIVOTDATA("Sum of X",DynamicParametersPivot!$A$5,"PatientId",$A44,"Title",AI$4,"Unit",AI$2,"Side",AI$3,"Shoes",$A$2,"TrialNo",$A$1,"RepeatNo",AI$1)</f>
        <v>#REF!</v>
      </c>
      <c r="AJ44" s="35" t="e">
        <f>GETPIVOTDATA("Sum of X",DynamicParametersPivot!$A$5,"PatientId",$A44,"Title",AJ$4,"Unit",AJ$2,"Side",AJ$3,"Shoes",$A$2,"TrialNo",$A$1,"RepeatNo",AJ$1)</f>
        <v>#REF!</v>
      </c>
      <c r="AK44" s="42"/>
      <c r="BS44" s="43"/>
    </row>
    <row r="45" spans="1:122" x14ac:dyDescent="0.25">
      <c r="A45" s="7">
        <f>Patients!A42</f>
        <v>0</v>
      </c>
      <c r="B45" s="7" t="str">
        <f>Patients!B42&amp;" "&amp;Patients!C42</f>
        <v xml:space="preserve"> </v>
      </c>
      <c r="AK45" s="42"/>
      <c r="BS45" s="43"/>
    </row>
    <row r="46" spans="1:122" x14ac:dyDescent="0.25">
      <c r="A46" s="7">
        <f>Patients!A43</f>
        <v>0</v>
      </c>
      <c r="B46" s="7" t="str">
        <f>Patients!B43&amp;" "&amp;Patients!C43</f>
        <v xml:space="preserve"> </v>
      </c>
      <c r="AK46" s="42"/>
      <c r="BS46" s="43"/>
    </row>
    <row r="47" spans="1:122" x14ac:dyDescent="0.25">
      <c r="A47" s="7">
        <f>Patients!A44</f>
        <v>0</v>
      </c>
      <c r="B47" s="7" t="str">
        <f>Patients!B44&amp;" "&amp;Patients!C44</f>
        <v xml:space="preserve"> </v>
      </c>
      <c r="AK47" s="42"/>
      <c r="BS47" s="43"/>
    </row>
    <row r="48" spans="1:122" x14ac:dyDescent="0.25">
      <c r="A48" s="7">
        <f>Patients!A45</f>
        <v>0</v>
      </c>
      <c r="B48" s="7" t="str">
        <f>Patients!B45&amp;" "&amp;Patients!C45</f>
        <v xml:space="preserve"> </v>
      </c>
      <c r="AK48" s="42"/>
      <c r="BS48" s="43"/>
    </row>
    <row r="49" spans="1:71" x14ac:dyDescent="0.25">
      <c r="A49" s="7">
        <f>Patients!A46</f>
        <v>0</v>
      </c>
      <c r="B49" s="7" t="str">
        <f>Patients!B46&amp;" "&amp;Patients!C46</f>
        <v xml:space="preserve"> </v>
      </c>
      <c r="AK49" s="42"/>
      <c r="BS49" s="43"/>
    </row>
    <row r="50" spans="1:71" x14ac:dyDescent="0.25">
      <c r="A50" s="7">
        <f>Patients!A47</f>
        <v>0</v>
      </c>
      <c r="B50" s="7" t="str">
        <f>Patients!B47&amp;" "&amp;Patients!C47</f>
        <v xml:space="preserve"> </v>
      </c>
      <c r="AK50" s="42"/>
      <c r="BS50" s="43"/>
    </row>
    <row r="51" spans="1:71" x14ac:dyDescent="0.25">
      <c r="A51" s="7">
        <f>Patients!A48</f>
        <v>0</v>
      </c>
      <c r="B51" s="7" t="str">
        <f>Patients!B48&amp;" "&amp;Patients!C48</f>
        <v xml:space="preserve"> </v>
      </c>
      <c r="AK51" s="42"/>
      <c r="BS51" s="43"/>
    </row>
    <row r="52" spans="1:71" x14ac:dyDescent="0.25">
      <c r="A52" s="7">
        <f>Patients!A49</f>
        <v>0</v>
      </c>
      <c r="B52" s="7" t="str">
        <f>Patients!B49&amp;" "&amp;Patients!C49</f>
        <v xml:space="preserve"> </v>
      </c>
      <c r="AK52" s="42"/>
      <c r="BS52" s="43"/>
    </row>
    <row r="53" spans="1:71" x14ac:dyDescent="0.25">
      <c r="A53" s="7">
        <f>Patients!A50</f>
        <v>0</v>
      </c>
      <c r="B53" s="7" t="str">
        <f>Patients!B50&amp;" "&amp;Patients!C50</f>
        <v xml:space="preserve"> </v>
      </c>
      <c r="AK53" s="42"/>
      <c r="BS53" s="43"/>
    </row>
    <row r="54" spans="1:71" x14ac:dyDescent="0.25">
      <c r="A54" s="7">
        <f>Patients!A51</f>
        <v>0</v>
      </c>
      <c r="B54" s="7" t="str">
        <f>Patients!B51&amp;" "&amp;Patients!C51</f>
        <v xml:space="preserve"> </v>
      </c>
      <c r="AK54" s="42"/>
      <c r="BS54" s="43"/>
    </row>
    <row r="55" spans="1:71" x14ac:dyDescent="0.25">
      <c r="A55" s="7">
        <f>Patients!A52</f>
        <v>0</v>
      </c>
      <c r="B55" s="7" t="str">
        <f>Patients!B52&amp;" "&amp;Patients!C52</f>
        <v xml:space="preserve"> </v>
      </c>
      <c r="AK55" s="42"/>
      <c r="BS55" s="43"/>
    </row>
    <row r="56" spans="1:71" x14ac:dyDescent="0.25">
      <c r="A56" s="7">
        <f>Patients!A53</f>
        <v>0</v>
      </c>
      <c r="B56" s="7" t="str">
        <f>Patients!B53&amp;" "&amp;Patients!C53</f>
        <v xml:space="preserve"> </v>
      </c>
      <c r="AK56" s="42"/>
      <c r="BS56" s="43"/>
    </row>
    <row r="57" spans="1:71" x14ac:dyDescent="0.25">
      <c r="A57" s="7">
        <f>Patients!A54</f>
        <v>0</v>
      </c>
      <c r="B57" s="7" t="str">
        <f>Patients!B54&amp;" "&amp;Patients!C54</f>
        <v xml:space="preserve"> </v>
      </c>
      <c r="AK57" s="42"/>
      <c r="BS57" s="43"/>
    </row>
    <row r="58" spans="1:71" x14ac:dyDescent="0.25">
      <c r="A58" s="7">
        <f>Patients!A55</f>
        <v>0</v>
      </c>
      <c r="B58" s="7" t="str">
        <f>Patients!B55&amp;" "&amp;Patients!C55</f>
        <v xml:space="preserve"> </v>
      </c>
      <c r="AK58" s="42"/>
      <c r="BS58" s="43"/>
    </row>
    <row r="59" spans="1:71" x14ac:dyDescent="0.25">
      <c r="A59" s="7">
        <f>Patients!A56</f>
        <v>0</v>
      </c>
      <c r="B59" s="7" t="str">
        <f>Patients!B56&amp;" "&amp;Patients!C56</f>
        <v xml:space="preserve"> </v>
      </c>
      <c r="AK59" s="42"/>
      <c r="BS59" s="43"/>
    </row>
    <row r="60" spans="1:71" x14ac:dyDescent="0.25">
      <c r="A60" s="7">
        <f>Patients!A57</f>
        <v>0</v>
      </c>
      <c r="B60" s="7" t="str">
        <f>Patients!B57&amp;" "&amp;Patients!C57</f>
        <v xml:space="preserve"> </v>
      </c>
      <c r="AK60" s="42"/>
      <c r="BS60" s="43"/>
    </row>
    <row r="61" spans="1:71" x14ac:dyDescent="0.25">
      <c r="A61" s="7">
        <f>Patients!A58</f>
        <v>0</v>
      </c>
      <c r="B61" s="7" t="str">
        <f>Patients!B58&amp;" "&amp;Patients!C58</f>
        <v xml:space="preserve"> </v>
      </c>
      <c r="AK61" s="42"/>
      <c r="BS61" s="43"/>
    </row>
    <row r="62" spans="1:71" x14ac:dyDescent="0.25">
      <c r="A62" s="7">
        <f>Patients!A59</f>
        <v>0</v>
      </c>
      <c r="B62" s="7" t="str">
        <f>Patients!B59&amp;" "&amp;Patients!C59</f>
        <v xml:space="preserve"> </v>
      </c>
      <c r="AK62" s="42"/>
      <c r="BS62" s="43"/>
    </row>
    <row r="63" spans="1:71" x14ac:dyDescent="0.25">
      <c r="A63" s="7">
        <f>Patients!A60</f>
        <v>0</v>
      </c>
      <c r="B63" s="7" t="str">
        <f>Patients!B60&amp;" "&amp;Patients!C60</f>
        <v xml:space="preserve"> </v>
      </c>
      <c r="AK63" s="42"/>
      <c r="BS63" s="43"/>
    </row>
    <row r="64" spans="1:71" x14ac:dyDescent="0.25">
      <c r="A64" s="7">
        <f>Patients!A61</f>
        <v>0</v>
      </c>
      <c r="B64" s="7" t="str">
        <f>Patients!B61&amp;" "&amp;Patients!C61</f>
        <v xml:space="preserve"> </v>
      </c>
      <c r="AK64" s="42"/>
      <c r="BS64" s="43"/>
    </row>
    <row r="65" spans="1:71" x14ac:dyDescent="0.25">
      <c r="A65" s="7">
        <f>Patients!A62</f>
        <v>0</v>
      </c>
      <c r="B65" s="7" t="str">
        <f>Patients!B62&amp;" "&amp;Patients!C62</f>
        <v xml:space="preserve"> </v>
      </c>
      <c r="AK65" s="42"/>
      <c r="BS65" s="43"/>
    </row>
    <row r="66" spans="1:71" x14ac:dyDescent="0.25">
      <c r="A66" s="7">
        <f>Patients!A63</f>
        <v>0</v>
      </c>
      <c r="B66" s="7" t="str">
        <f>Patients!B63&amp;" "&amp;Patients!C63</f>
        <v xml:space="preserve"> </v>
      </c>
      <c r="AK66" s="42"/>
    </row>
    <row r="67" spans="1:71" x14ac:dyDescent="0.25">
      <c r="A67" s="7">
        <f>Patients!A64</f>
        <v>0</v>
      </c>
      <c r="B67" s="7" t="str">
        <f>Patients!B64&amp;" "&amp;Patients!C64</f>
        <v xml:space="preserve"> </v>
      </c>
      <c r="AK67" s="42"/>
    </row>
    <row r="68" spans="1:71" x14ac:dyDescent="0.25">
      <c r="A68" s="7">
        <f>Patients!A65</f>
        <v>0</v>
      </c>
      <c r="B68" s="7" t="str">
        <f>Patients!B65&amp;" "&amp;Patients!C65</f>
        <v xml:space="preserve"> </v>
      </c>
      <c r="AK68" s="42"/>
    </row>
    <row r="69" spans="1:71" x14ac:dyDescent="0.25">
      <c r="A69" s="7">
        <f>Patients!A66</f>
        <v>0</v>
      </c>
      <c r="B69" s="7" t="str">
        <f>Patients!B66&amp;" "&amp;Patients!C66</f>
        <v xml:space="preserve"> </v>
      </c>
      <c r="AK69" s="42"/>
    </row>
    <row r="70" spans="1:71" x14ac:dyDescent="0.25">
      <c r="A70" s="7">
        <f>Patients!A67</f>
        <v>0</v>
      </c>
      <c r="B70" s="7" t="str">
        <f>Patients!B67&amp;" "&amp;Patients!C67</f>
        <v xml:space="preserve"> </v>
      </c>
      <c r="AK70" s="42"/>
    </row>
    <row r="71" spans="1:71" x14ac:dyDescent="0.25">
      <c r="A71" s="7">
        <f>Patients!A68</f>
        <v>0</v>
      </c>
      <c r="B71" s="7" t="str">
        <f>Patients!B68&amp;" "&amp;Patients!C68</f>
        <v xml:space="preserve"> </v>
      </c>
      <c r="AK71" s="42"/>
    </row>
    <row r="72" spans="1:71" x14ac:dyDescent="0.25">
      <c r="A72" s="7">
        <f>Patients!A69</f>
        <v>0</v>
      </c>
      <c r="B72" s="7" t="str">
        <f>Patients!B69&amp;" "&amp;Patients!C69</f>
        <v xml:space="preserve"> </v>
      </c>
      <c r="AK72" s="42"/>
    </row>
    <row r="73" spans="1:71" x14ac:dyDescent="0.25">
      <c r="A73" s="7">
        <f>Patients!A70</f>
        <v>0</v>
      </c>
      <c r="B73" s="7" t="str">
        <f>Patients!B70&amp;" "&amp;Patients!C70</f>
        <v xml:space="preserve"> </v>
      </c>
      <c r="AK73" s="42"/>
    </row>
    <row r="74" spans="1:71" x14ac:dyDescent="0.25">
      <c r="A74" s="7">
        <f>Patients!A71</f>
        <v>0</v>
      </c>
      <c r="B74" s="7" t="str">
        <f>Patients!B71&amp;" "&amp;Patients!C71</f>
        <v xml:space="preserve"> </v>
      </c>
      <c r="AK74" s="42"/>
    </row>
    <row r="75" spans="1:71" x14ac:dyDescent="0.25">
      <c r="A75" s="7">
        <f>Patients!A72</f>
        <v>0</v>
      </c>
      <c r="B75" s="7" t="str">
        <f>Patients!B72&amp;" "&amp;Patients!C72</f>
        <v xml:space="preserve"> </v>
      </c>
      <c r="AK75" s="42"/>
    </row>
    <row r="76" spans="1:71" x14ac:dyDescent="0.25">
      <c r="A76" s="7">
        <f>Patients!A73</f>
        <v>0</v>
      </c>
      <c r="B76" s="7" t="str">
        <f>Patients!B73&amp;" "&amp;Patients!C73</f>
        <v xml:space="preserve"> </v>
      </c>
      <c r="AK76" s="42"/>
    </row>
    <row r="77" spans="1:71" x14ac:dyDescent="0.25">
      <c r="A77" s="7">
        <f>Patients!A74</f>
        <v>0</v>
      </c>
      <c r="B77" s="7" t="str">
        <f>Patients!B74&amp;" "&amp;Patients!C74</f>
        <v xml:space="preserve"> </v>
      </c>
      <c r="AK77" s="42"/>
    </row>
    <row r="78" spans="1:71" x14ac:dyDescent="0.25">
      <c r="A78" s="7">
        <f>Patients!A75</f>
        <v>0</v>
      </c>
      <c r="B78" s="7" t="str">
        <f>Patients!B75&amp;" "&amp;Patients!C75</f>
        <v xml:space="preserve"> </v>
      </c>
      <c r="AK78" s="42"/>
    </row>
    <row r="79" spans="1:71" x14ac:dyDescent="0.25">
      <c r="A79" s="7">
        <f>Patients!A76</f>
        <v>0</v>
      </c>
      <c r="B79" s="7" t="str">
        <f>Patients!B76&amp;" "&amp;Patients!C76</f>
        <v xml:space="preserve"> </v>
      </c>
      <c r="AK79" s="42"/>
    </row>
    <row r="80" spans="1:71" x14ac:dyDescent="0.25">
      <c r="A80" s="7">
        <f>Patients!A77</f>
        <v>0</v>
      </c>
      <c r="B80" s="7" t="str">
        <f>Patients!B77&amp;" "&amp;Patients!C77</f>
        <v xml:space="preserve"> </v>
      </c>
      <c r="AK80" s="42"/>
    </row>
    <row r="81" spans="1:37" x14ac:dyDescent="0.25">
      <c r="A81" s="7">
        <f>Patients!A78</f>
        <v>0</v>
      </c>
      <c r="B81" s="7" t="str">
        <f>Patients!B78&amp;" "&amp;Patients!C78</f>
        <v xml:space="preserve"> </v>
      </c>
      <c r="AK81" s="42"/>
    </row>
    <row r="82" spans="1:37" x14ac:dyDescent="0.25">
      <c r="A82" s="7">
        <f>Patients!A79</f>
        <v>0</v>
      </c>
      <c r="B82" s="7" t="str">
        <f>Patients!B79&amp;" "&amp;Patients!C79</f>
        <v xml:space="preserve"> </v>
      </c>
    </row>
    <row r="83" spans="1:37" x14ac:dyDescent="0.25">
      <c r="A83" s="7">
        <f>Patients!A80</f>
        <v>0</v>
      </c>
      <c r="B83" s="7" t="str">
        <f>Patients!B80&amp;" "&amp;Patients!C80</f>
        <v xml:space="preserve"> </v>
      </c>
    </row>
    <row r="84" spans="1:37" x14ac:dyDescent="0.25">
      <c r="A84" s="7">
        <f>Patients!A81</f>
        <v>0</v>
      </c>
      <c r="B84" s="7" t="str">
        <f>Patients!B81&amp;" "&amp;Patients!C81</f>
        <v xml:space="preserve"> </v>
      </c>
    </row>
    <row r="85" spans="1:37" x14ac:dyDescent="0.25">
      <c r="A85" s="7">
        <f>Patients!A82</f>
        <v>0</v>
      </c>
      <c r="B85" s="7" t="str">
        <f>Patients!B82&amp;" "&amp;Patients!C82</f>
        <v xml:space="preserve"> </v>
      </c>
    </row>
    <row r="86" spans="1:37" x14ac:dyDescent="0.25">
      <c r="A86" s="7">
        <f>Patients!A83</f>
        <v>0</v>
      </c>
      <c r="B86" s="7" t="str">
        <f>Patients!B83&amp;" "&amp;Patients!C83</f>
        <v xml:space="preserve"> </v>
      </c>
    </row>
    <row r="87" spans="1:37" x14ac:dyDescent="0.25">
      <c r="A87" s="7">
        <f>Patients!A84</f>
        <v>0</v>
      </c>
      <c r="B87" s="7" t="str">
        <f>Patients!B84&amp;" "&amp;Patients!C84</f>
        <v xml:space="preserve"> </v>
      </c>
    </row>
    <row r="88" spans="1:37" x14ac:dyDescent="0.25">
      <c r="A88" s="7">
        <f>Patients!A85</f>
        <v>0</v>
      </c>
      <c r="B88" s="7" t="str">
        <f>Patients!B85&amp;" "&amp;Patients!C85</f>
        <v xml:space="preserve"> </v>
      </c>
    </row>
    <row r="89" spans="1:37" x14ac:dyDescent="0.25">
      <c r="A89" s="7">
        <f>Patients!A86</f>
        <v>0</v>
      </c>
      <c r="B89" s="7" t="str">
        <f>Patients!B86&amp;" "&amp;Patients!C86</f>
        <v xml:space="preserve"> </v>
      </c>
    </row>
    <row r="90" spans="1:37" x14ac:dyDescent="0.25">
      <c r="A90" s="7">
        <f>Patients!A87</f>
        <v>0</v>
      </c>
      <c r="B90" s="7" t="str">
        <f>Patients!B87&amp;" "&amp;Patients!C87</f>
        <v xml:space="preserve"> </v>
      </c>
    </row>
    <row r="91" spans="1:37" x14ac:dyDescent="0.25">
      <c r="A91" s="7">
        <f>Patients!A88</f>
        <v>0</v>
      </c>
      <c r="B91" s="7" t="str">
        <f>Patients!B88&amp;" "&amp;Patients!C88</f>
        <v xml:space="preserve"> </v>
      </c>
    </row>
    <row r="92" spans="1:37" x14ac:dyDescent="0.25">
      <c r="A92" s="7">
        <f>Patients!A89</f>
        <v>0</v>
      </c>
      <c r="B92" s="7" t="str">
        <f>Patients!B89&amp;" "&amp;Patients!C89</f>
        <v xml:space="preserve"> </v>
      </c>
    </row>
    <row r="93" spans="1:37" x14ac:dyDescent="0.25">
      <c r="A93" s="7">
        <f>Patients!A90</f>
        <v>0</v>
      </c>
      <c r="B93" s="7" t="str">
        <f>Patients!B90&amp;" "&amp;Patients!C90</f>
        <v xml:space="preserve"> </v>
      </c>
    </row>
    <row r="94" spans="1:37" x14ac:dyDescent="0.25">
      <c r="A94" s="7">
        <f>Patients!A91</f>
        <v>0</v>
      </c>
      <c r="B94" s="7" t="str">
        <f>Patients!B91&amp;" "&amp;Patients!C91</f>
        <v xml:space="preserve"> </v>
      </c>
    </row>
    <row r="95" spans="1:37" x14ac:dyDescent="0.25">
      <c r="A95" s="7">
        <f>Patients!A92</f>
        <v>0</v>
      </c>
      <c r="B95" s="7" t="str">
        <f>Patients!B92&amp;" "&amp;Patients!C92</f>
        <v xml:space="preserve"> </v>
      </c>
    </row>
    <row r="96" spans="1:37" x14ac:dyDescent="0.25">
      <c r="A96" s="7">
        <f>Patients!A93</f>
        <v>0</v>
      </c>
      <c r="B96" s="7" t="str">
        <f>Patients!B93&amp;" "&amp;Patients!C93</f>
        <v xml:space="preserve"> </v>
      </c>
    </row>
    <row r="97" spans="1:2" x14ac:dyDescent="0.25">
      <c r="A97" s="7">
        <f>Patients!A94</f>
        <v>0</v>
      </c>
      <c r="B97" s="7" t="str">
        <f>Patients!B94&amp;" "&amp;Patients!C94</f>
        <v xml:space="preserve"> </v>
      </c>
    </row>
    <row r="98" spans="1:2" x14ac:dyDescent="0.25">
      <c r="A98" s="7">
        <f>Patients!A95</f>
        <v>0</v>
      </c>
      <c r="B98" s="7" t="str">
        <f>Patients!B95&amp;" "&amp;Patients!C95</f>
        <v xml:space="preserve"> </v>
      </c>
    </row>
    <row r="99" spans="1:2" x14ac:dyDescent="0.25">
      <c r="A99" s="7">
        <f>Patients!A96</f>
        <v>0</v>
      </c>
      <c r="B99" s="7" t="str">
        <f>Patients!B96&amp;" "&amp;Patients!C96</f>
        <v xml:space="preserve"> </v>
      </c>
    </row>
    <row r="100" spans="1:2" x14ac:dyDescent="0.25">
      <c r="A100" s="7">
        <f>Patients!A97</f>
        <v>0</v>
      </c>
      <c r="B100" s="7" t="str">
        <f>Patients!B97&amp;" "&amp;Patients!C97</f>
        <v xml:space="preserve"> </v>
      </c>
    </row>
    <row r="101" spans="1:2" x14ac:dyDescent="0.25">
      <c r="A101" s="7">
        <f>Patients!A98</f>
        <v>0</v>
      </c>
      <c r="B101" s="7" t="str">
        <f>Patients!B98&amp;" "&amp;Patients!C98</f>
        <v xml:space="preserve"> </v>
      </c>
    </row>
    <row r="102" spans="1:2" x14ac:dyDescent="0.25">
      <c r="A102" s="7">
        <f>Patients!A99</f>
        <v>0</v>
      </c>
      <c r="B102" s="7" t="str">
        <f>Patients!B99&amp;" "&amp;Patients!C99</f>
        <v xml:space="preserve"> </v>
      </c>
    </row>
    <row r="103" spans="1:2" x14ac:dyDescent="0.25">
      <c r="A103" s="7">
        <f>Patients!A100</f>
        <v>0</v>
      </c>
      <c r="B103" s="7" t="str">
        <f>Patients!B100&amp;" "&amp;Patients!C100</f>
        <v xml:space="preserve"> </v>
      </c>
    </row>
    <row r="104" spans="1:2" x14ac:dyDescent="0.25">
      <c r="A104" s="7">
        <f>Patients!A101</f>
        <v>0</v>
      </c>
      <c r="B104" s="7" t="str">
        <f>Patients!B101&amp;" "&amp;Patients!C101</f>
        <v xml:space="preserve"> </v>
      </c>
    </row>
    <row r="105" spans="1:2" x14ac:dyDescent="0.25">
      <c r="A105" s="7">
        <f>Patients!A102</f>
        <v>0</v>
      </c>
      <c r="B105" s="7" t="str">
        <f>Patients!B102&amp;" "&amp;Patients!C102</f>
        <v xml:space="preserve"> </v>
      </c>
    </row>
    <row r="106" spans="1:2" x14ac:dyDescent="0.25">
      <c r="A106" s="7">
        <f>Patients!A103</f>
        <v>0</v>
      </c>
      <c r="B106" s="7" t="str">
        <f>Patients!B103&amp;" "&amp;Patients!C103</f>
        <v xml:space="preserve"> </v>
      </c>
    </row>
    <row r="107" spans="1:2" x14ac:dyDescent="0.25">
      <c r="A107" s="7">
        <f>Patients!A104</f>
        <v>0</v>
      </c>
      <c r="B107" s="7" t="str">
        <f>Patients!B104&amp;" "&amp;Patients!C104</f>
        <v xml:space="preserve"> </v>
      </c>
    </row>
    <row r="108" spans="1:2" x14ac:dyDescent="0.25">
      <c r="A108" s="7">
        <f>Patients!A105</f>
        <v>0</v>
      </c>
      <c r="B108" s="7" t="str">
        <f>Patients!B105&amp;" "&amp;Patients!C105</f>
        <v xml:space="preserve"> </v>
      </c>
    </row>
    <row r="109" spans="1:2" x14ac:dyDescent="0.25">
      <c r="A109" s="7">
        <f>Patients!A106</f>
        <v>0</v>
      </c>
      <c r="B109" s="7" t="str">
        <f>Patients!B106&amp;" "&amp;Patients!C106</f>
        <v xml:space="preserve"> </v>
      </c>
    </row>
    <row r="110" spans="1:2" x14ac:dyDescent="0.25">
      <c r="A110" s="7">
        <f>Patients!A107</f>
        <v>0</v>
      </c>
      <c r="B110" s="7" t="str">
        <f>Patients!B107&amp;" "&amp;Patients!C107</f>
        <v xml:space="preserve"> </v>
      </c>
    </row>
    <row r="111" spans="1:2" x14ac:dyDescent="0.25">
      <c r="A111" s="7">
        <f>Patients!A108</f>
        <v>0</v>
      </c>
      <c r="B111" s="7" t="str">
        <f>Patients!B108&amp;" "&amp;Patients!C108</f>
        <v xml:space="preserve"> </v>
      </c>
    </row>
    <row r="112" spans="1:2" x14ac:dyDescent="0.25">
      <c r="A112" s="7">
        <f>Patients!A109</f>
        <v>0</v>
      </c>
      <c r="B112" s="7" t="str">
        <f>Patients!B109&amp;" "&amp;Patients!C109</f>
        <v xml:space="preserve"> </v>
      </c>
    </row>
    <row r="113" spans="1:2" x14ac:dyDescent="0.25">
      <c r="A113" s="7">
        <f>Patients!A110</f>
        <v>0</v>
      </c>
      <c r="B113" s="7" t="str">
        <f>Patients!B110&amp;" "&amp;Patients!C110</f>
        <v xml:space="preserve"> </v>
      </c>
    </row>
    <row r="114" spans="1:2" x14ac:dyDescent="0.25">
      <c r="A114" s="7">
        <f>Patients!A111</f>
        <v>0</v>
      </c>
      <c r="B114" s="7" t="str">
        <f>Patients!B111&amp;" "&amp;Patients!C111</f>
        <v xml:space="preserve"> </v>
      </c>
    </row>
    <row r="115" spans="1:2" x14ac:dyDescent="0.25">
      <c r="A115" s="7">
        <f>Patients!A112</f>
        <v>0</v>
      </c>
      <c r="B115" s="7" t="str">
        <f>Patients!B112&amp;" "&amp;Patients!C112</f>
        <v xml:space="preserve"> </v>
      </c>
    </row>
    <row r="116" spans="1:2" x14ac:dyDescent="0.25">
      <c r="A116" s="7">
        <f>Patients!A113</f>
        <v>0</v>
      </c>
      <c r="B116" s="7" t="str">
        <f>Patients!B113&amp;" "&amp;Patients!C113</f>
        <v xml:space="preserve"> </v>
      </c>
    </row>
    <row r="117" spans="1:2" x14ac:dyDescent="0.25">
      <c r="A117" s="7">
        <f>Patients!A114</f>
        <v>0</v>
      </c>
      <c r="B117" s="7" t="str">
        <f>Patients!B114&amp;" "&amp;Patients!C114</f>
        <v xml:space="preserve"> </v>
      </c>
    </row>
    <row r="118" spans="1:2" x14ac:dyDescent="0.25">
      <c r="A118" s="7">
        <f>Patients!A115</f>
        <v>0</v>
      </c>
      <c r="B118" s="7" t="str">
        <f>Patients!B115&amp;" "&amp;Patients!C115</f>
        <v xml:space="preserve"> </v>
      </c>
    </row>
    <row r="119" spans="1:2" x14ac:dyDescent="0.25">
      <c r="A119" s="7">
        <f>Patients!A116</f>
        <v>0</v>
      </c>
      <c r="B119" s="7" t="str">
        <f>Patients!B116&amp;" "&amp;Patients!C116</f>
        <v xml:space="preserve"> </v>
      </c>
    </row>
    <row r="120" spans="1:2" x14ac:dyDescent="0.25">
      <c r="A120" s="7">
        <f>Patients!A117</f>
        <v>0</v>
      </c>
      <c r="B120" s="7" t="str">
        <f>Patients!B117&amp;" "&amp;Patients!C117</f>
        <v xml:space="preserve"> </v>
      </c>
    </row>
    <row r="121" spans="1:2" x14ac:dyDescent="0.25">
      <c r="A121" s="7">
        <f>Patients!A118</f>
        <v>0</v>
      </c>
      <c r="B121" s="7" t="str">
        <f>Patients!B118&amp;" "&amp;Patients!C118</f>
        <v xml:space="preserve"> </v>
      </c>
    </row>
    <row r="122" spans="1:2" x14ac:dyDescent="0.25">
      <c r="A122" s="7">
        <f>Patients!A119</f>
        <v>0</v>
      </c>
      <c r="B122" s="7" t="str">
        <f>Patients!B119&amp;" "&amp;Patients!C119</f>
        <v xml:space="preserve"> </v>
      </c>
    </row>
    <row r="123" spans="1:2" x14ac:dyDescent="0.25">
      <c r="A123" s="7">
        <f>Patients!A120</f>
        <v>0</v>
      </c>
      <c r="B123" s="7" t="str">
        <f>Patients!B120&amp;" "&amp;Patients!C120</f>
        <v xml:space="preserve"> </v>
      </c>
    </row>
    <row r="124" spans="1:2" x14ac:dyDescent="0.25">
      <c r="A124" s="7">
        <f>Patients!A121</f>
        <v>0</v>
      </c>
      <c r="B124" s="7" t="str">
        <f>Patients!B121&amp;" "&amp;Patients!C121</f>
        <v xml:space="preserve"> </v>
      </c>
    </row>
    <row r="125" spans="1:2" x14ac:dyDescent="0.25">
      <c r="A125" s="7">
        <f>Patients!A122</f>
        <v>0</v>
      </c>
      <c r="B125" s="7" t="str">
        <f>Patients!B122&amp;" "&amp;Patients!C122</f>
        <v xml:space="preserve"> </v>
      </c>
    </row>
    <row r="126" spans="1:2" x14ac:dyDescent="0.25">
      <c r="A126" s="7">
        <f>Patients!A123</f>
        <v>0</v>
      </c>
      <c r="B126" s="7" t="str">
        <f>Patients!B123&amp;" "&amp;Patients!C123</f>
        <v xml:space="preserve"> </v>
      </c>
    </row>
    <row r="127" spans="1:2" x14ac:dyDescent="0.25">
      <c r="A127" s="7">
        <f>Patients!A124</f>
        <v>0</v>
      </c>
      <c r="B127" s="7" t="str">
        <f>Patients!B124&amp;" "&amp;Patients!C124</f>
        <v xml:space="preserve"> </v>
      </c>
    </row>
    <row r="128" spans="1:2" x14ac:dyDescent="0.25">
      <c r="A128" s="7">
        <f>Patients!A125</f>
        <v>0</v>
      </c>
      <c r="B128" s="7" t="str">
        <f>Patients!B125&amp;" "&amp;Patients!C125</f>
        <v xml:space="preserve"> </v>
      </c>
    </row>
    <row r="129" spans="1:2" x14ac:dyDescent="0.25">
      <c r="A129" s="7">
        <f>Patients!A126</f>
        <v>0</v>
      </c>
      <c r="B129" s="7" t="str">
        <f>Patients!B126&amp;" "&amp;Patients!C126</f>
        <v xml:space="preserve"> </v>
      </c>
    </row>
    <row r="130" spans="1:2" x14ac:dyDescent="0.25">
      <c r="A130" s="7">
        <f>Patients!A127</f>
        <v>0</v>
      </c>
      <c r="B130" s="7" t="str">
        <f>Patients!B127&amp;" "&amp;Patients!C127</f>
        <v xml:space="preserve"> </v>
      </c>
    </row>
    <row r="131" spans="1:2" x14ac:dyDescent="0.25">
      <c r="A131" s="7">
        <f>Patients!A128</f>
        <v>0</v>
      </c>
      <c r="B131" s="7" t="str">
        <f>Patients!B128&amp;" "&amp;Patients!C128</f>
        <v xml:space="preserve"> </v>
      </c>
    </row>
    <row r="132" spans="1:2" x14ac:dyDescent="0.25">
      <c r="A132" s="7">
        <f>Patients!A129</f>
        <v>0</v>
      </c>
      <c r="B132" s="7" t="str">
        <f>Patients!B129&amp;" "&amp;Patients!C129</f>
        <v xml:space="preserve"> </v>
      </c>
    </row>
    <row r="133" spans="1:2" x14ac:dyDescent="0.25">
      <c r="A133" s="7">
        <f>Patients!A130</f>
        <v>0</v>
      </c>
      <c r="B133" s="7" t="str">
        <f>Patients!B130&amp;" "&amp;Patients!C130</f>
        <v xml:space="preserve"> </v>
      </c>
    </row>
    <row r="134" spans="1:2" x14ac:dyDescent="0.25">
      <c r="A134" s="7">
        <f>Patients!A131</f>
        <v>0</v>
      </c>
      <c r="B134" s="7" t="str">
        <f>Patients!B131&amp;" "&amp;Patients!C131</f>
        <v xml:space="preserve"> </v>
      </c>
    </row>
    <row r="135" spans="1:2" x14ac:dyDescent="0.25">
      <c r="A135" s="7">
        <f>Patients!A132</f>
        <v>0</v>
      </c>
      <c r="B135" s="7" t="str">
        <f>Patients!B132&amp;" "&amp;Patients!C132</f>
        <v xml:space="preserve"> </v>
      </c>
    </row>
    <row r="136" spans="1:2" x14ac:dyDescent="0.25">
      <c r="A136" s="7">
        <f>Patients!A133</f>
        <v>0</v>
      </c>
      <c r="B136" s="7" t="str">
        <f>Patients!B133&amp;" "&amp;Patients!C133</f>
        <v xml:space="preserve"> </v>
      </c>
    </row>
    <row r="137" spans="1:2" x14ac:dyDescent="0.25">
      <c r="A137" s="7">
        <f>Patients!A134</f>
        <v>0</v>
      </c>
      <c r="B137" s="7" t="str">
        <f>Patients!B134&amp;" "&amp;Patients!C134</f>
        <v xml:space="preserve"> </v>
      </c>
    </row>
    <row r="138" spans="1:2" x14ac:dyDescent="0.25">
      <c r="A138" s="7">
        <f>Patients!A135</f>
        <v>0</v>
      </c>
      <c r="B138" s="7" t="str">
        <f>Patients!B135&amp;" "&amp;Patients!C135</f>
        <v xml:space="preserve"> </v>
      </c>
    </row>
    <row r="139" spans="1:2" x14ac:dyDescent="0.25">
      <c r="A139" s="7">
        <f>Patients!A136</f>
        <v>0</v>
      </c>
      <c r="B139" s="7" t="str">
        <f>Patients!B136&amp;" "&amp;Patients!C136</f>
        <v xml:space="preserve"> </v>
      </c>
    </row>
    <row r="140" spans="1:2" x14ac:dyDescent="0.25">
      <c r="A140" s="7">
        <f>Patients!A137</f>
        <v>0</v>
      </c>
      <c r="B140" s="7" t="str">
        <f>Patients!B137&amp;" "&amp;Patients!C137</f>
        <v xml:space="preserve"> </v>
      </c>
    </row>
    <row r="141" spans="1:2" x14ac:dyDescent="0.25">
      <c r="A141" s="7">
        <f>Patients!A138</f>
        <v>0</v>
      </c>
      <c r="B141" s="7" t="str">
        <f>Patients!B138&amp;" "&amp;Patients!C138</f>
        <v xml:space="preserve"> </v>
      </c>
    </row>
    <row r="142" spans="1:2" x14ac:dyDescent="0.25">
      <c r="A142" s="7">
        <f>Patients!A139</f>
        <v>0</v>
      </c>
      <c r="B142" s="7" t="str">
        <f>Patients!B139&amp;" "&amp;Patients!C139</f>
        <v xml:space="preserve"> </v>
      </c>
    </row>
    <row r="143" spans="1:2" x14ac:dyDescent="0.25">
      <c r="A143" s="7">
        <f>Patients!A140</f>
        <v>0</v>
      </c>
      <c r="B143" s="7" t="str">
        <f>Patients!B140&amp;" "&amp;Patients!C140</f>
        <v xml:space="preserve"> </v>
      </c>
    </row>
    <row r="144" spans="1:2" x14ac:dyDescent="0.25">
      <c r="A144" s="7">
        <f>Patients!A141</f>
        <v>0</v>
      </c>
      <c r="B144" s="7" t="str">
        <f>Patients!B141&amp;" "&amp;Patients!C141</f>
        <v xml:space="preserve"> </v>
      </c>
    </row>
    <row r="145" spans="1:2" x14ac:dyDescent="0.25">
      <c r="A145" s="7">
        <f>Patients!A142</f>
        <v>0</v>
      </c>
      <c r="B145" s="7" t="str">
        <f>Patients!B142&amp;" "&amp;Patients!C142</f>
        <v xml:space="preserve"> </v>
      </c>
    </row>
    <row r="146" spans="1:2" x14ac:dyDescent="0.25">
      <c r="A146" s="7">
        <f>Patients!A143</f>
        <v>0</v>
      </c>
      <c r="B146" s="7" t="str">
        <f>Patients!B143&amp;" "&amp;Patients!C143</f>
        <v xml:space="preserve"> </v>
      </c>
    </row>
    <row r="147" spans="1:2" x14ac:dyDescent="0.25">
      <c r="A147" s="7">
        <f>Patients!A144</f>
        <v>0</v>
      </c>
      <c r="B147" s="7" t="str">
        <f>Patients!B144&amp;" "&amp;Patients!C144</f>
        <v xml:space="preserve"> </v>
      </c>
    </row>
    <row r="148" spans="1:2" x14ac:dyDescent="0.25">
      <c r="A148" s="7">
        <f>Patients!A145</f>
        <v>0</v>
      </c>
      <c r="B148" s="7" t="str">
        <f>Patients!B145&amp;" "&amp;Patients!C145</f>
        <v xml:space="preserve"> </v>
      </c>
    </row>
    <row r="149" spans="1:2" x14ac:dyDescent="0.25">
      <c r="A149" s="7">
        <f>Patients!A146</f>
        <v>0</v>
      </c>
      <c r="B149" s="7" t="str">
        <f>Patients!B146&amp;" "&amp;Patients!C146</f>
        <v xml:space="preserve"> </v>
      </c>
    </row>
    <row r="150" spans="1:2" x14ac:dyDescent="0.25">
      <c r="A150" s="7">
        <f>Patients!A147</f>
        <v>0</v>
      </c>
      <c r="B150" s="7" t="str">
        <f>Patients!B147&amp;" "&amp;Patients!C147</f>
        <v xml:space="preserve"> </v>
      </c>
    </row>
    <row r="151" spans="1:2" x14ac:dyDescent="0.25">
      <c r="A151" s="7">
        <f>Patients!A148</f>
        <v>0</v>
      </c>
      <c r="B151" s="7" t="str">
        <f>Patients!B148&amp;" "&amp;Patients!C148</f>
        <v xml:space="preserve"> </v>
      </c>
    </row>
    <row r="152" spans="1:2" x14ac:dyDescent="0.25">
      <c r="A152" s="7">
        <f>Patients!A149</f>
        <v>0</v>
      </c>
      <c r="B152" s="7" t="str">
        <f>Patients!B149&amp;" "&amp;Patients!C149</f>
        <v xml:space="preserve"> </v>
      </c>
    </row>
    <row r="153" spans="1:2" x14ac:dyDescent="0.25">
      <c r="A153" s="7">
        <f>Patients!A150</f>
        <v>0</v>
      </c>
      <c r="B153" s="7" t="str">
        <f>Patients!B150&amp;" "&amp;Patients!C150</f>
        <v xml:space="preserve"> </v>
      </c>
    </row>
    <row r="154" spans="1:2" x14ac:dyDescent="0.25">
      <c r="A154" s="7">
        <f>Patients!A151</f>
        <v>0</v>
      </c>
      <c r="B154" s="7" t="str">
        <f>Patients!B151&amp;" "&amp;Patients!C151</f>
        <v xml:space="preserve"> </v>
      </c>
    </row>
    <row r="155" spans="1:2" x14ac:dyDescent="0.25">
      <c r="A155" s="7">
        <f>Patients!A152</f>
        <v>0</v>
      </c>
      <c r="B155" s="7" t="str">
        <f>Patients!B152&amp;" "&amp;Patients!C152</f>
        <v xml:space="preserve"> </v>
      </c>
    </row>
    <row r="156" spans="1:2" x14ac:dyDescent="0.25">
      <c r="A156" s="7">
        <f>Patients!A153</f>
        <v>0</v>
      </c>
      <c r="B156" s="7" t="str">
        <f>Patients!B153&amp;" "&amp;Patients!C153</f>
        <v xml:space="preserve"> </v>
      </c>
    </row>
    <row r="157" spans="1:2" x14ac:dyDescent="0.25">
      <c r="A157" s="7">
        <f>Patients!A154</f>
        <v>0</v>
      </c>
      <c r="B157" s="7" t="str">
        <f>Patients!B154&amp;" "&amp;Patients!C154</f>
        <v xml:space="preserve"> </v>
      </c>
    </row>
    <row r="158" spans="1:2" x14ac:dyDescent="0.25">
      <c r="A158" s="7">
        <f>Patients!A155</f>
        <v>0</v>
      </c>
      <c r="B158" s="7" t="str">
        <f>Patients!B155&amp;" "&amp;Patients!C155</f>
        <v xml:space="preserve"> </v>
      </c>
    </row>
    <row r="159" spans="1:2" x14ac:dyDescent="0.25">
      <c r="A159" s="7">
        <f>Patients!A156</f>
        <v>0</v>
      </c>
      <c r="B159" s="7" t="str">
        <f>Patients!B156&amp;" "&amp;Patients!C156</f>
        <v xml:space="preserve"> </v>
      </c>
    </row>
    <row r="160" spans="1:2" x14ac:dyDescent="0.25">
      <c r="A160" s="7">
        <f>Patients!A157</f>
        <v>0</v>
      </c>
      <c r="B160" s="7" t="str">
        <f>Patients!B157&amp;" "&amp;Patients!C157</f>
        <v xml:space="preserve"> </v>
      </c>
    </row>
    <row r="161" spans="1:2" x14ac:dyDescent="0.25">
      <c r="A161" s="7">
        <f>Patients!A158</f>
        <v>0</v>
      </c>
      <c r="B161" s="7" t="str">
        <f>Patients!B158&amp;" "&amp;Patients!C158</f>
        <v xml:space="preserve"> </v>
      </c>
    </row>
    <row r="162" spans="1:2" x14ac:dyDescent="0.25">
      <c r="A162" s="7">
        <f>Patients!A159</f>
        <v>0</v>
      </c>
      <c r="B162" s="7" t="str">
        <f>Patients!B159&amp;" "&amp;Patients!C159</f>
        <v xml:space="preserve"> </v>
      </c>
    </row>
    <row r="163" spans="1:2" x14ac:dyDescent="0.25">
      <c r="A163" s="7">
        <f>Patients!A160</f>
        <v>0</v>
      </c>
      <c r="B163" s="7" t="str">
        <f>Patients!B160&amp;" "&amp;Patients!C160</f>
        <v xml:space="preserve"> </v>
      </c>
    </row>
    <row r="164" spans="1:2" x14ac:dyDescent="0.25">
      <c r="A164" s="7">
        <f>Patients!A161</f>
        <v>0</v>
      </c>
      <c r="B164" s="7" t="str">
        <f>Patients!B161&amp;" "&amp;Patients!C161</f>
        <v xml:space="preserve"> </v>
      </c>
    </row>
    <row r="165" spans="1:2" x14ac:dyDescent="0.25">
      <c r="A165" s="7">
        <f>Patients!A162</f>
        <v>0</v>
      </c>
      <c r="B165" s="7" t="str">
        <f>Patients!B162&amp;" "&amp;Patients!C162</f>
        <v xml:space="preserve"> </v>
      </c>
    </row>
    <row r="166" spans="1:2" x14ac:dyDescent="0.25">
      <c r="A166" s="7">
        <f>Patients!A163</f>
        <v>0</v>
      </c>
      <c r="B166" s="7" t="str">
        <f>Patients!B163&amp;" "&amp;Patients!C163</f>
        <v xml:space="preserve"> </v>
      </c>
    </row>
    <row r="167" spans="1:2" x14ac:dyDescent="0.25">
      <c r="A167" s="7">
        <f>Patients!A164</f>
        <v>0</v>
      </c>
      <c r="B167" s="7" t="str">
        <f>Patients!B164&amp;" "&amp;Patients!C164</f>
        <v xml:space="preserve"> </v>
      </c>
    </row>
    <row r="168" spans="1:2" x14ac:dyDescent="0.25">
      <c r="A168" s="7">
        <f>Patients!A165</f>
        <v>0</v>
      </c>
      <c r="B168" s="7" t="str">
        <f>Patients!B165&amp;" "&amp;Patients!C165</f>
        <v xml:space="preserve"> </v>
      </c>
    </row>
    <row r="169" spans="1:2" x14ac:dyDescent="0.25">
      <c r="A169" s="7">
        <f>Patients!A166</f>
        <v>0</v>
      </c>
      <c r="B169" s="7" t="str">
        <f>Patients!B166&amp;" "&amp;Patients!C166</f>
        <v xml:space="preserve"> </v>
      </c>
    </row>
    <row r="170" spans="1:2" x14ac:dyDescent="0.25">
      <c r="A170" s="7">
        <f>Patients!A167</f>
        <v>0</v>
      </c>
      <c r="B170" s="7" t="str">
        <f>Patients!B167&amp;" "&amp;Patients!C167</f>
        <v xml:space="preserve"> </v>
      </c>
    </row>
    <row r="171" spans="1:2" x14ac:dyDescent="0.25">
      <c r="A171" s="7">
        <f>Patients!A168</f>
        <v>0</v>
      </c>
      <c r="B171" s="7" t="str">
        <f>Patients!B168&amp;" "&amp;Patients!C168</f>
        <v xml:space="preserve"> </v>
      </c>
    </row>
    <row r="172" spans="1:2" x14ac:dyDescent="0.25">
      <c r="A172" s="7">
        <f>Patients!A169</f>
        <v>0</v>
      </c>
      <c r="B172" s="7" t="str">
        <f>Patients!B169&amp;" "&amp;Patients!C169</f>
        <v xml:space="preserve"> </v>
      </c>
    </row>
    <row r="173" spans="1:2" x14ac:dyDescent="0.25">
      <c r="A173" s="7">
        <f>Patients!A170</f>
        <v>0</v>
      </c>
      <c r="B173" s="7" t="str">
        <f>Patients!B170&amp;" "&amp;Patients!C170</f>
        <v xml:space="preserve"> </v>
      </c>
    </row>
    <row r="174" spans="1:2" x14ac:dyDescent="0.25">
      <c r="A174" s="7">
        <f>Patients!A171</f>
        <v>0</v>
      </c>
      <c r="B174" s="7" t="str">
        <f>Patients!B171&amp;" "&amp;Patients!C171</f>
        <v xml:space="preserve"> </v>
      </c>
    </row>
    <row r="175" spans="1:2" x14ac:dyDescent="0.25">
      <c r="A175" s="7">
        <f>Patients!A172</f>
        <v>0</v>
      </c>
      <c r="B175" s="7" t="str">
        <f>Patients!B172&amp;" "&amp;Patients!C172</f>
        <v xml:space="preserve"> </v>
      </c>
    </row>
    <row r="176" spans="1:2" x14ac:dyDescent="0.25">
      <c r="A176" s="7">
        <f>Patients!A173</f>
        <v>0</v>
      </c>
      <c r="B176" s="7" t="str">
        <f>Patients!B173&amp;" "&amp;Patients!C173</f>
        <v xml:space="preserve"> </v>
      </c>
    </row>
    <row r="177" spans="1:2" x14ac:dyDescent="0.25">
      <c r="A177" s="7">
        <f>Patients!A174</f>
        <v>0</v>
      </c>
      <c r="B177" s="7" t="str">
        <f>Patients!B174&amp;" "&amp;Patients!C174</f>
        <v xml:space="preserve"> </v>
      </c>
    </row>
    <row r="178" spans="1:2" x14ac:dyDescent="0.25">
      <c r="A178" s="7">
        <f>Patients!A175</f>
        <v>0</v>
      </c>
      <c r="B178" s="7" t="str">
        <f>Patients!B175&amp;" "&amp;Patients!C175</f>
        <v xml:space="preserve"> </v>
      </c>
    </row>
    <row r="179" spans="1:2" x14ac:dyDescent="0.25">
      <c r="A179" s="7">
        <f>Patients!A176</f>
        <v>0</v>
      </c>
      <c r="B179" s="7" t="str">
        <f>Patients!B176&amp;" "&amp;Patients!C176</f>
        <v xml:space="preserve"> </v>
      </c>
    </row>
    <row r="180" spans="1:2" x14ac:dyDescent="0.25">
      <c r="A180" s="7">
        <f>Patients!A177</f>
        <v>0</v>
      </c>
      <c r="B180" s="7" t="str">
        <f>Patients!B177&amp;" "&amp;Patients!C177</f>
        <v xml:space="preserve"> </v>
      </c>
    </row>
    <row r="181" spans="1:2" x14ac:dyDescent="0.25">
      <c r="A181" s="7">
        <f>Patients!A178</f>
        <v>0</v>
      </c>
      <c r="B181" s="7" t="str">
        <f>Patients!B178&amp;" "&amp;Patients!C178</f>
        <v xml:space="preserve"> </v>
      </c>
    </row>
    <row r="182" spans="1:2" x14ac:dyDescent="0.25">
      <c r="A182" s="7">
        <f>Patients!A179</f>
        <v>0</v>
      </c>
      <c r="B182" s="7" t="str">
        <f>Patients!B179&amp;" "&amp;Patients!C179</f>
        <v xml:space="preserve"> </v>
      </c>
    </row>
    <row r="183" spans="1:2" x14ac:dyDescent="0.25">
      <c r="A183" s="7">
        <f>Patients!A180</f>
        <v>0</v>
      </c>
      <c r="B183" s="7" t="str">
        <f>Patients!B180&amp;" "&amp;Patients!C180</f>
        <v xml:space="preserve"> </v>
      </c>
    </row>
    <row r="184" spans="1:2" x14ac:dyDescent="0.25">
      <c r="A184" s="7">
        <f>Patients!A181</f>
        <v>0</v>
      </c>
      <c r="B184" s="7" t="str">
        <f>Patients!B181&amp;" "&amp;Patients!C181</f>
        <v xml:space="preserve"> </v>
      </c>
    </row>
    <row r="185" spans="1:2" x14ac:dyDescent="0.25">
      <c r="A185" s="7">
        <f>Patients!A182</f>
        <v>0</v>
      </c>
      <c r="B185" s="7" t="str">
        <f>Patients!B182&amp;" "&amp;Patients!C182</f>
        <v xml:space="preserve"> </v>
      </c>
    </row>
    <row r="186" spans="1:2" x14ac:dyDescent="0.25">
      <c r="A186" s="7">
        <f>Patients!A183</f>
        <v>0</v>
      </c>
      <c r="B186" s="7" t="str">
        <f>Patients!B183&amp;" "&amp;Patients!C183</f>
        <v xml:space="preserve"> </v>
      </c>
    </row>
    <row r="187" spans="1:2" x14ac:dyDescent="0.25">
      <c r="A187" s="7">
        <f>Patients!A184</f>
        <v>0</v>
      </c>
      <c r="B187" s="7" t="str">
        <f>Patients!B184&amp;" "&amp;Patients!C184</f>
        <v xml:space="preserve"> </v>
      </c>
    </row>
    <row r="188" spans="1:2" x14ac:dyDescent="0.25">
      <c r="A188" s="7">
        <f>Patients!A185</f>
        <v>0</v>
      </c>
      <c r="B188" s="7" t="str">
        <f>Patients!B185&amp;" "&amp;Patients!C185</f>
        <v xml:space="preserve"> </v>
      </c>
    </row>
    <row r="189" spans="1:2" x14ac:dyDescent="0.25">
      <c r="A189" s="7">
        <f>Patients!A186</f>
        <v>0</v>
      </c>
      <c r="B189" s="7" t="str">
        <f>Patients!B186&amp;" "&amp;Patients!C186</f>
        <v xml:space="preserve"> </v>
      </c>
    </row>
    <row r="190" spans="1:2" x14ac:dyDescent="0.25">
      <c r="A190" s="7">
        <f>Patients!A187</f>
        <v>0</v>
      </c>
      <c r="B190" s="7" t="str">
        <f>Patients!B187&amp;" "&amp;Patients!C187</f>
        <v xml:space="preserve"> </v>
      </c>
    </row>
    <row r="191" spans="1:2" x14ac:dyDescent="0.25">
      <c r="A191" s="7">
        <f>Patients!A188</f>
        <v>0</v>
      </c>
      <c r="B191" s="7" t="str">
        <f>Patients!B188&amp;" "&amp;Patients!C188</f>
        <v xml:space="preserve"> </v>
      </c>
    </row>
    <row r="192" spans="1:2" x14ac:dyDescent="0.25">
      <c r="A192" s="7">
        <f>Patients!A189</f>
        <v>0</v>
      </c>
      <c r="B192" s="7" t="str">
        <f>Patients!B189&amp;" "&amp;Patients!C189</f>
        <v xml:space="preserve"> </v>
      </c>
    </row>
    <row r="193" spans="1:2" x14ac:dyDescent="0.25">
      <c r="A193" s="7">
        <f>Patients!A190</f>
        <v>0</v>
      </c>
      <c r="B193" s="7" t="str">
        <f>Patients!B190&amp;" "&amp;Patients!C190</f>
        <v xml:space="preserve"> </v>
      </c>
    </row>
    <row r="194" spans="1:2" x14ac:dyDescent="0.25">
      <c r="A194" s="7">
        <f>Patients!A191</f>
        <v>0</v>
      </c>
      <c r="B194" s="7" t="str">
        <f>Patients!B191&amp;" "&amp;Patients!C191</f>
        <v xml:space="preserve"> </v>
      </c>
    </row>
    <row r="195" spans="1:2" x14ac:dyDescent="0.25">
      <c r="A195" s="7">
        <f>Patients!A192</f>
        <v>0</v>
      </c>
      <c r="B195" s="7" t="str">
        <f>Patients!B192&amp;" "&amp;Patients!C192</f>
        <v xml:space="preserve"> </v>
      </c>
    </row>
    <row r="196" spans="1:2" x14ac:dyDescent="0.25">
      <c r="A196" s="7">
        <f>Patients!A193</f>
        <v>0</v>
      </c>
      <c r="B196" s="7" t="str">
        <f>Patients!B193&amp;" "&amp;Patients!C193</f>
        <v xml:space="preserve"> </v>
      </c>
    </row>
    <row r="197" spans="1:2" x14ac:dyDescent="0.25">
      <c r="A197" s="7">
        <f>Patients!A194</f>
        <v>0</v>
      </c>
      <c r="B197" s="7" t="str">
        <f>Patients!B194&amp;" "&amp;Patients!C194</f>
        <v xml:space="preserve"> </v>
      </c>
    </row>
    <row r="198" spans="1:2" x14ac:dyDescent="0.25">
      <c r="A198" s="7">
        <f>Patients!A195</f>
        <v>0</v>
      </c>
      <c r="B198" s="7" t="str">
        <f>Patients!B195&amp;" "&amp;Patients!C195</f>
        <v xml:space="preserve"> </v>
      </c>
    </row>
    <row r="199" spans="1:2" x14ac:dyDescent="0.25">
      <c r="A199" s="7">
        <f>Patients!A196</f>
        <v>0</v>
      </c>
      <c r="B199" s="7" t="str">
        <f>Patients!B196&amp;" "&amp;Patients!C196</f>
        <v xml:space="preserve"> </v>
      </c>
    </row>
    <row r="200" spans="1:2" x14ac:dyDescent="0.25">
      <c r="A200" s="7">
        <f>Patients!A197</f>
        <v>0</v>
      </c>
      <c r="B200" s="7" t="str">
        <f>Patients!B197&amp;" "&amp;Patients!C197</f>
        <v xml:space="preserve"> </v>
      </c>
    </row>
    <row r="201" spans="1:2" x14ac:dyDescent="0.25">
      <c r="A201" s="7">
        <f>Patients!A198</f>
        <v>0</v>
      </c>
      <c r="B201" s="7" t="str">
        <f>Patients!B198&amp;" "&amp;Patients!C198</f>
        <v xml:space="preserve"> </v>
      </c>
    </row>
    <row r="202" spans="1:2" x14ac:dyDescent="0.25">
      <c r="A202" s="7">
        <f>Patients!A199</f>
        <v>0</v>
      </c>
      <c r="B202" s="7" t="str">
        <f>Patients!B199&amp;" "&amp;Patients!C199</f>
        <v xml:space="preserve"> </v>
      </c>
    </row>
    <row r="203" spans="1:2" x14ac:dyDescent="0.25">
      <c r="A203" s="7">
        <f>Patients!A200</f>
        <v>0</v>
      </c>
      <c r="B203" s="7" t="str">
        <f>Patients!B200&amp;" "&amp;Patients!C200</f>
        <v xml:space="preserve"> </v>
      </c>
    </row>
    <row r="204" spans="1:2" x14ac:dyDescent="0.25">
      <c r="A204" s="7">
        <f>Patients!A201</f>
        <v>0</v>
      </c>
      <c r="B204" s="7" t="str">
        <f>Patients!B201&amp;" "&amp;Patients!C201</f>
        <v xml:space="preserve"> </v>
      </c>
    </row>
    <row r="205" spans="1:2" x14ac:dyDescent="0.25">
      <c r="A205" s="7">
        <f>Patients!A202</f>
        <v>0</v>
      </c>
      <c r="B205" s="7" t="str">
        <f>Patients!B202&amp;" "&amp;Patients!C202</f>
        <v xml:space="preserve"> </v>
      </c>
    </row>
    <row r="206" spans="1:2" x14ac:dyDescent="0.25">
      <c r="A206" s="7">
        <f>Patients!A203</f>
        <v>0</v>
      </c>
      <c r="B206" s="7" t="str">
        <f>Patients!B203&amp;" "&amp;Patients!C203</f>
        <v xml:space="preserve"> </v>
      </c>
    </row>
    <row r="207" spans="1:2" x14ac:dyDescent="0.25">
      <c r="A207" s="7">
        <f>Patients!A204</f>
        <v>0</v>
      </c>
      <c r="B207" s="7" t="str">
        <f>Patients!B204&amp;" "&amp;Patients!C204</f>
        <v xml:space="preserve"> </v>
      </c>
    </row>
    <row r="208" spans="1:2" x14ac:dyDescent="0.25">
      <c r="A208" s="7">
        <f>Patients!A205</f>
        <v>0</v>
      </c>
      <c r="B208" s="7" t="str">
        <f>Patients!B205&amp;" "&amp;Patients!C205</f>
        <v xml:space="preserve"> </v>
      </c>
    </row>
    <row r="209" spans="1:2" x14ac:dyDescent="0.25">
      <c r="A209" s="7">
        <f>Patients!A206</f>
        <v>0</v>
      </c>
      <c r="B209" s="7" t="str">
        <f>Patients!B206&amp;" "&amp;Patients!C206</f>
        <v xml:space="preserve"> </v>
      </c>
    </row>
    <row r="210" spans="1:2" x14ac:dyDescent="0.25">
      <c r="A210" s="7">
        <f>Patients!A207</f>
        <v>0</v>
      </c>
      <c r="B210" s="7" t="str">
        <f>Patients!B207&amp;" "&amp;Patients!C207</f>
        <v xml:space="preserve"> </v>
      </c>
    </row>
    <row r="211" spans="1:2" x14ac:dyDescent="0.25">
      <c r="A211" s="7">
        <f>Patients!A208</f>
        <v>0</v>
      </c>
      <c r="B211" s="7" t="str">
        <f>Patients!B208&amp;" "&amp;Patients!C208</f>
        <v xml:space="preserve"> </v>
      </c>
    </row>
    <row r="212" spans="1:2" x14ac:dyDescent="0.25">
      <c r="A212" s="7">
        <f>Patients!A209</f>
        <v>0</v>
      </c>
      <c r="B212" s="7" t="str">
        <f>Patients!B209&amp;" "&amp;Patients!C209</f>
        <v xml:space="preserve"> </v>
      </c>
    </row>
    <row r="213" spans="1:2" x14ac:dyDescent="0.25">
      <c r="A213" s="7">
        <f>Patients!A210</f>
        <v>0</v>
      </c>
      <c r="B213" s="7" t="str">
        <f>Patients!B210&amp;" "&amp;Patients!C210</f>
        <v xml:space="preserve"> </v>
      </c>
    </row>
    <row r="214" spans="1:2" x14ac:dyDescent="0.25">
      <c r="A214" s="7">
        <f>Patients!A211</f>
        <v>0</v>
      </c>
      <c r="B214" s="7" t="str">
        <f>Patients!B211&amp;" "&amp;Patients!C211</f>
        <v xml:space="preserve"> </v>
      </c>
    </row>
    <row r="215" spans="1:2" x14ac:dyDescent="0.25">
      <c r="A215" s="7">
        <f>Patients!A212</f>
        <v>0</v>
      </c>
      <c r="B215" s="7" t="str">
        <f>Patients!B212&amp;" "&amp;Patients!C212</f>
        <v xml:space="preserve"> </v>
      </c>
    </row>
    <row r="216" spans="1:2" x14ac:dyDescent="0.25">
      <c r="A216" s="7">
        <f>Patients!A213</f>
        <v>0</v>
      </c>
      <c r="B216" s="7" t="str">
        <f>Patients!B213&amp;" "&amp;Patients!C213</f>
        <v xml:space="preserve"> </v>
      </c>
    </row>
    <row r="217" spans="1:2" x14ac:dyDescent="0.25">
      <c r="A217" s="7">
        <f>Patients!A214</f>
        <v>0</v>
      </c>
      <c r="B217" s="7" t="str">
        <f>Patients!B214&amp;" "&amp;Patients!C214</f>
        <v xml:space="preserve"> </v>
      </c>
    </row>
    <row r="218" spans="1:2" x14ac:dyDescent="0.25">
      <c r="A218" s="7">
        <f>Patients!A215</f>
        <v>0</v>
      </c>
      <c r="B218" s="7" t="str">
        <f>Patients!B215&amp;" "&amp;Patients!C215</f>
        <v xml:space="preserve"> </v>
      </c>
    </row>
    <row r="219" spans="1:2" x14ac:dyDescent="0.25">
      <c r="A219" s="7">
        <f>Patients!A216</f>
        <v>0</v>
      </c>
      <c r="B219" s="7" t="str">
        <f>Patients!B216&amp;" "&amp;Patients!C216</f>
        <v xml:space="preserve"> </v>
      </c>
    </row>
    <row r="220" spans="1:2" x14ac:dyDescent="0.25">
      <c r="A220" s="7">
        <f>Patients!A217</f>
        <v>0</v>
      </c>
      <c r="B220" s="7" t="str">
        <f>Patients!B217&amp;" "&amp;Patients!C217</f>
        <v xml:space="preserve"> </v>
      </c>
    </row>
    <row r="221" spans="1:2" x14ac:dyDescent="0.25">
      <c r="A221" s="7">
        <f>Patients!A218</f>
        <v>0</v>
      </c>
      <c r="B221" s="7" t="str">
        <f>Patients!B218&amp;" "&amp;Patients!C218</f>
        <v xml:space="preserve"> </v>
      </c>
    </row>
    <row r="222" spans="1:2" x14ac:dyDescent="0.25">
      <c r="A222" s="7">
        <f>Patients!A219</f>
        <v>0</v>
      </c>
      <c r="B222" s="7" t="str">
        <f>Patients!B219&amp;" "&amp;Patients!C219</f>
        <v xml:space="preserve"> </v>
      </c>
    </row>
    <row r="223" spans="1:2" x14ac:dyDescent="0.25">
      <c r="A223" s="7">
        <f>Patients!A220</f>
        <v>0</v>
      </c>
      <c r="B223" s="7" t="str">
        <f>Patients!B220&amp;" "&amp;Patients!C220</f>
        <v xml:space="preserve"> </v>
      </c>
    </row>
    <row r="224" spans="1:2" x14ac:dyDescent="0.25">
      <c r="A224" s="7">
        <f>Patients!A221</f>
        <v>0</v>
      </c>
      <c r="B224" s="7" t="str">
        <f>Patients!B221&amp;" "&amp;Patients!C221</f>
        <v xml:space="preserve"> </v>
      </c>
    </row>
    <row r="225" spans="1:2" x14ac:dyDescent="0.25">
      <c r="A225" s="7">
        <f>Patients!A222</f>
        <v>0</v>
      </c>
      <c r="B225" s="7" t="str">
        <f>Patients!B222&amp;" "&amp;Patients!C222</f>
        <v xml:space="preserve"> </v>
      </c>
    </row>
    <row r="226" spans="1:2" x14ac:dyDescent="0.25">
      <c r="A226" s="7">
        <f>Patients!A223</f>
        <v>0</v>
      </c>
      <c r="B226" s="7" t="str">
        <f>Patients!B223&amp;" "&amp;Patients!C223</f>
        <v xml:space="preserve"> </v>
      </c>
    </row>
    <row r="227" spans="1:2" x14ac:dyDescent="0.25">
      <c r="A227" s="7">
        <f>Patients!A224</f>
        <v>0</v>
      </c>
      <c r="B227" s="7" t="str">
        <f>Patients!B224&amp;" "&amp;Patients!C224</f>
        <v xml:space="preserve"> </v>
      </c>
    </row>
    <row r="228" spans="1:2" x14ac:dyDescent="0.25">
      <c r="A228" s="7">
        <f>Patients!A225</f>
        <v>0</v>
      </c>
      <c r="B228" s="7" t="str">
        <f>Patients!B225&amp;" "&amp;Patients!C225</f>
        <v xml:space="preserve"> </v>
      </c>
    </row>
    <row r="229" spans="1:2" x14ac:dyDescent="0.25">
      <c r="A229" s="7">
        <f>Patients!A226</f>
        <v>0</v>
      </c>
      <c r="B229" s="7" t="str">
        <f>Patients!B226&amp;" "&amp;Patients!C226</f>
        <v xml:space="preserve"> </v>
      </c>
    </row>
    <row r="230" spans="1:2" x14ac:dyDescent="0.25">
      <c r="A230" s="7">
        <f>Patients!A227</f>
        <v>0</v>
      </c>
      <c r="B230" s="7" t="str">
        <f>Patients!B227&amp;" "&amp;Patients!C227</f>
        <v xml:space="preserve"> </v>
      </c>
    </row>
    <row r="231" spans="1:2" x14ac:dyDescent="0.25">
      <c r="A231" s="7">
        <f>Patients!A228</f>
        <v>0</v>
      </c>
      <c r="B231" s="7" t="str">
        <f>Patients!B228&amp;" "&amp;Patients!C228</f>
        <v xml:space="preserve"> </v>
      </c>
    </row>
    <row r="232" spans="1:2" x14ac:dyDescent="0.25">
      <c r="A232" s="7">
        <f>Patients!A229</f>
        <v>0</v>
      </c>
      <c r="B232" s="7" t="str">
        <f>Patients!B229&amp;" "&amp;Patients!C229</f>
        <v xml:space="preserve"> </v>
      </c>
    </row>
    <row r="233" spans="1:2" x14ac:dyDescent="0.25">
      <c r="A233" s="7">
        <f>Patients!A230</f>
        <v>0</v>
      </c>
      <c r="B233" s="7" t="str">
        <f>Patients!B230&amp;" "&amp;Patients!C230</f>
        <v xml:space="preserve"> </v>
      </c>
    </row>
    <row r="234" spans="1:2" x14ac:dyDescent="0.25">
      <c r="A234" s="7">
        <f>Patients!A231</f>
        <v>0</v>
      </c>
      <c r="B234" s="7" t="str">
        <f>Patients!B231&amp;" "&amp;Patients!C231</f>
        <v xml:space="preserve"> </v>
      </c>
    </row>
    <row r="235" spans="1:2" x14ac:dyDescent="0.25">
      <c r="A235" s="7">
        <f>Patients!A232</f>
        <v>0</v>
      </c>
      <c r="B235" s="7" t="str">
        <f>Patients!B232&amp;" "&amp;Patients!C232</f>
        <v xml:space="preserve"> </v>
      </c>
    </row>
    <row r="236" spans="1:2" x14ac:dyDescent="0.25">
      <c r="A236" s="7">
        <f>Patients!A233</f>
        <v>0</v>
      </c>
      <c r="B236" s="7" t="str">
        <f>Patients!B233&amp;" "&amp;Patients!C233</f>
        <v xml:space="preserve"> </v>
      </c>
    </row>
    <row r="237" spans="1:2" x14ac:dyDescent="0.25">
      <c r="A237" s="7">
        <f>Patients!A234</f>
        <v>0</v>
      </c>
      <c r="B237" s="7" t="str">
        <f>Patients!B234&amp;" "&amp;Patients!C234</f>
        <v xml:space="preserve"> </v>
      </c>
    </row>
    <row r="238" spans="1:2" x14ac:dyDescent="0.25">
      <c r="A238" s="7">
        <f>Patients!A235</f>
        <v>0</v>
      </c>
      <c r="B238" s="7" t="str">
        <f>Patients!B235&amp;" "&amp;Patients!C235</f>
        <v xml:space="preserve"> </v>
      </c>
    </row>
    <row r="239" spans="1:2" x14ac:dyDescent="0.25">
      <c r="A239" s="7">
        <f>Patients!A236</f>
        <v>0</v>
      </c>
      <c r="B239" s="7" t="str">
        <f>Patients!B236&amp;" "&amp;Patients!C236</f>
        <v xml:space="preserve"> </v>
      </c>
    </row>
    <row r="240" spans="1:2" x14ac:dyDescent="0.25">
      <c r="A240" s="7">
        <f>Patients!A237</f>
        <v>0</v>
      </c>
      <c r="B240" s="7" t="str">
        <f>Patients!B237&amp;" "&amp;Patients!C237</f>
        <v xml:space="preserve"> </v>
      </c>
    </row>
    <row r="241" spans="1:2" x14ac:dyDescent="0.25">
      <c r="A241" s="7">
        <f>Patients!A238</f>
        <v>0</v>
      </c>
      <c r="B241" s="7" t="str">
        <f>Patients!B238&amp;" "&amp;Patients!C238</f>
        <v xml:space="preserve"> </v>
      </c>
    </row>
    <row r="242" spans="1:2" x14ac:dyDescent="0.25">
      <c r="A242" s="7">
        <f>Patients!A239</f>
        <v>0</v>
      </c>
      <c r="B242" s="7" t="str">
        <f>Patients!B239&amp;" "&amp;Patients!C239</f>
        <v xml:space="preserve"> </v>
      </c>
    </row>
    <row r="243" spans="1:2" x14ac:dyDescent="0.25">
      <c r="A243" s="7">
        <f>Patients!A240</f>
        <v>0</v>
      </c>
      <c r="B243" s="7" t="str">
        <f>Patients!B240&amp;" "&amp;Patients!C240</f>
        <v xml:space="preserve"> </v>
      </c>
    </row>
    <row r="244" spans="1:2" x14ac:dyDescent="0.25">
      <c r="A244" s="7">
        <f>Patients!A241</f>
        <v>0</v>
      </c>
      <c r="B244" s="7" t="str">
        <f>Patients!B241&amp;" "&amp;Patients!C241</f>
        <v xml:space="preserve"> </v>
      </c>
    </row>
    <row r="245" spans="1:2" x14ac:dyDescent="0.25">
      <c r="A245" s="7">
        <f>Patients!A242</f>
        <v>0</v>
      </c>
      <c r="B245" s="7" t="str">
        <f>Patients!B242&amp;" "&amp;Patients!C242</f>
        <v xml:space="preserve"> </v>
      </c>
    </row>
    <row r="246" spans="1:2" x14ac:dyDescent="0.25">
      <c r="A246" s="7">
        <f>Patients!A243</f>
        <v>0</v>
      </c>
      <c r="B246" s="7" t="str">
        <f>Patients!B243&amp;" "&amp;Patients!C243</f>
        <v xml:space="preserve"> </v>
      </c>
    </row>
    <row r="247" spans="1:2" x14ac:dyDescent="0.25">
      <c r="A247" s="7">
        <f>Patients!A244</f>
        <v>0</v>
      </c>
      <c r="B247" s="7" t="str">
        <f>Patients!B244&amp;" "&amp;Patients!C244</f>
        <v xml:space="preserve"> </v>
      </c>
    </row>
    <row r="248" spans="1:2" x14ac:dyDescent="0.25">
      <c r="A248" s="7">
        <f>Patients!A245</f>
        <v>0</v>
      </c>
      <c r="B248" s="7" t="str">
        <f>Patients!B245&amp;" "&amp;Patients!C245</f>
        <v xml:space="preserve"> </v>
      </c>
    </row>
    <row r="249" spans="1:2" x14ac:dyDescent="0.25">
      <c r="A249" s="7">
        <f>Patients!A246</f>
        <v>0</v>
      </c>
      <c r="B249" s="7" t="str">
        <f>Patients!B246&amp;" "&amp;Patients!C246</f>
        <v xml:space="preserve"> </v>
      </c>
    </row>
    <row r="250" spans="1:2" x14ac:dyDescent="0.25">
      <c r="A250" s="7">
        <f>Patients!A247</f>
        <v>0</v>
      </c>
      <c r="B250" s="7" t="str">
        <f>Patients!B247&amp;" "&amp;Patients!C247</f>
        <v xml:space="preserve"> </v>
      </c>
    </row>
    <row r="251" spans="1:2" x14ac:dyDescent="0.25">
      <c r="A251" s="7">
        <f>Patients!A248</f>
        <v>0</v>
      </c>
      <c r="B251" s="7" t="str">
        <f>Patients!B248&amp;" "&amp;Patients!C248</f>
        <v xml:space="preserve"> </v>
      </c>
    </row>
    <row r="252" spans="1:2" x14ac:dyDescent="0.25">
      <c r="A252" s="7">
        <f>Patients!A249</f>
        <v>0</v>
      </c>
      <c r="B252" s="7" t="str">
        <f>Patients!B249&amp;" "&amp;Patients!C249</f>
        <v xml:space="preserve"> </v>
      </c>
    </row>
    <row r="253" spans="1:2" x14ac:dyDescent="0.25">
      <c r="A253" s="7">
        <f>Patients!A250</f>
        <v>0</v>
      </c>
      <c r="B253" s="7" t="str">
        <f>Patients!B250&amp;" "&amp;Patients!C250</f>
        <v xml:space="preserve"> </v>
      </c>
    </row>
    <row r="254" spans="1:2" x14ac:dyDescent="0.25">
      <c r="A254" s="7">
        <f>Patients!A251</f>
        <v>0</v>
      </c>
      <c r="B254" s="7" t="str">
        <f>Patients!B251&amp;" "&amp;Patients!C251</f>
        <v xml:space="preserve"> </v>
      </c>
    </row>
    <row r="255" spans="1:2" x14ac:dyDescent="0.25">
      <c r="A255" s="7">
        <f>Patients!A252</f>
        <v>0</v>
      </c>
      <c r="B255" s="7" t="str">
        <f>Patients!B252&amp;" "&amp;Patients!C252</f>
        <v xml:space="preserve"> </v>
      </c>
    </row>
    <row r="256" spans="1:2" x14ac:dyDescent="0.25">
      <c r="A256" s="7">
        <f>Patients!A253</f>
        <v>0</v>
      </c>
      <c r="B256" s="7" t="str">
        <f>Patients!B253&amp;" "&amp;Patients!C253</f>
        <v xml:space="preserve"> </v>
      </c>
    </row>
    <row r="257" spans="1:2" x14ac:dyDescent="0.25">
      <c r="A257" s="7">
        <f>Patients!A254</f>
        <v>0</v>
      </c>
      <c r="B257" s="7" t="str">
        <f>Patients!B254&amp;" "&amp;Patients!C254</f>
        <v xml:space="preserve"> </v>
      </c>
    </row>
    <row r="258" spans="1:2" x14ac:dyDescent="0.25">
      <c r="A258" s="7">
        <f>Patients!A255</f>
        <v>0</v>
      </c>
      <c r="B258" s="7" t="str">
        <f>Patients!B255&amp;" "&amp;Patients!C255</f>
        <v xml:space="preserve"> </v>
      </c>
    </row>
    <row r="259" spans="1:2" x14ac:dyDescent="0.25">
      <c r="A259" s="7">
        <f>Patients!A256</f>
        <v>0</v>
      </c>
      <c r="B259" s="7" t="str">
        <f>Patients!B256&amp;" "&amp;Patients!C256</f>
        <v xml:space="preserve"> </v>
      </c>
    </row>
    <row r="260" spans="1:2" x14ac:dyDescent="0.25">
      <c r="A260" s="7">
        <f>Patients!A257</f>
        <v>0</v>
      </c>
      <c r="B260" s="7" t="str">
        <f>Patients!B257&amp;" "&amp;Patients!C257</f>
        <v xml:space="preserve"> </v>
      </c>
    </row>
    <row r="261" spans="1:2" x14ac:dyDescent="0.25">
      <c r="A261" s="7">
        <f>Patients!A258</f>
        <v>0</v>
      </c>
      <c r="B261" s="7" t="str">
        <f>Patients!B258&amp;" "&amp;Patients!C258</f>
        <v xml:space="preserve"> </v>
      </c>
    </row>
    <row r="262" spans="1:2" x14ac:dyDescent="0.25">
      <c r="A262" s="7">
        <f>Patients!A259</f>
        <v>0</v>
      </c>
      <c r="B262" s="7" t="str">
        <f>Patients!B259&amp;" "&amp;Patients!C259</f>
        <v xml:space="preserve"> </v>
      </c>
    </row>
    <row r="263" spans="1:2" x14ac:dyDescent="0.25">
      <c r="A263" s="7">
        <f>Patients!A260</f>
        <v>0</v>
      </c>
      <c r="B263" s="7" t="str">
        <f>Patients!B260&amp;" "&amp;Patients!C260</f>
        <v xml:space="preserve"> </v>
      </c>
    </row>
    <row r="264" spans="1:2" x14ac:dyDescent="0.25">
      <c r="A264" s="7">
        <f>Patients!A261</f>
        <v>0</v>
      </c>
      <c r="B264" s="7" t="str">
        <f>Patients!B261&amp;" "&amp;Patients!C261</f>
        <v xml:space="preserve"> </v>
      </c>
    </row>
    <row r="265" spans="1:2" x14ac:dyDescent="0.25">
      <c r="A265" s="7">
        <f>Patients!A262</f>
        <v>0</v>
      </c>
      <c r="B265" s="7" t="str">
        <f>Patients!B262&amp;" "&amp;Patients!C262</f>
        <v xml:space="preserve"> </v>
      </c>
    </row>
    <row r="266" spans="1:2" x14ac:dyDescent="0.25">
      <c r="A266" s="7">
        <f>Patients!A263</f>
        <v>0</v>
      </c>
      <c r="B266" s="7" t="str">
        <f>Patients!B263&amp;" "&amp;Patients!C263</f>
        <v xml:space="preserve"> </v>
      </c>
    </row>
    <row r="267" spans="1:2" x14ac:dyDescent="0.25">
      <c r="A267" s="7">
        <f>Patients!A264</f>
        <v>0</v>
      </c>
      <c r="B267" s="7" t="str">
        <f>Patients!B264&amp;" "&amp;Patients!C264</f>
        <v xml:space="preserve"> </v>
      </c>
    </row>
    <row r="268" spans="1:2" x14ac:dyDescent="0.25">
      <c r="A268" s="7">
        <f>Patients!A265</f>
        <v>0</v>
      </c>
      <c r="B268" s="7" t="str">
        <f>Patients!B265&amp;" "&amp;Patients!C265</f>
        <v xml:space="preserve"> </v>
      </c>
    </row>
    <row r="269" spans="1:2" x14ac:dyDescent="0.25">
      <c r="A269" s="7">
        <f>Patients!A266</f>
        <v>0</v>
      </c>
      <c r="B269" s="7" t="str">
        <f>Patients!B266&amp;" "&amp;Patients!C266</f>
        <v xml:space="preserve"> </v>
      </c>
    </row>
    <row r="270" spans="1:2" x14ac:dyDescent="0.25">
      <c r="A270" s="7">
        <f>Patients!A267</f>
        <v>0</v>
      </c>
      <c r="B270" s="7" t="str">
        <f>Patients!B267&amp;" "&amp;Patients!C267</f>
        <v xml:space="preserve"> </v>
      </c>
    </row>
    <row r="271" spans="1:2" x14ac:dyDescent="0.25">
      <c r="A271" s="7">
        <f>Patients!A268</f>
        <v>0</v>
      </c>
      <c r="B271" s="7" t="str">
        <f>Patients!B268&amp;" "&amp;Patients!C268</f>
        <v xml:space="preserve"> </v>
      </c>
    </row>
    <row r="272" spans="1:2" x14ac:dyDescent="0.25">
      <c r="A272" s="7">
        <f>Patients!A269</f>
        <v>0</v>
      </c>
      <c r="B272" s="7" t="str">
        <f>Patients!B269&amp;" "&amp;Patients!C269</f>
        <v xml:space="preserve"> </v>
      </c>
    </row>
    <row r="273" spans="1:2" x14ac:dyDescent="0.25">
      <c r="A273" s="7">
        <f>Patients!A270</f>
        <v>0</v>
      </c>
      <c r="B273" s="7" t="str">
        <f>Patients!B270&amp;" "&amp;Patients!C270</f>
        <v xml:space="preserve"> </v>
      </c>
    </row>
    <row r="274" spans="1:2" x14ac:dyDescent="0.25">
      <c r="A274" s="7">
        <f>Patients!A271</f>
        <v>0</v>
      </c>
      <c r="B274" s="7" t="str">
        <f>Patients!B271&amp;" "&amp;Patients!C271</f>
        <v xml:space="preserve"> </v>
      </c>
    </row>
    <row r="275" spans="1:2" x14ac:dyDescent="0.25">
      <c r="A275" s="7">
        <f>Patients!A272</f>
        <v>0</v>
      </c>
      <c r="B275" s="7" t="str">
        <f>Patients!B272&amp;" "&amp;Patients!C272</f>
        <v xml:space="preserve"> </v>
      </c>
    </row>
    <row r="276" spans="1:2" x14ac:dyDescent="0.25">
      <c r="A276" s="7">
        <f>Patients!A273</f>
        <v>0</v>
      </c>
      <c r="B276" s="7" t="str">
        <f>Patients!B273&amp;" "&amp;Patients!C273</f>
        <v xml:space="preserve"> </v>
      </c>
    </row>
    <row r="277" spans="1:2" x14ac:dyDescent="0.25">
      <c r="A277" s="7">
        <f>Patients!A274</f>
        <v>0</v>
      </c>
      <c r="B277" s="7" t="str">
        <f>Patients!B274&amp;" "&amp;Patients!C274</f>
        <v xml:space="preserve"> </v>
      </c>
    </row>
    <row r="278" spans="1:2" x14ac:dyDescent="0.25">
      <c r="A278" s="7">
        <f>Patients!A275</f>
        <v>0</v>
      </c>
      <c r="B278" s="7" t="str">
        <f>Patients!B275&amp;" "&amp;Patients!C275</f>
        <v xml:space="preserve"> </v>
      </c>
    </row>
    <row r="279" spans="1:2" x14ac:dyDescent="0.25">
      <c r="A279" s="7">
        <f>Patients!A276</f>
        <v>0</v>
      </c>
      <c r="B279" s="7" t="str">
        <f>Patients!B276&amp;" "&amp;Patients!C276</f>
        <v xml:space="preserve"> </v>
      </c>
    </row>
    <row r="280" spans="1:2" x14ac:dyDescent="0.25">
      <c r="A280" s="7">
        <f>Patients!A277</f>
        <v>0</v>
      </c>
      <c r="B280" s="7" t="str">
        <f>Patients!B277&amp;" "&amp;Patients!C277</f>
        <v xml:space="preserve"> </v>
      </c>
    </row>
    <row r="281" spans="1:2" x14ac:dyDescent="0.25">
      <c r="A281" s="7">
        <f>Patients!A278</f>
        <v>0</v>
      </c>
      <c r="B281" s="7" t="str">
        <f>Patients!B278&amp;" "&amp;Patients!C278</f>
        <v xml:space="preserve"> </v>
      </c>
    </row>
    <row r="282" spans="1:2" x14ac:dyDescent="0.25">
      <c r="A282" s="7">
        <f>Patients!A279</f>
        <v>0</v>
      </c>
      <c r="B282" s="7" t="str">
        <f>Patients!B279&amp;" "&amp;Patients!C279</f>
        <v xml:space="preserve"> </v>
      </c>
    </row>
    <row r="283" spans="1:2" x14ac:dyDescent="0.25">
      <c r="A283" s="7">
        <f>Patients!A280</f>
        <v>0</v>
      </c>
      <c r="B283" s="7" t="str">
        <f>Patients!B280&amp;" "&amp;Patients!C280</f>
        <v xml:space="preserve"> </v>
      </c>
    </row>
    <row r="284" spans="1:2" x14ac:dyDescent="0.25">
      <c r="A284" s="7">
        <f>Patients!A281</f>
        <v>0</v>
      </c>
      <c r="B284" s="7" t="str">
        <f>Patients!B281&amp;" "&amp;Patients!C281</f>
        <v xml:space="preserve"> </v>
      </c>
    </row>
    <row r="285" spans="1:2" x14ac:dyDescent="0.25">
      <c r="A285" s="7">
        <f>Patients!A282</f>
        <v>0</v>
      </c>
      <c r="B285" s="7" t="str">
        <f>Patients!B282&amp;" "&amp;Patients!C282</f>
        <v xml:space="preserve"> </v>
      </c>
    </row>
    <row r="286" spans="1:2" x14ac:dyDescent="0.25">
      <c r="A286" s="7">
        <f>Patients!A283</f>
        <v>0</v>
      </c>
      <c r="B286" s="7" t="str">
        <f>Patients!B283&amp;" "&amp;Patients!C283</f>
        <v xml:space="preserve"> </v>
      </c>
    </row>
    <row r="287" spans="1:2" x14ac:dyDescent="0.25">
      <c r="A287" s="7">
        <f>Patients!A284</f>
        <v>0</v>
      </c>
      <c r="B287" s="7" t="str">
        <f>Patients!B284&amp;" "&amp;Patients!C284</f>
        <v xml:space="preserve"> </v>
      </c>
    </row>
    <row r="288" spans="1:2" x14ac:dyDescent="0.25">
      <c r="A288" s="7">
        <f>Patients!A285</f>
        <v>0</v>
      </c>
      <c r="B288" s="7" t="str">
        <f>Patients!B285&amp;" "&amp;Patients!C285</f>
        <v xml:space="preserve"> </v>
      </c>
    </row>
    <row r="289" spans="1:2" x14ac:dyDescent="0.25">
      <c r="A289" s="7">
        <f>Patients!A286</f>
        <v>0</v>
      </c>
      <c r="B289" s="7" t="str">
        <f>Patients!B286&amp;" "&amp;Patients!C286</f>
        <v xml:space="preserve"> </v>
      </c>
    </row>
    <row r="290" spans="1:2" x14ac:dyDescent="0.25">
      <c r="A290" s="7">
        <f>Patients!A287</f>
        <v>0</v>
      </c>
      <c r="B290" s="7" t="str">
        <f>Patients!B287&amp;" "&amp;Patients!C287</f>
        <v xml:space="preserve"> </v>
      </c>
    </row>
    <row r="291" spans="1:2" x14ac:dyDescent="0.25">
      <c r="A291" s="7">
        <f>Patients!A288</f>
        <v>0</v>
      </c>
      <c r="B291" s="7" t="str">
        <f>Patients!B288&amp;" "&amp;Patients!C288</f>
        <v xml:space="preserve"> </v>
      </c>
    </row>
    <row r="292" spans="1:2" x14ac:dyDescent="0.25">
      <c r="A292" s="7">
        <f>Patients!A289</f>
        <v>0</v>
      </c>
      <c r="B292" s="7" t="str">
        <f>Patients!B289&amp;" "&amp;Patients!C289</f>
        <v xml:space="preserve"> </v>
      </c>
    </row>
    <row r="293" spans="1:2" x14ac:dyDescent="0.25">
      <c r="A293" s="7">
        <f>Patients!A290</f>
        <v>0</v>
      </c>
      <c r="B293" s="7" t="str">
        <f>Patients!B290&amp;" "&amp;Patients!C290</f>
        <v xml:space="preserve"> </v>
      </c>
    </row>
    <row r="294" spans="1:2" x14ac:dyDescent="0.25">
      <c r="A294" s="7">
        <f>Patients!A291</f>
        <v>0</v>
      </c>
      <c r="B294" s="7" t="str">
        <f>Patients!B291&amp;" "&amp;Patients!C291</f>
        <v xml:space="preserve"> </v>
      </c>
    </row>
    <row r="295" spans="1:2" x14ac:dyDescent="0.25">
      <c r="A295" s="7">
        <f>Patients!A292</f>
        <v>0</v>
      </c>
      <c r="B295" s="7" t="str">
        <f>Patients!B292&amp;" "&amp;Patients!C292</f>
        <v xml:space="preserve"> </v>
      </c>
    </row>
    <row r="296" spans="1:2" x14ac:dyDescent="0.25">
      <c r="A296" s="7">
        <f>Patients!A293</f>
        <v>0</v>
      </c>
      <c r="B296" s="7" t="str">
        <f>Patients!B293&amp;" "&amp;Patients!C293</f>
        <v xml:space="preserve"> </v>
      </c>
    </row>
    <row r="297" spans="1:2" x14ac:dyDescent="0.25">
      <c r="A297" s="7">
        <f>Patients!A294</f>
        <v>0</v>
      </c>
      <c r="B297" s="7" t="str">
        <f>Patients!B294&amp;" "&amp;Patients!C294</f>
        <v xml:space="preserve"> </v>
      </c>
    </row>
    <row r="298" spans="1:2" x14ac:dyDescent="0.25">
      <c r="A298" s="7">
        <f>Patients!A295</f>
        <v>0</v>
      </c>
      <c r="B298" s="7" t="str">
        <f>Patients!B295&amp;" "&amp;Patients!C295</f>
        <v xml:space="preserve"> </v>
      </c>
    </row>
    <row r="299" spans="1:2" x14ac:dyDescent="0.25">
      <c r="A299" s="7">
        <f>Patients!A296</f>
        <v>0</v>
      </c>
      <c r="B299" s="7" t="str">
        <f>Patients!B296&amp;" "&amp;Patients!C296</f>
        <v xml:space="preserve"> </v>
      </c>
    </row>
    <row r="300" spans="1:2" x14ac:dyDescent="0.25">
      <c r="A300" s="7">
        <f>Patients!A297</f>
        <v>0</v>
      </c>
      <c r="B300" s="7" t="str">
        <f>Patients!B297&amp;" "&amp;Patients!C297</f>
        <v xml:space="preserve"> </v>
      </c>
    </row>
    <row r="301" spans="1:2" x14ac:dyDescent="0.25">
      <c r="A301" s="7">
        <f>Patients!A298</f>
        <v>0</v>
      </c>
      <c r="B301" s="7" t="str">
        <f>Patients!B298&amp;" "&amp;Patients!C298</f>
        <v xml:space="preserve"> </v>
      </c>
    </row>
    <row r="302" spans="1:2" x14ac:dyDescent="0.25">
      <c r="A302" s="7">
        <f>Patients!A299</f>
        <v>0</v>
      </c>
      <c r="B302" s="7" t="str">
        <f>Patients!B299&amp;" "&amp;Patients!C299</f>
        <v xml:space="preserve"> </v>
      </c>
    </row>
    <row r="303" spans="1:2" x14ac:dyDescent="0.25">
      <c r="A303" s="7">
        <f>Patients!A300</f>
        <v>0</v>
      </c>
      <c r="B303" s="7" t="str">
        <f>Patients!B300&amp;" "&amp;Patients!C300</f>
        <v xml:space="preserve"> </v>
      </c>
    </row>
    <row r="304" spans="1:2" x14ac:dyDescent="0.25">
      <c r="A304" s="7">
        <f>Patients!A301</f>
        <v>0</v>
      </c>
      <c r="B304" s="7" t="str">
        <f>Patients!B301&amp;" "&amp;Patients!C301</f>
        <v xml:space="preserve"> </v>
      </c>
    </row>
    <row r="305" spans="1:2" x14ac:dyDescent="0.25">
      <c r="A305" s="7">
        <f>Patients!A302</f>
        <v>0</v>
      </c>
      <c r="B305" s="7" t="str">
        <f>Patients!B302&amp;" "&amp;Patients!C302</f>
        <v xml:space="preserve"> </v>
      </c>
    </row>
    <row r="306" spans="1:2" x14ac:dyDescent="0.25">
      <c r="A306" s="7">
        <f>Patients!A303</f>
        <v>0</v>
      </c>
      <c r="B306" s="7" t="str">
        <f>Patients!B303&amp;" "&amp;Patients!C303</f>
        <v xml:space="preserve"> </v>
      </c>
    </row>
    <row r="307" spans="1:2" x14ac:dyDescent="0.25">
      <c r="A307" s="7">
        <f>Patients!A304</f>
        <v>0</v>
      </c>
      <c r="B307" s="7" t="str">
        <f>Patients!B304&amp;" "&amp;Patients!C304</f>
        <v xml:space="preserve"> </v>
      </c>
    </row>
    <row r="308" spans="1:2" x14ac:dyDescent="0.25">
      <c r="A308" s="7">
        <f>Patients!A305</f>
        <v>0</v>
      </c>
      <c r="B308" s="7" t="str">
        <f>Patients!B305&amp;" "&amp;Patients!C305</f>
        <v xml:space="preserve"> </v>
      </c>
    </row>
    <row r="309" spans="1:2" x14ac:dyDescent="0.25">
      <c r="A309" s="7">
        <f>Patients!A306</f>
        <v>0</v>
      </c>
      <c r="B309" s="7" t="str">
        <f>Patients!B306&amp;" "&amp;Patients!C306</f>
        <v xml:space="preserve"> </v>
      </c>
    </row>
    <row r="310" spans="1:2" x14ac:dyDescent="0.25">
      <c r="A310" s="7">
        <f>Patients!A307</f>
        <v>0</v>
      </c>
      <c r="B310" s="7" t="str">
        <f>Patients!B307&amp;" "&amp;Patients!C307</f>
        <v xml:space="preserve"> </v>
      </c>
    </row>
    <row r="311" spans="1:2" x14ac:dyDescent="0.25">
      <c r="A311" s="7">
        <f>Patients!A308</f>
        <v>0</v>
      </c>
      <c r="B311" s="7" t="str">
        <f>Patients!B308&amp;" "&amp;Patients!C308</f>
        <v xml:space="preserve"> </v>
      </c>
    </row>
    <row r="312" spans="1:2" x14ac:dyDescent="0.25">
      <c r="A312" s="7">
        <f>Patients!A309</f>
        <v>0</v>
      </c>
      <c r="B312" s="7" t="str">
        <f>Patients!B309&amp;" "&amp;Patients!C309</f>
        <v xml:space="preserve"> </v>
      </c>
    </row>
    <row r="313" spans="1:2" x14ac:dyDescent="0.25">
      <c r="A313" s="7">
        <f>Patients!A310</f>
        <v>0</v>
      </c>
      <c r="B313" s="7" t="str">
        <f>Patients!B310&amp;" "&amp;Patients!C310</f>
        <v xml:space="preserve"> </v>
      </c>
    </row>
    <row r="314" spans="1:2" x14ac:dyDescent="0.25">
      <c r="A314" s="7">
        <f>Patients!A311</f>
        <v>0</v>
      </c>
      <c r="B314" s="7" t="str">
        <f>Patients!B311&amp;" "&amp;Patients!C311</f>
        <v xml:space="preserve"> </v>
      </c>
    </row>
    <row r="315" spans="1:2" x14ac:dyDescent="0.25">
      <c r="A315" s="7">
        <f>Patients!A312</f>
        <v>0</v>
      </c>
      <c r="B315" s="7" t="str">
        <f>Patients!B312&amp;" "&amp;Patients!C312</f>
        <v xml:space="preserve"> </v>
      </c>
    </row>
    <row r="316" spans="1:2" x14ac:dyDescent="0.25">
      <c r="A316" s="7">
        <f>Patients!A313</f>
        <v>0</v>
      </c>
      <c r="B316" s="7" t="str">
        <f>Patients!B313&amp;" "&amp;Patients!C313</f>
        <v xml:space="preserve"> </v>
      </c>
    </row>
    <row r="317" spans="1:2" x14ac:dyDescent="0.25">
      <c r="A317" s="7">
        <f>Patients!A314</f>
        <v>0</v>
      </c>
      <c r="B317" s="7" t="str">
        <f>Patients!B314&amp;" "&amp;Patients!C314</f>
        <v xml:space="preserve"> </v>
      </c>
    </row>
    <row r="318" spans="1:2" x14ac:dyDescent="0.25">
      <c r="A318" s="7">
        <f>Patients!A315</f>
        <v>0</v>
      </c>
      <c r="B318" s="7" t="str">
        <f>Patients!B315&amp;" "&amp;Patients!C315</f>
        <v xml:space="preserve"> </v>
      </c>
    </row>
    <row r="319" spans="1:2" x14ac:dyDescent="0.25">
      <c r="A319" s="7">
        <f>Patients!A316</f>
        <v>0</v>
      </c>
      <c r="B319" s="7" t="str">
        <f>Patients!B316&amp;" "&amp;Patients!C316</f>
        <v xml:space="preserve"> </v>
      </c>
    </row>
    <row r="320" spans="1:2" x14ac:dyDescent="0.25">
      <c r="A320" s="7">
        <f>Patients!A317</f>
        <v>0</v>
      </c>
      <c r="B320" s="7" t="str">
        <f>Patients!B317&amp;" "&amp;Patients!C317</f>
        <v xml:space="preserve"> </v>
      </c>
    </row>
    <row r="321" spans="1:2" x14ac:dyDescent="0.25">
      <c r="A321" s="7">
        <f>Patients!A318</f>
        <v>0</v>
      </c>
      <c r="B321" s="7" t="str">
        <f>Patients!B318&amp;" "&amp;Patients!C318</f>
        <v xml:space="preserve"> </v>
      </c>
    </row>
    <row r="322" spans="1:2" x14ac:dyDescent="0.25">
      <c r="A322" s="7">
        <f>Patients!A319</f>
        <v>0</v>
      </c>
      <c r="B322" s="7" t="str">
        <f>Patients!B319&amp;" "&amp;Patients!C319</f>
        <v xml:space="preserve"> </v>
      </c>
    </row>
    <row r="323" spans="1:2" x14ac:dyDescent="0.25">
      <c r="A323" s="7">
        <f>Patients!A320</f>
        <v>0</v>
      </c>
      <c r="B323" s="7" t="str">
        <f>Patients!B320&amp;" "&amp;Patients!C320</f>
        <v xml:space="preserve"> </v>
      </c>
    </row>
    <row r="324" spans="1:2" x14ac:dyDescent="0.25">
      <c r="A324" s="7">
        <f>Patients!A321</f>
        <v>0</v>
      </c>
      <c r="B324" s="7" t="str">
        <f>Patients!B321&amp;" "&amp;Patients!C321</f>
        <v xml:space="preserve"> </v>
      </c>
    </row>
    <row r="325" spans="1:2" x14ac:dyDescent="0.25">
      <c r="A325" s="7">
        <f>Patients!A322</f>
        <v>0</v>
      </c>
      <c r="B325" s="7" t="str">
        <f>Patients!B322&amp;" "&amp;Patients!C322</f>
        <v xml:space="preserve"> </v>
      </c>
    </row>
    <row r="326" spans="1:2" x14ac:dyDescent="0.25">
      <c r="A326" s="7">
        <f>Patients!A323</f>
        <v>0</v>
      </c>
      <c r="B326" s="7" t="str">
        <f>Patients!B323&amp;" "&amp;Patients!C323</f>
        <v xml:space="preserve"> </v>
      </c>
    </row>
    <row r="327" spans="1:2" x14ac:dyDescent="0.25">
      <c r="A327" s="7">
        <f>Patients!A324</f>
        <v>0</v>
      </c>
      <c r="B327" s="7" t="str">
        <f>Patients!B324&amp;" "&amp;Patients!C324</f>
        <v xml:space="preserve"> </v>
      </c>
    </row>
    <row r="328" spans="1:2" x14ac:dyDescent="0.25">
      <c r="A328" s="7">
        <f>Patients!A325</f>
        <v>0</v>
      </c>
      <c r="B328" s="7" t="str">
        <f>Patients!B325&amp;" "&amp;Patients!C325</f>
        <v xml:space="preserve"> </v>
      </c>
    </row>
    <row r="329" spans="1:2" x14ac:dyDescent="0.25">
      <c r="A329" s="7">
        <f>Patients!A326</f>
        <v>0</v>
      </c>
      <c r="B329" s="7" t="str">
        <f>Patients!B326&amp;" "&amp;Patients!C326</f>
        <v xml:space="preserve"> </v>
      </c>
    </row>
    <row r="330" spans="1:2" x14ac:dyDescent="0.25">
      <c r="A330" s="7">
        <f>Patients!A327</f>
        <v>0</v>
      </c>
      <c r="B330" s="7" t="str">
        <f>Patients!B327&amp;" "&amp;Patients!C327</f>
        <v xml:space="preserve"> </v>
      </c>
    </row>
    <row r="331" spans="1:2" x14ac:dyDescent="0.25">
      <c r="A331" s="7">
        <f>Patients!A328</f>
        <v>0</v>
      </c>
      <c r="B331" s="7" t="str">
        <f>Patients!B328&amp;" "&amp;Patients!C328</f>
        <v xml:space="preserve"> </v>
      </c>
    </row>
    <row r="332" spans="1:2" x14ac:dyDescent="0.25">
      <c r="A332" s="7">
        <f>Patients!A329</f>
        <v>0</v>
      </c>
      <c r="B332" s="7" t="str">
        <f>Patients!B329&amp;" "&amp;Patients!C329</f>
        <v xml:space="preserve"> </v>
      </c>
    </row>
    <row r="333" spans="1:2" x14ac:dyDescent="0.25">
      <c r="A333" s="7">
        <f>Patients!A330</f>
        <v>0</v>
      </c>
      <c r="B333" s="7" t="str">
        <f>Patients!B330&amp;" "&amp;Patients!C330</f>
        <v xml:space="preserve"> </v>
      </c>
    </row>
    <row r="334" spans="1:2" x14ac:dyDescent="0.25">
      <c r="A334" s="7">
        <f>Patients!A331</f>
        <v>0</v>
      </c>
      <c r="B334" s="7" t="str">
        <f>Patients!B331&amp;" "&amp;Patients!C331</f>
        <v xml:space="preserve"> </v>
      </c>
    </row>
    <row r="335" spans="1:2" x14ac:dyDescent="0.25">
      <c r="A335" s="7">
        <f>Patients!A332</f>
        <v>0</v>
      </c>
      <c r="B335" s="7" t="str">
        <f>Patients!B332&amp;" "&amp;Patients!C332</f>
        <v xml:space="preserve"> </v>
      </c>
    </row>
    <row r="336" spans="1:2" x14ac:dyDescent="0.25">
      <c r="A336" s="7">
        <f>Patients!A333</f>
        <v>0</v>
      </c>
      <c r="B336" s="7" t="str">
        <f>Patients!B333&amp;" "&amp;Patients!C333</f>
        <v xml:space="preserve"> </v>
      </c>
    </row>
    <row r="337" spans="1:2" x14ac:dyDescent="0.25">
      <c r="A337" s="7">
        <f>Patients!A334</f>
        <v>0</v>
      </c>
      <c r="B337" s="7" t="str">
        <f>Patients!B334&amp;" "&amp;Patients!C334</f>
        <v xml:space="preserve"> </v>
      </c>
    </row>
    <row r="338" spans="1:2" x14ac:dyDescent="0.25">
      <c r="A338" s="7">
        <f>Patients!A335</f>
        <v>0</v>
      </c>
      <c r="B338" s="7" t="str">
        <f>Patients!B335&amp;" "&amp;Patients!C335</f>
        <v xml:space="preserve"> </v>
      </c>
    </row>
    <row r="339" spans="1:2" x14ac:dyDescent="0.25">
      <c r="A339" s="7">
        <f>Patients!A336</f>
        <v>0</v>
      </c>
      <c r="B339" s="7" t="str">
        <f>Patients!B336&amp;" "&amp;Patients!C336</f>
        <v xml:space="preserve"> </v>
      </c>
    </row>
    <row r="340" spans="1:2" x14ac:dyDescent="0.25">
      <c r="A340" s="7">
        <f>Patients!A337</f>
        <v>0</v>
      </c>
      <c r="B340" s="7" t="str">
        <f>Patients!B337&amp;" "&amp;Patients!C337</f>
        <v xml:space="preserve"> </v>
      </c>
    </row>
    <row r="341" spans="1:2" x14ac:dyDescent="0.25">
      <c r="A341" s="7">
        <f>Patients!A338</f>
        <v>0</v>
      </c>
      <c r="B341" s="7" t="str">
        <f>Patients!B338&amp;" "&amp;Patients!C338</f>
        <v xml:space="preserve"> </v>
      </c>
    </row>
    <row r="342" spans="1:2" x14ac:dyDescent="0.25">
      <c r="A342" s="7">
        <f>Patients!A339</f>
        <v>0</v>
      </c>
      <c r="B342" s="7" t="str">
        <f>Patients!B339&amp;" "&amp;Patients!C339</f>
        <v xml:space="preserve"> </v>
      </c>
    </row>
    <row r="343" spans="1:2" x14ac:dyDescent="0.25">
      <c r="A343" s="7">
        <f>Patients!A340</f>
        <v>0</v>
      </c>
      <c r="B343" s="7" t="str">
        <f>Patients!B340&amp;" "&amp;Patients!C340</f>
        <v xml:space="preserve"> </v>
      </c>
    </row>
    <row r="344" spans="1:2" x14ac:dyDescent="0.25">
      <c r="A344" s="7">
        <f>Patients!A341</f>
        <v>0</v>
      </c>
      <c r="B344" s="7" t="str">
        <f>Patients!B341&amp;" "&amp;Patients!C341</f>
        <v xml:space="preserve"> </v>
      </c>
    </row>
    <row r="345" spans="1:2" x14ac:dyDescent="0.25">
      <c r="A345" s="7">
        <f>Patients!A342</f>
        <v>0</v>
      </c>
      <c r="B345" s="7" t="str">
        <f>Patients!B342&amp;" "&amp;Patients!C342</f>
        <v xml:space="preserve"> </v>
      </c>
    </row>
    <row r="346" spans="1:2" x14ac:dyDescent="0.25">
      <c r="A346" s="7">
        <f>Patients!A343</f>
        <v>0</v>
      </c>
      <c r="B346" s="7" t="str">
        <f>Patients!B343&amp;" "&amp;Patients!C343</f>
        <v xml:space="preserve"> </v>
      </c>
    </row>
    <row r="347" spans="1:2" x14ac:dyDescent="0.25">
      <c r="A347" s="7">
        <f>Patients!A344</f>
        <v>0</v>
      </c>
      <c r="B347" s="7" t="str">
        <f>Patients!B344&amp;" "&amp;Patients!C344</f>
        <v xml:space="preserve"> </v>
      </c>
    </row>
    <row r="348" spans="1:2" x14ac:dyDescent="0.25">
      <c r="A348" s="7">
        <f>Patients!A345</f>
        <v>0</v>
      </c>
      <c r="B348" s="7" t="str">
        <f>Patients!B345&amp;" "&amp;Patients!C345</f>
        <v xml:space="preserve"> </v>
      </c>
    </row>
    <row r="349" spans="1:2" x14ac:dyDescent="0.25">
      <c r="A349" s="7">
        <f>Patients!A346</f>
        <v>0</v>
      </c>
      <c r="B349" s="7" t="str">
        <f>Patients!B346&amp;" "&amp;Patients!C346</f>
        <v xml:space="preserve"> </v>
      </c>
    </row>
    <row r="350" spans="1:2" x14ac:dyDescent="0.25">
      <c r="A350" s="7">
        <f>Patients!A347</f>
        <v>0</v>
      </c>
      <c r="B350" s="7" t="str">
        <f>Patients!B347&amp;" "&amp;Patients!C347</f>
        <v xml:space="preserve"> </v>
      </c>
    </row>
    <row r="351" spans="1:2" x14ac:dyDescent="0.25">
      <c r="A351" s="7">
        <f>Patients!A348</f>
        <v>0</v>
      </c>
      <c r="B351" s="7" t="str">
        <f>Patients!B348&amp;" "&amp;Patients!C348</f>
        <v xml:space="preserve"> </v>
      </c>
    </row>
    <row r="352" spans="1:2" x14ac:dyDescent="0.25">
      <c r="A352" s="7">
        <f>Patients!A349</f>
        <v>0</v>
      </c>
      <c r="B352" s="7" t="str">
        <f>Patients!B349&amp;" "&amp;Patients!C349</f>
        <v xml:space="preserve"> </v>
      </c>
    </row>
    <row r="353" spans="1:2" x14ac:dyDescent="0.25">
      <c r="A353" s="7">
        <f>Patients!A350</f>
        <v>0</v>
      </c>
      <c r="B353" s="7" t="str">
        <f>Patients!B350&amp;" "&amp;Patients!C350</f>
        <v xml:space="preserve"> </v>
      </c>
    </row>
    <row r="354" spans="1:2" x14ac:dyDescent="0.25">
      <c r="A354" s="7">
        <f>Patients!A351</f>
        <v>0</v>
      </c>
      <c r="B354" s="7" t="str">
        <f>Patients!B351&amp;" "&amp;Patients!C351</f>
        <v xml:space="preserve"> </v>
      </c>
    </row>
    <row r="355" spans="1:2" x14ac:dyDescent="0.25">
      <c r="A355" s="7">
        <f>Patients!A352</f>
        <v>0</v>
      </c>
      <c r="B355" s="7" t="str">
        <f>Patients!B352&amp;" "&amp;Patients!C352</f>
        <v xml:space="preserve"> </v>
      </c>
    </row>
    <row r="356" spans="1:2" x14ac:dyDescent="0.25">
      <c r="A356" s="7">
        <f>Patients!A353</f>
        <v>0</v>
      </c>
      <c r="B356" s="7" t="str">
        <f>Patients!B353&amp;" "&amp;Patients!C353</f>
        <v xml:space="preserve"> </v>
      </c>
    </row>
    <row r="357" spans="1:2" x14ac:dyDescent="0.25">
      <c r="A357" s="7">
        <f>Patients!A354</f>
        <v>0</v>
      </c>
      <c r="B357" s="7" t="str">
        <f>Patients!B354&amp;" "&amp;Patients!C354</f>
        <v xml:space="preserve"> </v>
      </c>
    </row>
    <row r="358" spans="1:2" x14ac:dyDescent="0.25">
      <c r="A358" s="7">
        <f>Patients!A355</f>
        <v>0</v>
      </c>
      <c r="B358" s="7" t="str">
        <f>Patients!B355&amp;" "&amp;Patients!C355</f>
        <v xml:space="preserve"> </v>
      </c>
    </row>
    <row r="359" spans="1:2" x14ac:dyDescent="0.25">
      <c r="A359" s="7">
        <f>Patients!A356</f>
        <v>0</v>
      </c>
      <c r="B359" s="7" t="str">
        <f>Patients!B356&amp;" "&amp;Patients!C356</f>
        <v xml:space="preserve"> </v>
      </c>
    </row>
    <row r="360" spans="1:2" x14ac:dyDescent="0.25">
      <c r="A360" s="7">
        <f>Patients!A357</f>
        <v>0</v>
      </c>
      <c r="B360" s="7" t="str">
        <f>Patients!B357&amp;" "&amp;Patients!C357</f>
        <v xml:space="preserve"> </v>
      </c>
    </row>
    <row r="361" spans="1:2" x14ac:dyDescent="0.25">
      <c r="A361" s="7">
        <f>Patients!A358</f>
        <v>0</v>
      </c>
      <c r="B361" s="7" t="str">
        <f>Patients!B358&amp;" "&amp;Patients!C358</f>
        <v xml:space="preserve"> </v>
      </c>
    </row>
    <row r="362" spans="1:2" x14ac:dyDescent="0.25">
      <c r="A362" s="7">
        <f>Patients!A359</f>
        <v>0</v>
      </c>
      <c r="B362" s="7" t="str">
        <f>Patients!B359&amp;" "&amp;Patients!C359</f>
        <v xml:space="preserve"> </v>
      </c>
    </row>
    <row r="363" spans="1:2" x14ac:dyDescent="0.25">
      <c r="A363" s="7">
        <f>Patients!A360</f>
        <v>0</v>
      </c>
      <c r="B363" s="7" t="str">
        <f>Patients!B360&amp;" "&amp;Patients!C360</f>
        <v xml:space="preserve"> </v>
      </c>
    </row>
    <row r="364" spans="1:2" x14ac:dyDescent="0.25">
      <c r="A364" s="7">
        <f>Patients!A361</f>
        <v>0</v>
      </c>
      <c r="B364" s="7" t="str">
        <f>Patients!B361&amp;" "&amp;Patients!C361</f>
        <v xml:space="preserve"> </v>
      </c>
    </row>
    <row r="365" spans="1:2" x14ac:dyDescent="0.25">
      <c r="A365" s="7">
        <f>Patients!A362</f>
        <v>0</v>
      </c>
      <c r="B365" s="7" t="str">
        <f>Patients!B362&amp;" "&amp;Patients!C362</f>
        <v xml:space="preserve"> </v>
      </c>
    </row>
    <row r="366" spans="1:2" x14ac:dyDescent="0.25">
      <c r="A366" s="7">
        <f>Patients!A363</f>
        <v>0</v>
      </c>
      <c r="B366" s="7" t="str">
        <f>Patients!B363&amp;" "&amp;Patients!C363</f>
        <v xml:space="preserve"> </v>
      </c>
    </row>
    <row r="367" spans="1:2" x14ac:dyDescent="0.25">
      <c r="A367" s="7">
        <f>Patients!A364</f>
        <v>0</v>
      </c>
      <c r="B367" s="7" t="str">
        <f>Patients!B364&amp;" "&amp;Patients!C364</f>
        <v xml:space="preserve"> </v>
      </c>
    </row>
    <row r="368" spans="1:2" x14ac:dyDescent="0.25">
      <c r="A368" s="7">
        <f>Patients!A365</f>
        <v>0</v>
      </c>
      <c r="B368" s="7" t="str">
        <f>Patients!B365&amp;" "&amp;Patients!C365</f>
        <v xml:space="preserve"> </v>
      </c>
    </row>
    <row r="369" spans="1:2" x14ac:dyDescent="0.25">
      <c r="A369" s="7">
        <f>Patients!A366</f>
        <v>0</v>
      </c>
      <c r="B369" s="7" t="str">
        <f>Patients!B366&amp;" "&amp;Patients!C366</f>
        <v xml:space="preserve"> </v>
      </c>
    </row>
    <row r="370" spans="1:2" x14ac:dyDescent="0.25">
      <c r="A370" s="7">
        <f>Patients!A367</f>
        <v>0</v>
      </c>
      <c r="B370" s="7" t="str">
        <f>Patients!B367&amp;" "&amp;Patients!C367</f>
        <v xml:space="preserve"> </v>
      </c>
    </row>
    <row r="371" spans="1:2" x14ac:dyDescent="0.25">
      <c r="A371" s="7">
        <f>Patients!A368</f>
        <v>0</v>
      </c>
      <c r="B371" s="7" t="str">
        <f>Patients!B368&amp;" "&amp;Patients!C368</f>
        <v xml:space="preserve"> </v>
      </c>
    </row>
    <row r="372" spans="1:2" x14ac:dyDescent="0.25">
      <c r="A372" s="7">
        <f>Patients!A369</f>
        <v>0</v>
      </c>
      <c r="B372" s="7" t="str">
        <f>Patients!B369&amp;" "&amp;Patients!C369</f>
        <v xml:space="preserve"> </v>
      </c>
    </row>
    <row r="373" spans="1:2" x14ac:dyDescent="0.25">
      <c r="A373" s="7">
        <f>Patients!A370</f>
        <v>0</v>
      </c>
      <c r="B373" s="7" t="str">
        <f>Patients!B370&amp;" "&amp;Patients!C370</f>
        <v xml:space="preserve"> </v>
      </c>
    </row>
    <row r="374" spans="1:2" x14ac:dyDescent="0.25">
      <c r="A374" s="7">
        <f>Patients!A371</f>
        <v>0</v>
      </c>
      <c r="B374" s="7" t="str">
        <f>Patients!B371&amp;" "&amp;Patients!C371</f>
        <v xml:space="preserve"> </v>
      </c>
    </row>
    <row r="375" spans="1:2" x14ac:dyDescent="0.25">
      <c r="A375" s="7">
        <f>Patients!A372</f>
        <v>0</v>
      </c>
      <c r="B375" s="7" t="str">
        <f>Patients!B372&amp;" "&amp;Patients!C372</f>
        <v xml:space="preserve"> </v>
      </c>
    </row>
    <row r="376" spans="1:2" x14ac:dyDescent="0.25">
      <c r="A376" s="7">
        <f>Patients!A373</f>
        <v>0</v>
      </c>
      <c r="B376" s="7" t="str">
        <f>Patients!B373&amp;" "&amp;Patients!C373</f>
        <v xml:space="preserve"> </v>
      </c>
    </row>
    <row r="377" spans="1:2" x14ac:dyDescent="0.25">
      <c r="A377" s="7">
        <f>Patients!A374</f>
        <v>0</v>
      </c>
      <c r="B377" s="7" t="str">
        <f>Patients!B374&amp;" "&amp;Patients!C374</f>
        <v xml:space="preserve"> </v>
      </c>
    </row>
    <row r="378" spans="1:2" x14ac:dyDescent="0.25">
      <c r="A378" s="7">
        <f>Patients!A375</f>
        <v>0</v>
      </c>
      <c r="B378" s="7" t="str">
        <f>Patients!B375&amp;" "&amp;Patients!C375</f>
        <v xml:space="preserve"> </v>
      </c>
    </row>
    <row r="379" spans="1:2" x14ac:dyDescent="0.25">
      <c r="A379" s="7">
        <f>Patients!A376</f>
        <v>0</v>
      </c>
      <c r="B379" s="7" t="str">
        <f>Patients!B376&amp;" "&amp;Patients!C376</f>
        <v xml:space="preserve"> </v>
      </c>
    </row>
    <row r="380" spans="1:2" x14ac:dyDescent="0.25">
      <c r="A380" s="7">
        <f>Patients!A377</f>
        <v>0</v>
      </c>
      <c r="B380" s="7" t="str">
        <f>Patients!B377&amp;" "&amp;Patients!C377</f>
        <v xml:space="preserve"> </v>
      </c>
    </row>
    <row r="381" spans="1:2" x14ac:dyDescent="0.25">
      <c r="A381" s="7">
        <f>Patients!A378</f>
        <v>0</v>
      </c>
      <c r="B381" s="7" t="str">
        <f>Patients!B378&amp;" "&amp;Patients!C378</f>
        <v xml:space="preserve"> </v>
      </c>
    </row>
    <row r="382" spans="1:2" x14ac:dyDescent="0.25">
      <c r="A382" s="7">
        <f>Patients!A379</f>
        <v>0</v>
      </c>
      <c r="B382" s="7" t="str">
        <f>Patients!B379&amp;" "&amp;Patients!C379</f>
        <v xml:space="preserve"> </v>
      </c>
    </row>
    <row r="383" spans="1:2" x14ac:dyDescent="0.25">
      <c r="A383" s="7">
        <f>Patients!A380</f>
        <v>0</v>
      </c>
      <c r="B383" s="7" t="str">
        <f>Patients!B380&amp;" "&amp;Patients!C380</f>
        <v xml:space="preserve"> </v>
      </c>
    </row>
    <row r="384" spans="1:2" x14ac:dyDescent="0.25">
      <c r="A384" s="7">
        <f>Patients!A381</f>
        <v>0</v>
      </c>
      <c r="B384" s="7" t="str">
        <f>Patients!B381&amp;" "&amp;Patients!C381</f>
        <v xml:space="preserve"> </v>
      </c>
    </row>
    <row r="385" spans="1:2" x14ac:dyDescent="0.25">
      <c r="A385" s="7">
        <f>Patients!A382</f>
        <v>0</v>
      </c>
      <c r="B385" s="7" t="str">
        <f>Patients!B382&amp;" "&amp;Patients!C382</f>
        <v xml:space="preserve"> </v>
      </c>
    </row>
    <row r="386" spans="1:2" x14ac:dyDescent="0.25">
      <c r="A386" s="7">
        <f>Patients!A383</f>
        <v>0</v>
      </c>
      <c r="B386" s="7" t="str">
        <f>Patients!B383&amp;" "&amp;Patients!C383</f>
        <v xml:space="preserve"> </v>
      </c>
    </row>
    <row r="387" spans="1:2" x14ac:dyDescent="0.25">
      <c r="A387" s="7">
        <f>Patients!A384</f>
        <v>0</v>
      </c>
      <c r="B387" s="7" t="str">
        <f>Patients!B384&amp;" "&amp;Patients!C384</f>
        <v xml:space="preserve"> </v>
      </c>
    </row>
    <row r="388" spans="1:2" x14ac:dyDescent="0.25">
      <c r="A388" s="7">
        <f>Patients!A385</f>
        <v>0</v>
      </c>
      <c r="B388" s="7" t="str">
        <f>Patients!B385&amp;" "&amp;Patients!C385</f>
        <v xml:space="preserve"> </v>
      </c>
    </row>
    <row r="389" spans="1:2" x14ac:dyDescent="0.25">
      <c r="A389" s="7">
        <f>Patients!A386</f>
        <v>0</v>
      </c>
      <c r="B389" s="7" t="str">
        <f>Patients!B386&amp;" "&amp;Patients!C386</f>
        <v xml:space="preserve"> </v>
      </c>
    </row>
    <row r="390" spans="1:2" x14ac:dyDescent="0.25">
      <c r="A390" s="7">
        <f>Patients!A387</f>
        <v>0</v>
      </c>
      <c r="B390" s="7" t="str">
        <f>Patients!B387&amp;" "&amp;Patients!C387</f>
        <v xml:space="preserve"> </v>
      </c>
    </row>
    <row r="391" spans="1:2" x14ac:dyDescent="0.25">
      <c r="A391" s="7">
        <f>Patients!A388</f>
        <v>0</v>
      </c>
      <c r="B391" s="7" t="str">
        <f>Patients!B388&amp;" "&amp;Patients!C388</f>
        <v xml:space="preserve"> </v>
      </c>
    </row>
    <row r="392" spans="1:2" x14ac:dyDescent="0.25">
      <c r="A392" s="7">
        <f>Patients!A389</f>
        <v>0</v>
      </c>
      <c r="B392" s="7" t="str">
        <f>Patients!B389&amp;" "&amp;Patients!C389</f>
        <v xml:space="preserve"> </v>
      </c>
    </row>
    <row r="393" spans="1:2" x14ac:dyDescent="0.25">
      <c r="A393" s="7">
        <f>Patients!A390</f>
        <v>0</v>
      </c>
      <c r="B393" s="7" t="str">
        <f>Patients!B390&amp;" "&amp;Patients!C390</f>
        <v xml:space="preserve"> </v>
      </c>
    </row>
    <row r="394" spans="1:2" x14ac:dyDescent="0.25">
      <c r="A394" s="7">
        <f>Patients!A391</f>
        <v>0</v>
      </c>
      <c r="B394" s="7" t="str">
        <f>Patients!B391&amp;" "&amp;Patients!C391</f>
        <v xml:space="preserve"> </v>
      </c>
    </row>
    <row r="395" spans="1:2" x14ac:dyDescent="0.25">
      <c r="A395" s="7">
        <f>Patients!A392</f>
        <v>0</v>
      </c>
      <c r="B395" s="7" t="str">
        <f>Patients!B392&amp;" "&amp;Patients!C392</f>
        <v xml:space="preserve"> </v>
      </c>
    </row>
    <row r="396" spans="1:2" x14ac:dyDescent="0.25">
      <c r="A396" s="7">
        <f>Patients!A393</f>
        <v>0</v>
      </c>
      <c r="B396" s="7" t="str">
        <f>Patients!B393&amp;" "&amp;Patients!C393</f>
        <v xml:space="preserve"> </v>
      </c>
    </row>
    <row r="397" spans="1:2" x14ac:dyDescent="0.25">
      <c r="A397" s="7">
        <f>Patients!A394</f>
        <v>0</v>
      </c>
      <c r="B397" s="7" t="str">
        <f>Patients!B394&amp;" "&amp;Patients!C394</f>
        <v xml:space="preserve"> </v>
      </c>
    </row>
    <row r="398" spans="1:2" x14ac:dyDescent="0.25">
      <c r="A398" s="7">
        <f>Patients!A395</f>
        <v>0</v>
      </c>
      <c r="B398" s="7" t="str">
        <f>Patients!B395&amp;" "&amp;Patients!C395</f>
        <v xml:space="preserve"> </v>
      </c>
    </row>
    <row r="399" spans="1:2" x14ac:dyDescent="0.25">
      <c r="A399" s="7">
        <f>Patients!A396</f>
        <v>0</v>
      </c>
      <c r="B399" s="7" t="str">
        <f>Patients!B396&amp;" "&amp;Patients!C396</f>
        <v xml:space="preserve"> </v>
      </c>
    </row>
    <row r="400" spans="1:2" x14ac:dyDescent="0.25">
      <c r="A400" s="7">
        <f>Patients!A397</f>
        <v>0</v>
      </c>
      <c r="B400" s="7" t="str">
        <f>Patients!B397&amp;" "&amp;Patients!C397</f>
        <v xml:space="preserve"> </v>
      </c>
    </row>
    <row r="401" spans="1:2" x14ac:dyDescent="0.25">
      <c r="A401" s="7">
        <f>Patients!A398</f>
        <v>0</v>
      </c>
      <c r="B401" s="7" t="str">
        <f>Patients!B398&amp;" "&amp;Patients!C398</f>
        <v xml:space="preserve"> </v>
      </c>
    </row>
    <row r="402" spans="1:2" x14ac:dyDescent="0.25">
      <c r="A402" s="7">
        <f>Patients!A399</f>
        <v>0</v>
      </c>
      <c r="B402" s="7" t="str">
        <f>Patients!B399&amp;" "&amp;Patients!C399</f>
        <v xml:space="preserve"> </v>
      </c>
    </row>
    <row r="403" spans="1:2" x14ac:dyDescent="0.25">
      <c r="A403" s="7">
        <f>Patients!A400</f>
        <v>0</v>
      </c>
      <c r="B403" s="7" t="str">
        <f>Patients!B400&amp;" "&amp;Patients!C400</f>
        <v xml:space="preserve"> </v>
      </c>
    </row>
    <row r="404" spans="1:2" x14ac:dyDescent="0.25">
      <c r="A404" s="7">
        <f>Patients!A401</f>
        <v>0</v>
      </c>
      <c r="B404" s="7" t="str">
        <f>Patients!B401&amp;" "&amp;Patients!C401</f>
        <v xml:space="preserve"> </v>
      </c>
    </row>
    <row r="405" spans="1:2" x14ac:dyDescent="0.25">
      <c r="A405" s="7">
        <f>Patients!A402</f>
        <v>0</v>
      </c>
      <c r="B405" s="7" t="str">
        <f>Patients!B402&amp;" "&amp;Patients!C402</f>
        <v xml:space="preserve"> </v>
      </c>
    </row>
    <row r="406" spans="1:2" x14ac:dyDescent="0.25">
      <c r="A406" s="7">
        <f>Patients!A403</f>
        <v>0</v>
      </c>
      <c r="B406" s="7" t="str">
        <f>Patients!B403&amp;" "&amp;Patients!C403</f>
        <v xml:space="preserve"> </v>
      </c>
    </row>
    <row r="407" spans="1:2" x14ac:dyDescent="0.25">
      <c r="A407" s="7">
        <f>Patients!A404</f>
        <v>0</v>
      </c>
      <c r="B407" s="7" t="str">
        <f>Patients!B404&amp;" "&amp;Patients!C404</f>
        <v xml:space="preserve"> </v>
      </c>
    </row>
    <row r="408" spans="1:2" x14ac:dyDescent="0.25">
      <c r="A408" s="7">
        <f>Patients!A405</f>
        <v>0</v>
      </c>
      <c r="B408" s="7" t="str">
        <f>Patients!B405&amp;" "&amp;Patients!C405</f>
        <v xml:space="preserve"> </v>
      </c>
    </row>
    <row r="409" spans="1:2" x14ac:dyDescent="0.25">
      <c r="A409" s="7">
        <f>Patients!A406</f>
        <v>0</v>
      </c>
      <c r="B409" s="7" t="str">
        <f>Patients!B406&amp;" "&amp;Patients!C406</f>
        <v xml:space="preserve"> </v>
      </c>
    </row>
    <row r="410" spans="1:2" x14ac:dyDescent="0.25">
      <c r="A410" s="7">
        <f>Patients!A407</f>
        <v>0</v>
      </c>
      <c r="B410" s="7" t="str">
        <f>Patients!B407&amp;" "&amp;Patients!C407</f>
        <v xml:space="preserve"> </v>
      </c>
    </row>
    <row r="411" spans="1:2" x14ac:dyDescent="0.25">
      <c r="A411" s="7">
        <f>Patients!A408</f>
        <v>0</v>
      </c>
      <c r="B411" s="7" t="str">
        <f>Patients!B408&amp;" "&amp;Patients!C408</f>
        <v xml:space="preserve"> </v>
      </c>
    </row>
    <row r="412" spans="1:2" x14ac:dyDescent="0.25">
      <c r="A412" s="7">
        <f>Patients!A409</f>
        <v>0</v>
      </c>
      <c r="B412" s="7" t="str">
        <f>Patients!B409&amp;" "&amp;Patients!C409</f>
        <v xml:space="preserve"> </v>
      </c>
    </row>
    <row r="413" spans="1:2" x14ac:dyDescent="0.25">
      <c r="A413" s="7">
        <f>Patients!A410</f>
        <v>0</v>
      </c>
      <c r="B413" s="7" t="str">
        <f>Patients!B410&amp;" "&amp;Patients!C410</f>
        <v xml:space="preserve"> </v>
      </c>
    </row>
    <row r="414" spans="1:2" x14ac:dyDescent="0.25">
      <c r="A414" s="7">
        <f>Patients!A411</f>
        <v>0</v>
      </c>
      <c r="B414" s="7" t="str">
        <f>Patients!B411&amp;" "&amp;Patients!C411</f>
        <v xml:space="preserve"> </v>
      </c>
    </row>
    <row r="415" spans="1:2" x14ac:dyDescent="0.25">
      <c r="A415" s="7">
        <f>Patients!A412</f>
        <v>0</v>
      </c>
      <c r="B415" s="7" t="str">
        <f>Patients!B412&amp;" "&amp;Patients!C412</f>
        <v xml:space="preserve"> </v>
      </c>
    </row>
    <row r="416" spans="1:2" x14ac:dyDescent="0.25">
      <c r="A416" s="7">
        <f>Patients!A413</f>
        <v>0</v>
      </c>
      <c r="B416" s="7" t="str">
        <f>Patients!B413&amp;" "&amp;Patients!C413</f>
        <v xml:space="preserve"> </v>
      </c>
    </row>
    <row r="417" spans="1:2" x14ac:dyDescent="0.25">
      <c r="A417" s="7">
        <f>Patients!A414</f>
        <v>0</v>
      </c>
      <c r="B417" s="7" t="str">
        <f>Patients!B414&amp;" "&amp;Patients!C414</f>
        <v xml:space="preserve"> </v>
      </c>
    </row>
    <row r="418" spans="1:2" x14ac:dyDescent="0.25">
      <c r="A418" s="7">
        <f>Patients!A415</f>
        <v>0</v>
      </c>
      <c r="B418" s="7" t="str">
        <f>Patients!B415&amp;" "&amp;Patients!C415</f>
        <v xml:space="preserve"> </v>
      </c>
    </row>
    <row r="419" spans="1:2" x14ac:dyDescent="0.25">
      <c r="A419" s="7">
        <f>Patients!A416</f>
        <v>0</v>
      </c>
      <c r="B419" s="7" t="str">
        <f>Patients!B416&amp;" "&amp;Patients!C416</f>
        <v xml:space="preserve"> </v>
      </c>
    </row>
    <row r="420" spans="1:2" x14ac:dyDescent="0.25">
      <c r="A420" s="7">
        <f>Patients!A417</f>
        <v>0</v>
      </c>
      <c r="B420" s="7" t="str">
        <f>Patients!B417&amp;" "&amp;Patients!C417</f>
        <v xml:space="preserve"> </v>
      </c>
    </row>
    <row r="421" spans="1:2" x14ac:dyDescent="0.25">
      <c r="A421" s="7">
        <f>Patients!A418</f>
        <v>0</v>
      </c>
      <c r="B421" s="7" t="str">
        <f>Patients!B418&amp;" "&amp;Patients!C418</f>
        <v xml:space="preserve"> </v>
      </c>
    </row>
    <row r="422" spans="1:2" x14ac:dyDescent="0.25">
      <c r="A422" s="7">
        <f>Patients!A419</f>
        <v>0</v>
      </c>
      <c r="B422" s="7" t="str">
        <f>Patients!B419&amp;" "&amp;Patients!C419</f>
        <v xml:space="preserve"> </v>
      </c>
    </row>
    <row r="423" spans="1:2" x14ac:dyDescent="0.25">
      <c r="A423" s="7">
        <f>Patients!A420</f>
        <v>0</v>
      </c>
      <c r="B423" s="7" t="str">
        <f>Patients!B420&amp;" "&amp;Patients!C420</f>
        <v xml:space="preserve"> </v>
      </c>
    </row>
    <row r="424" spans="1:2" x14ac:dyDescent="0.25">
      <c r="A424" s="7">
        <f>Patients!A421</f>
        <v>0</v>
      </c>
      <c r="B424" s="7" t="str">
        <f>Patients!B421&amp;" "&amp;Patients!C421</f>
        <v xml:space="preserve"> </v>
      </c>
    </row>
    <row r="425" spans="1:2" x14ac:dyDescent="0.25">
      <c r="A425" s="7">
        <f>Patients!A422</f>
        <v>0</v>
      </c>
      <c r="B425" s="7" t="str">
        <f>Patients!B422&amp;" "&amp;Patients!C422</f>
        <v xml:space="preserve"> </v>
      </c>
    </row>
    <row r="426" spans="1:2" x14ac:dyDescent="0.25">
      <c r="A426" s="7">
        <f>Patients!A423</f>
        <v>0</v>
      </c>
      <c r="B426" s="7" t="str">
        <f>Patients!B423&amp;" "&amp;Patients!C423</f>
        <v xml:space="preserve"> </v>
      </c>
    </row>
    <row r="427" spans="1:2" x14ac:dyDescent="0.25">
      <c r="A427" s="7">
        <f>Patients!A424</f>
        <v>0</v>
      </c>
      <c r="B427" s="7" t="str">
        <f>Patients!B424&amp;" "&amp;Patients!C424</f>
        <v xml:space="preserve"> </v>
      </c>
    </row>
    <row r="428" spans="1:2" x14ac:dyDescent="0.25">
      <c r="A428" s="7">
        <f>Patients!A425</f>
        <v>0</v>
      </c>
      <c r="B428" s="7" t="str">
        <f>Patients!B425&amp;" "&amp;Patients!C425</f>
        <v xml:space="preserve"> </v>
      </c>
    </row>
    <row r="429" spans="1:2" x14ac:dyDescent="0.25">
      <c r="A429" s="7">
        <f>Patients!A426</f>
        <v>0</v>
      </c>
      <c r="B429" s="7" t="str">
        <f>Patients!B426&amp;" "&amp;Patients!C426</f>
        <v xml:space="preserve"> </v>
      </c>
    </row>
    <row r="430" spans="1:2" x14ac:dyDescent="0.25">
      <c r="A430" s="7">
        <f>Patients!A427</f>
        <v>0</v>
      </c>
      <c r="B430" s="7" t="str">
        <f>Patients!B427&amp;" "&amp;Patients!C427</f>
        <v xml:space="preserve"> </v>
      </c>
    </row>
    <row r="431" spans="1:2" x14ac:dyDescent="0.25">
      <c r="A431" s="7">
        <f>Patients!A428</f>
        <v>0</v>
      </c>
      <c r="B431" s="7" t="str">
        <f>Patients!B428&amp;" "&amp;Patients!C428</f>
        <v xml:space="preserve"> </v>
      </c>
    </row>
    <row r="432" spans="1:2" x14ac:dyDescent="0.25">
      <c r="A432" s="7">
        <f>Patients!A429</f>
        <v>0</v>
      </c>
      <c r="B432" s="7" t="str">
        <f>Patients!B429&amp;" "&amp;Patients!C429</f>
        <v xml:space="preserve"> </v>
      </c>
    </row>
    <row r="433" spans="1:2" x14ac:dyDescent="0.25">
      <c r="A433" s="7">
        <f>Patients!A430</f>
        <v>0</v>
      </c>
      <c r="B433" s="7" t="str">
        <f>Patients!B430&amp;" "&amp;Patients!C430</f>
        <v xml:space="preserve"> </v>
      </c>
    </row>
    <row r="434" spans="1:2" x14ac:dyDescent="0.25">
      <c r="A434" s="7">
        <f>Patients!A431</f>
        <v>0</v>
      </c>
      <c r="B434" s="7" t="str">
        <f>Patients!B431&amp;" "&amp;Patients!C431</f>
        <v xml:space="preserve"> </v>
      </c>
    </row>
    <row r="435" spans="1:2" x14ac:dyDescent="0.25">
      <c r="A435" s="7">
        <f>Patients!A432</f>
        <v>0</v>
      </c>
      <c r="B435" s="7" t="str">
        <f>Patients!B432&amp;" "&amp;Patients!C432</f>
        <v xml:space="preserve"> </v>
      </c>
    </row>
    <row r="436" spans="1:2" x14ac:dyDescent="0.25">
      <c r="A436" s="7">
        <f>Patients!A433</f>
        <v>0</v>
      </c>
      <c r="B436" s="7" t="str">
        <f>Patients!B433&amp;" "&amp;Patients!C433</f>
        <v xml:space="preserve"> </v>
      </c>
    </row>
    <row r="437" spans="1:2" x14ac:dyDescent="0.25">
      <c r="A437" s="7">
        <f>Patients!A434</f>
        <v>0</v>
      </c>
      <c r="B437" s="7" t="str">
        <f>Patients!B434&amp;" "&amp;Patients!C434</f>
        <v xml:space="preserve"> </v>
      </c>
    </row>
    <row r="438" spans="1:2" x14ac:dyDescent="0.25">
      <c r="A438" s="7">
        <f>Patients!A435</f>
        <v>0</v>
      </c>
      <c r="B438" s="7" t="str">
        <f>Patients!B435&amp;" "&amp;Patients!C435</f>
        <v xml:space="preserve"> </v>
      </c>
    </row>
    <row r="439" spans="1:2" x14ac:dyDescent="0.25">
      <c r="A439" s="7">
        <f>Patients!A436</f>
        <v>0</v>
      </c>
      <c r="B439" s="7" t="str">
        <f>Patients!B436&amp;" "&amp;Patients!C436</f>
        <v xml:space="preserve"> </v>
      </c>
    </row>
    <row r="440" spans="1:2" x14ac:dyDescent="0.25">
      <c r="A440" s="7">
        <f>Patients!A437</f>
        <v>0</v>
      </c>
      <c r="B440" s="7" t="str">
        <f>Patients!B437&amp;" "&amp;Patients!C437</f>
        <v xml:space="preserve"> </v>
      </c>
    </row>
    <row r="441" spans="1:2" x14ac:dyDescent="0.25">
      <c r="A441" s="7">
        <f>Patients!A438</f>
        <v>0</v>
      </c>
      <c r="B441" s="7" t="str">
        <f>Patients!B438&amp;" "&amp;Patients!C438</f>
        <v xml:space="preserve"> </v>
      </c>
    </row>
    <row r="442" spans="1:2" x14ac:dyDescent="0.25">
      <c r="A442" s="7">
        <f>Patients!A439</f>
        <v>0</v>
      </c>
      <c r="B442" s="7" t="str">
        <f>Patients!B439&amp;" "&amp;Patients!C439</f>
        <v xml:space="preserve"> </v>
      </c>
    </row>
    <row r="443" spans="1:2" x14ac:dyDescent="0.25">
      <c r="A443" s="7">
        <f>Patients!A440</f>
        <v>0</v>
      </c>
      <c r="B443" s="7" t="str">
        <f>Patients!B440&amp;" "&amp;Patients!C440</f>
        <v xml:space="preserve"> </v>
      </c>
    </row>
    <row r="444" spans="1:2" x14ac:dyDescent="0.25">
      <c r="A444" s="7">
        <f>Patients!A441</f>
        <v>0</v>
      </c>
      <c r="B444" s="7" t="str">
        <f>Patients!B441&amp;" "&amp;Patients!C441</f>
        <v xml:space="preserve"> </v>
      </c>
    </row>
    <row r="445" spans="1:2" x14ac:dyDescent="0.25">
      <c r="A445" s="7">
        <f>Patients!A442</f>
        <v>0</v>
      </c>
      <c r="B445" s="7" t="str">
        <f>Patients!B442&amp;" "&amp;Patients!C442</f>
        <v xml:space="preserve"> </v>
      </c>
    </row>
    <row r="446" spans="1:2" x14ac:dyDescent="0.25">
      <c r="A446" s="7">
        <f>Patients!A443</f>
        <v>0</v>
      </c>
      <c r="B446" s="7" t="str">
        <f>Patients!B443&amp;" "&amp;Patients!C443</f>
        <v xml:space="preserve"> </v>
      </c>
    </row>
    <row r="447" spans="1:2" x14ac:dyDescent="0.25">
      <c r="A447" s="7">
        <f>Patients!A444</f>
        <v>0</v>
      </c>
      <c r="B447" s="7" t="str">
        <f>Patients!B444&amp;" "&amp;Patients!C444</f>
        <v xml:space="preserve"> </v>
      </c>
    </row>
    <row r="448" spans="1:2" x14ac:dyDescent="0.25">
      <c r="A448" s="7">
        <f>Patients!A445</f>
        <v>0</v>
      </c>
      <c r="B448" s="7" t="str">
        <f>Patients!B445&amp;" "&amp;Patients!C445</f>
        <v xml:space="preserve"> </v>
      </c>
    </row>
    <row r="449" spans="1:2" x14ac:dyDescent="0.25">
      <c r="A449" s="7">
        <f>Patients!A446</f>
        <v>0</v>
      </c>
      <c r="B449" s="7" t="str">
        <f>Patients!B446&amp;" "&amp;Patients!C446</f>
        <v xml:space="preserve"> </v>
      </c>
    </row>
    <row r="450" spans="1:2" x14ac:dyDescent="0.25">
      <c r="A450" s="7">
        <f>Patients!A447</f>
        <v>0</v>
      </c>
      <c r="B450" s="7" t="str">
        <f>Patients!B447&amp;" "&amp;Patients!C447</f>
        <v xml:space="preserve"> </v>
      </c>
    </row>
    <row r="451" spans="1:2" x14ac:dyDescent="0.25">
      <c r="A451" s="7">
        <f>Patients!A448</f>
        <v>0</v>
      </c>
      <c r="B451" s="7" t="str">
        <f>Patients!B448&amp;" "&amp;Patients!C448</f>
        <v xml:space="preserve"> </v>
      </c>
    </row>
    <row r="452" spans="1:2" x14ac:dyDescent="0.25">
      <c r="A452" s="7">
        <f>Patients!A449</f>
        <v>0</v>
      </c>
      <c r="B452" s="7" t="str">
        <f>Patients!B449&amp;" "&amp;Patients!C449</f>
        <v xml:space="preserve"> </v>
      </c>
    </row>
    <row r="453" spans="1:2" x14ac:dyDescent="0.25">
      <c r="A453" s="7">
        <f>Patients!A450</f>
        <v>0</v>
      </c>
      <c r="B453" s="7" t="str">
        <f>Patients!B450&amp;" "&amp;Patients!C450</f>
        <v xml:space="preserve"> </v>
      </c>
    </row>
    <row r="454" spans="1:2" x14ac:dyDescent="0.25">
      <c r="A454" s="7">
        <f>Patients!A451</f>
        <v>0</v>
      </c>
      <c r="B454" s="7" t="str">
        <f>Patients!B451&amp;" "&amp;Patients!C451</f>
        <v xml:space="preserve"> </v>
      </c>
    </row>
    <row r="455" spans="1:2" x14ac:dyDescent="0.25">
      <c r="A455" s="7">
        <f>Patients!A452</f>
        <v>0</v>
      </c>
      <c r="B455" s="7" t="str">
        <f>Patients!B452&amp;" "&amp;Patients!C452</f>
        <v xml:space="preserve"> </v>
      </c>
    </row>
    <row r="456" spans="1:2" x14ac:dyDescent="0.25">
      <c r="A456" s="7">
        <f>Patients!A453</f>
        <v>0</v>
      </c>
      <c r="B456" s="7" t="str">
        <f>Patients!B453&amp;" "&amp;Patients!C453</f>
        <v xml:space="preserve"> </v>
      </c>
    </row>
    <row r="457" spans="1:2" x14ac:dyDescent="0.25">
      <c r="A457" s="7">
        <f>Patients!A454</f>
        <v>0</v>
      </c>
      <c r="B457" s="7" t="str">
        <f>Patients!B454&amp;" "&amp;Patients!C454</f>
        <v xml:space="preserve"> </v>
      </c>
    </row>
    <row r="458" spans="1:2" x14ac:dyDescent="0.25">
      <c r="A458" s="7">
        <f>Patients!A455</f>
        <v>0</v>
      </c>
      <c r="B458" s="7" t="str">
        <f>Patients!B455&amp;" "&amp;Patients!C455</f>
        <v xml:space="preserve"> </v>
      </c>
    </row>
    <row r="459" spans="1:2" x14ac:dyDescent="0.25">
      <c r="A459" s="7">
        <f>Patients!A456</f>
        <v>0</v>
      </c>
      <c r="B459" s="7" t="str">
        <f>Patients!B456&amp;" "&amp;Patients!C456</f>
        <v xml:space="preserve"> </v>
      </c>
    </row>
    <row r="460" spans="1:2" x14ac:dyDescent="0.25">
      <c r="A460" s="7">
        <f>Patients!A457</f>
        <v>0</v>
      </c>
      <c r="B460" s="7" t="str">
        <f>Patients!B457&amp;" "&amp;Patients!C457</f>
        <v xml:space="preserve"> </v>
      </c>
    </row>
    <row r="461" spans="1:2" x14ac:dyDescent="0.25">
      <c r="A461" s="7">
        <f>Patients!A458</f>
        <v>0</v>
      </c>
      <c r="B461" s="7" t="str">
        <f>Patients!B458&amp;" "&amp;Patients!C458</f>
        <v xml:space="preserve"> </v>
      </c>
    </row>
    <row r="462" spans="1:2" x14ac:dyDescent="0.25">
      <c r="A462" s="7">
        <f>Patients!A459</f>
        <v>0</v>
      </c>
      <c r="B462" s="7" t="str">
        <f>Patients!B459&amp;" "&amp;Patients!C459</f>
        <v xml:space="preserve"> </v>
      </c>
    </row>
    <row r="463" spans="1:2" x14ac:dyDescent="0.25">
      <c r="A463" s="7">
        <f>Patients!A460</f>
        <v>0</v>
      </c>
      <c r="B463" s="7" t="str">
        <f>Patients!B460&amp;" "&amp;Patients!C460</f>
        <v xml:space="preserve"> </v>
      </c>
    </row>
    <row r="464" spans="1:2" x14ac:dyDescent="0.25">
      <c r="A464" s="7">
        <f>Patients!A461</f>
        <v>0</v>
      </c>
      <c r="B464" s="7" t="str">
        <f>Patients!B461&amp;" "&amp;Patients!C461</f>
        <v xml:space="preserve"> </v>
      </c>
    </row>
    <row r="465" spans="1:2" x14ac:dyDescent="0.25">
      <c r="A465" s="7">
        <f>Patients!A462</f>
        <v>0</v>
      </c>
      <c r="B465" s="7" t="str">
        <f>Patients!B462&amp;" "&amp;Patients!C462</f>
        <v xml:space="preserve"> </v>
      </c>
    </row>
    <row r="466" spans="1:2" x14ac:dyDescent="0.25">
      <c r="A466" s="7">
        <f>Patients!A463</f>
        <v>0</v>
      </c>
      <c r="B466" s="7" t="str">
        <f>Patients!B463&amp;" "&amp;Patients!C463</f>
        <v xml:space="preserve"> </v>
      </c>
    </row>
    <row r="467" spans="1:2" x14ac:dyDescent="0.25">
      <c r="A467" s="7">
        <f>Patients!A464</f>
        <v>0</v>
      </c>
      <c r="B467" s="7" t="str">
        <f>Patients!B464&amp;" "&amp;Patients!C464</f>
        <v xml:space="preserve"> </v>
      </c>
    </row>
    <row r="468" spans="1:2" x14ac:dyDescent="0.25">
      <c r="A468" s="7">
        <f>Patients!A465</f>
        <v>0</v>
      </c>
      <c r="B468" s="7" t="str">
        <f>Patients!B465&amp;" "&amp;Patients!C465</f>
        <v xml:space="preserve"> </v>
      </c>
    </row>
    <row r="469" spans="1:2" x14ac:dyDescent="0.25">
      <c r="A469" s="7">
        <f>Patients!A466</f>
        <v>0</v>
      </c>
      <c r="B469" s="7" t="str">
        <f>Patients!B466&amp;" "&amp;Patients!C466</f>
        <v xml:space="preserve"> </v>
      </c>
    </row>
    <row r="470" spans="1:2" x14ac:dyDescent="0.25">
      <c r="A470" s="7">
        <f>Patients!A467</f>
        <v>0</v>
      </c>
      <c r="B470" s="7" t="str">
        <f>Patients!B467&amp;" "&amp;Patients!C467</f>
        <v xml:space="preserve"> </v>
      </c>
    </row>
    <row r="471" spans="1:2" x14ac:dyDescent="0.25">
      <c r="A471" s="7">
        <f>Patients!A468</f>
        <v>0</v>
      </c>
      <c r="B471" s="7" t="str">
        <f>Patients!B468&amp;" "&amp;Patients!C468</f>
        <v xml:space="preserve"> </v>
      </c>
    </row>
    <row r="472" spans="1:2" x14ac:dyDescent="0.25">
      <c r="A472" s="7">
        <f>Patients!A469</f>
        <v>0</v>
      </c>
      <c r="B472" s="7" t="str">
        <f>Patients!B469&amp;" "&amp;Patients!C469</f>
        <v xml:space="preserve"> </v>
      </c>
    </row>
    <row r="473" spans="1:2" x14ac:dyDescent="0.25">
      <c r="A473" s="7">
        <f>Patients!A470</f>
        <v>0</v>
      </c>
      <c r="B473" s="7" t="str">
        <f>Patients!B470&amp;" "&amp;Patients!C470</f>
        <v xml:space="preserve"> </v>
      </c>
    </row>
    <row r="474" spans="1:2" x14ac:dyDescent="0.25">
      <c r="A474" s="7">
        <f>Patients!A471</f>
        <v>0</v>
      </c>
      <c r="B474" s="7" t="str">
        <f>Patients!B471&amp;" "&amp;Patients!C471</f>
        <v xml:space="preserve"> </v>
      </c>
    </row>
    <row r="475" spans="1:2" x14ac:dyDescent="0.25">
      <c r="A475" s="7">
        <f>Patients!A472</f>
        <v>0</v>
      </c>
      <c r="B475" s="7" t="str">
        <f>Patients!B472&amp;" "&amp;Patients!C472</f>
        <v xml:space="preserve"> </v>
      </c>
    </row>
    <row r="476" spans="1:2" x14ac:dyDescent="0.25">
      <c r="A476" s="7">
        <f>Patients!A473</f>
        <v>0</v>
      </c>
      <c r="B476" s="7" t="str">
        <f>Patients!B473&amp;" "&amp;Patients!C473</f>
        <v xml:space="preserve"> </v>
      </c>
    </row>
    <row r="477" spans="1:2" x14ac:dyDescent="0.25">
      <c r="A477" s="7">
        <f>Patients!A474</f>
        <v>0</v>
      </c>
      <c r="B477" s="7" t="str">
        <f>Patients!B474&amp;" "&amp;Patients!C474</f>
        <v xml:space="preserve"> </v>
      </c>
    </row>
    <row r="478" spans="1:2" x14ac:dyDescent="0.25">
      <c r="A478" s="7">
        <f>Patients!A475</f>
        <v>0</v>
      </c>
      <c r="B478" s="7" t="str">
        <f>Patients!B475&amp;" "&amp;Patients!C475</f>
        <v xml:space="preserve"> </v>
      </c>
    </row>
    <row r="479" spans="1:2" x14ac:dyDescent="0.25">
      <c r="A479" s="7">
        <f>Patients!A476</f>
        <v>0</v>
      </c>
      <c r="B479" s="7" t="str">
        <f>Patients!B476&amp;" "&amp;Patients!C476</f>
        <v xml:space="preserve"> </v>
      </c>
    </row>
    <row r="480" spans="1:2" x14ac:dyDescent="0.25">
      <c r="A480" s="7">
        <f>Patients!A477</f>
        <v>0</v>
      </c>
      <c r="B480" s="7" t="str">
        <f>Patients!B477&amp;" "&amp;Patients!C477</f>
        <v xml:space="preserve"> </v>
      </c>
    </row>
    <row r="481" spans="1:2" x14ac:dyDescent="0.25">
      <c r="A481" s="7">
        <f>Patients!A478</f>
        <v>0</v>
      </c>
      <c r="B481" s="7" t="str">
        <f>Patients!B478&amp;" "&amp;Patients!C478</f>
        <v xml:space="preserve"> </v>
      </c>
    </row>
    <row r="482" spans="1:2" x14ac:dyDescent="0.25">
      <c r="A482" s="7">
        <f>Patients!A479</f>
        <v>0</v>
      </c>
      <c r="B482" s="7" t="str">
        <f>Patients!B479&amp;" "&amp;Patients!C479</f>
        <v xml:space="preserve"> </v>
      </c>
    </row>
    <row r="483" spans="1:2" x14ac:dyDescent="0.25">
      <c r="A483" s="7">
        <f>Patients!A480</f>
        <v>0</v>
      </c>
      <c r="B483" s="7" t="str">
        <f>Patients!B480&amp;" "&amp;Patients!C480</f>
        <v xml:space="preserve"> </v>
      </c>
    </row>
    <row r="484" spans="1:2" x14ac:dyDescent="0.25">
      <c r="A484" s="7">
        <f>Patients!A481</f>
        <v>0</v>
      </c>
      <c r="B484" s="7" t="str">
        <f>Patients!B481&amp;" "&amp;Patients!C481</f>
        <v xml:space="preserve"> </v>
      </c>
    </row>
    <row r="485" spans="1:2" x14ac:dyDescent="0.25">
      <c r="A485" s="7">
        <f>Patients!A482</f>
        <v>0</v>
      </c>
      <c r="B485" s="7" t="str">
        <f>Patients!B482&amp;" "&amp;Patients!C482</f>
        <v xml:space="preserve"> </v>
      </c>
    </row>
    <row r="486" spans="1:2" x14ac:dyDescent="0.25">
      <c r="A486" s="7">
        <f>Patients!A483</f>
        <v>0</v>
      </c>
      <c r="B486" s="7" t="str">
        <f>Patients!B483&amp;" "&amp;Patients!C483</f>
        <v xml:space="preserve"> </v>
      </c>
    </row>
    <row r="487" spans="1:2" x14ac:dyDescent="0.25">
      <c r="A487" s="7">
        <f>Patients!A484</f>
        <v>0</v>
      </c>
      <c r="B487" s="7" t="str">
        <f>Patients!B484&amp;" "&amp;Patients!C484</f>
        <v xml:space="preserve"> </v>
      </c>
    </row>
    <row r="488" spans="1:2" x14ac:dyDescent="0.25">
      <c r="A488" s="7">
        <f>Patients!A485</f>
        <v>0</v>
      </c>
      <c r="B488" s="7" t="str">
        <f>Patients!B485&amp;" "&amp;Patients!C485</f>
        <v xml:space="preserve"> </v>
      </c>
    </row>
    <row r="489" spans="1:2" x14ac:dyDescent="0.25">
      <c r="A489" s="7">
        <f>Patients!A486</f>
        <v>0</v>
      </c>
      <c r="B489" s="7" t="str">
        <f>Patients!B486&amp;" "&amp;Patients!C486</f>
        <v xml:space="preserve"> </v>
      </c>
    </row>
    <row r="490" spans="1:2" x14ac:dyDescent="0.25">
      <c r="A490" s="7">
        <f>Patients!A487</f>
        <v>0</v>
      </c>
      <c r="B490" s="7" t="str">
        <f>Patients!B487&amp;" "&amp;Patients!C487</f>
        <v xml:space="preserve"> </v>
      </c>
    </row>
    <row r="491" spans="1:2" x14ac:dyDescent="0.25">
      <c r="A491" s="7">
        <f>Patients!A488</f>
        <v>0</v>
      </c>
      <c r="B491" s="7" t="str">
        <f>Patients!B488&amp;" "&amp;Patients!C488</f>
        <v xml:space="preserve"> </v>
      </c>
    </row>
    <row r="492" spans="1:2" x14ac:dyDescent="0.25">
      <c r="A492" s="7">
        <f>Patients!A489</f>
        <v>0</v>
      </c>
      <c r="B492" s="7" t="str">
        <f>Patients!B489&amp;" "&amp;Patients!C489</f>
        <v xml:space="preserve"> </v>
      </c>
    </row>
    <row r="493" spans="1:2" x14ac:dyDescent="0.25">
      <c r="A493" s="7">
        <f>Patients!A490</f>
        <v>0</v>
      </c>
      <c r="B493" s="7" t="str">
        <f>Patients!B490&amp;" "&amp;Patients!C490</f>
        <v xml:space="preserve"> </v>
      </c>
    </row>
    <row r="494" spans="1:2" x14ac:dyDescent="0.25">
      <c r="A494" s="7">
        <f>Patients!A491</f>
        <v>0</v>
      </c>
      <c r="B494" s="7" t="str">
        <f>Patients!B491&amp;" "&amp;Patients!C491</f>
        <v xml:space="preserve"> </v>
      </c>
    </row>
    <row r="495" spans="1:2" x14ac:dyDescent="0.25">
      <c r="A495" s="7">
        <f>Patients!A492</f>
        <v>0</v>
      </c>
      <c r="B495" s="7" t="str">
        <f>Patients!B492&amp;" "&amp;Patients!C492</f>
        <v xml:space="preserve"> </v>
      </c>
    </row>
    <row r="496" spans="1:2" x14ac:dyDescent="0.25">
      <c r="A496" s="7">
        <f>Patients!A493</f>
        <v>0</v>
      </c>
      <c r="B496" s="7" t="str">
        <f>Patients!B493&amp;" "&amp;Patients!C493</f>
        <v xml:space="preserve"> </v>
      </c>
    </row>
    <row r="497" spans="1:2" x14ac:dyDescent="0.25">
      <c r="A497" s="7">
        <f>Patients!A494</f>
        <v>0</v>
      </c>
      <c r="B497" s="7" t="str">
        <f>Patients!B494&amp;" "&amp;Patients!C494</f>
        <v xml:space="preserve"> </v>
      </c>
    </row>
    <row r="498" spans="1:2" x14ac:dyDescent="0.25">
      <c r="A498" s="7">
        <f>Patients!A495</f>
        <v>0</v>
      </c>
      <c r="B498" s="7" t="str">
        <f>Patients!B495&amp;" "&amp;Patients!C495</f>
        <v xml:space="preserve"> </v>
      </c>
    </row>
    <row r="499" spans="1:2" x14ac:dyDescent="0.25">
      <c r="A499" s="7">
        <f>Patients!A496</f>
        <v>0</v>
      </c>
      <c r="B499" s="7" t="str">
        <f>Patients!B496&amp;" "&amp;Patients!C496</f>
        <v xml:space="preserve"> </v>
      </c>
    </row>
    <row r="500" spans="1:2" x14ac:dyDescent="0.25">
      <c r="A500" s="7">
        <f>Patients!A497</f>
        <v>0</v>
      </c>
      <c r="B500" s="7" t="str">
        <f>Patients!B497&amp;" "&amp;Patients!C497</f>
        <v xml:space="preserve"> </v>
      </c>
    </row>
    <row r="501" spans="1:2" x14ac:dyDescent="0.25">
      <c r="A501" s="7">
        <f>Patients!A498</f>
        <v>0</v>
      </c>
      <c r="B501" s="7" t="str">
        <f>Patients!B498&amp;" "&amp;Patients!C498</f>
        <v xml:space="preserve"> </v>
      </c>
    </row>
    <row r="502" spans="1:2" x14ac:dyDescent="0.25">
      <c r="A502" s="7">
        <f>Patients!A499</f>
        <v>0</v>
      </c>
      <c r="B502" s="7" t="str">
        <f>Patients!B499&amp;" "&amp;Patients!C499</f>
        <v xml:space="preserve"> </v>
      </c>
    </row>
    <row r="503" spans="1:2" x14ac:dyDescent="0.25">
      <c r="A503" s="7">
        <f>Patients!A500</f>
        <v>0</v>
      </c>
      <c r="B503" s="7" t="str">
        <f>Patients!B500&amp;" "&amp;Patients!C500</f>
        <v xml:space="preserve"> </v>
      </c>
    </row>
    <row r="504" spans="1:2" x14ac:dyDescent="0.25">
      <c r="A504" s="7">
        <f>Patients!A501</f>
        <v>0</v>
      </c>
      <c r="B504" s="7" t="str">
        <f>Patients!B501&amp;" "&amp;Patients!C501</f>
        <v xml:space="preserve"> </v>
      </c>
    </row>
    <row r="505" spans="1:2" x14ac:dyDescent="0.25">
      <c r="A505" s="7">
        <f>Patients!A502</f>
        <v>0</v>
      </c>
      <c r="B505" s="7" t="str">
        <f>Patients!B502&amp;" "&amp;Patients!C502</f>
        <v xml:space="preserve"> </v>
      </c>
    </row>
    <row r="506" spans="1:2" x14ac:dyDescent="0.25">
      <c r="A506" s="7">
        <f>Patients!A503</f>
        <v>0</v>
      </c>
      <c r="B506" s="7" t="str">
        <f>Patients!B503&amp;" "&amp;Patients!C503</f>
        <v xml:space="preserve"> </v>
      </c>
    </row>
    <row r="507" spans="1:2" x14ac:dyDescent="0.25">
      <c r="A507" s="7">
        <f>Patients!A504</f>
        <v>0</v>
      </c>
      <c r="B507" s="7" t="str">
        <f>Patients!B504&amp;" "&amp;Patients!C504</f>
        <v xml:space="preserve"> </v>
      </c>
    </row>
    <row r="508" spans="1:2" x14ac:dyDescent="0.25">
      <c r="A508" s="7">
        <f>Patients!A505</f>
        <v>0</v>
      </c>
      <c r="B508" s="7" t="str">
        <f>Patients!B505&amp;" "&amp;Patients!C505</f>
        <v xml:space="preserve"> </v>
      </c>
    </row>
    <row r="509" spans="1:2" x14ac:dyDescent="0.25">
      <c r="A509" s="7">
        <f>Patients!A506</f>
        <v>0</v>
      </c>
      <c r="B509" s="7" t="str">
        <f>Patients!B506&amp;" "&amp;Patients!C506</f>
        <v xml:space="preserve"> </v>
      </c>
    </row>
    <row r="510" spans="1:2" x14ac:dyDescent="0.25">
      <c r="A510" s="7">
        <f>Patients!A507</f>
        <v>0</v>
      </c>
      <c r="B510" s="7" t="str">
        <f>Patients!B507&amp;" "&amp;Patients!C507</f>
        <v xml:space="preserve"> </v>
      </c>
    </row>
    <row r="511" spans="1:2" x14ac:dyDescent="0.25">
      <c r="A511" s="7">
        <f>Patients!A508</f>
        <v>0</v>
      </c>
      <c r="B511" s="7" t="str">
        <f>Patients!B508&amp;" "&amp;Patients!C508</f>
        <v xml:space="preserve"> </v>
      </c>
    </row>
    <row r="512" spans="1:2" x14ac:dyDescent="0.25">
      <c r="A512" s="7">
        <f>Patients!A509</f>
        <v>0</v>
      </c>
      <c r="B512" s="7" t="str">
        <f>Patients!B509&amp;" "&amp;Patients!C509</f>
        <v xml:space="preserve"> </v>
      </c>
    </row>
    <row r="513" spans="1:2" x14ac:dyDescent="0.25">
      <c r="A513" s="7">
        <f>Patients!A510</f>
        <v>0</v>
      </c>
      <c r="B513" s="7" t="str">
        <f>Patients!B510&amp;" "&amp;Patients!C510</f>
        <v xml:space="preserve"> </v>
      </c>
    </row>
    <row r="514" spans="1:2" x14ac:dyDescent="0.25">
      <c r="A514" s="7">
        <f>Patients!A511</f>
        <v>0</v>
      </c>
      <c r="B514" s="7" t="str">
        <f>Patients!B511&amp;" "&amp;Patients!C511</f>
        <v xml:space="preserve"> </v>
      </c>
    </row>
    <row r="515" spans="1:2" x14ac:dyDescent="0.25">
      <c r="A515" s="7">
        <f>Patients!A512</f>
        <v>0</v>
      </c>
      <c r="B515" s="7" t="str">
        <f>Patients!B512&amp;" "&amp;Patients!C512</f>
        <v xml:space="preserve"> </v>
      </c>
    </row>
    <row r="516" spans="1:2" x14ac:dyDescent="0.25">
      <c r="A516" s="7">
        <f>Patients!A513</f>
        <v>0</v>
      </c>
      <c r="B516" s="7" t="str">
        <f>Patients!B513&amp;" "&amp;Patients!C513</f>
        <v xml:space="preserve"> </v>
      </c>
    </row>
    <row r="517" spans="1:2" x14ac:dyDescent="0.25">
      <c r="A517" s="7">
        <f>Patients!A514</f>
        <v>0</v>
      </c>
      <c r="B517" s="7" t="str">
        <f>Patients!B514&amp;" "&amp;Patients!C514</f>
        <v xml:space="preserve"> </v>
      </c>
    </row>
    <row r="518" spans="1:2" x14ac:dyDescent="0.25">
      <c r="A518" s="7">
        <f>Patients!A515</f>
        <v>0</v>
      </c>
      <c r="B518" s="7" t="str">
        <f>Patients!B515&amp;" "&amp;Patients!C515</f>
        <v xml:space="preserve"> </v>
      </c>
    </row>
    <row r="519" spans="1:2" x14ac:dyDescent="0.25">
      <c r="A519" s="7">
        <f>Patients!A516</f>
        <v>0</v>
      </c>
      <c r="B519" s="7" t="str">
        <f>Patients!B516&amp;" "&amp;Patients!C516</f>
        <v xml:space="preserve"> </v>
      </c>
    </row>
    <row r="520" spans="1:2" x14ac:dyDescent="0.25">
      <c r="A520" s="7">
        <f>Patients!A517</f>
        <v>0</v>
      </c>
      <c r="B520" s="7" t="str">
        <f>Patients!B517&amp;" "&amp;Patients!C517</f>
        <v xml:space="preserve"> </v>
      </c>
    </row>
    <row r="521" spans="1:2" x14ac:dyDescent="0.25">
      <c r="A521" s="7">
        <f>Patients!A518</f>
        <v>0</v>
      </c>
      <c r="B521" s="7" t="str">
        <f>Patients!B518&amp;" "&amp;Patients!C518</f>
        <v xml:space="preserve"> </v>
      </c>
    </row>
    <row r="522" spans="1:2" x14ac:dyDescent="0.25">
      <c r="A522" s="7">
        <f>Patients!A519</f>
        <v>0</v>
      </c>
      <c r="B522" s="7" t="str">
        <f>Patients!B519&amp;" "&amp;Patients!C519</f>
        <v xml:space="preserve"> </v>
      </c>
    </row>
    <row r="523" spans="1:2" x14ac:dyDescent="0.25">
      <c r="A523" s="7">
        <f>Patients!A520</f>
        <v>0</v>
      </c>
      <c r="B523" s="7" t="str">
        <f>Patients!B520&amp;" "&amp;Patients!C520</f>
        <v xml:space="preserve"> </v>
      </c>
    </row>
    <row r="524" spans="1:2" x14ac:dyDescent="0.25">
      <c r="A524" s="7">
        <f>Patients!A521</f>
        <v>0</v>
      </c>
      <c r="B524" s="7" t="str">
        <f>Patients!B521&amp;" "&amp;Patients!C521</f>
        <v xml:space="preserve"> </v>
      </c>
    </row>
    <row r="525" spans="1:2" x14ac:dyDescent="0.25">
      <c r="A525" s="7">
        <f>Patients!A522</f>
        <v>0</v>
      </c>
      <c r="B525" s="7" t="str">
        <f>Patients!B522&amp;" "&amp;Patients!C522</f>
        <v xml:space="preserve"> </v>
      </c>
    </row>
    <row r="526" spans="1:2" x14ac:dyDescent="0.25">
      <c r="A526" s="7">
        <f>Patients!A523</f>
        <v>0</v>
      </c>
      <c r="B526" s="7" t="str">
        <f>Patients!B523&amp;" "&amp;Patients!C523</f>
        <v xml:space="preserve"> </v>
      </c>
    </row>
    <row r="527" spans="1:2" x14ac:dyDescent="0.25">
      <c r="A527" s="7">
        <f>Patients!A524</f>
        <v>0</v>
      </c>
      <c r="B527" s="7" t="str">
        <f>Patients!B524&amp;" "&amp;Patients!C524</f>
        <v xml:space="preserve"> </v>
      </c>
    </row>
    <row r="528" spans="1:2" x14ac:dyDescent="0.25">
      <c r="A528" s="7">
        <f>Patients!A525</f>
        <v>0</v>
      </c>
      <c r="B528" s="7" t="str">
        <f>Patients!B525&amp;" "&amp;Patients!C525</f>
        <v xml:space="preserve"> </v>
      </c>
    </row>
    <row r="529" spans="1:2" x14ac:dyDescent="0.25">
      <c r="A529" s="7">
        <f>Patients!A526</f>
        <v>0</v>
      </c>
      <c r="B529" s="7" t="str">
        <f>Patients!B526&amp;" "&amp;Patients!C526</f>
        <v xml:space="preserve"> </v>
      </c>
    </row>
    <row r="530" spans="1:2" x14ac:dyDescent="0.25">
      <c r="A530" s="7">
        <f>Patients!A527</f>
        <v>0</v>
      </c>
      <c r="B530" s="7" t="str">
        <f>Patients!B527&amp;" "&amp;Patients!C527</f>
        <v xml:space="preserve"> </v>
      </c>
    </row>
    <row r="531" spans="1:2" x14ac:dyDescent="0.25">
      <c r="A531" s="7">
        <f>Patients!A528</f>
        <v>0</v>
      </c>
      <c r="B531" s="7" t="str">
        <f>Patients!B528&amp;" "&amp;Patients!C528</f>
        <v xml:space="preserve"> </v>
      </c>
    </row>
    <row r="532" spans="1:2" x14ac:dyDescent="0.25">
      <c r="A532" s="7">
        <f>Patients!A529</f>
        <v>0</v>
      </c>
      <c r="B532" s="7" t="str">
        <f>Patients!B529&amp;" "&amp;Patients!C529</f>
        <v xml:space="preserve"> </v>
      </c>
    </row>
    <row r="533" spans="1:2" x14ac:dyDescent="0.25">
      <c r="A533" s="7">
        <f>Patients!A530</f>
        <v>0</v>
      </c>
      <c r="B533" s="7" t="str">
        <f>Patients!B530&amp;" "&amp;Patients!C530</f>
        <v xml:space="preserve"> </v>
      </c>
    </row>
    <row r="534" spans="1:2" x14ac:dyDescent="0.25">
      <c r="A534" s="7">
        <f>Patients!A531</f>
        <v>0</v>
      </c>
      <c r="B534" s="7" t="str">
        <f>Patients!B531&amp;" "&amp;Patients!C531</f>
        <v xml:space="preserve"> </v>
      </c>
    </row>
    <row r="535" spans="1:2" x14ac:dyDescent="0.25">
      <c r="A535" s="7">
        <f>Patients!A532</f>
        <v>0</v>
      </c>
      <c r="B535" s="7" t="str">
        <f>Patients!B532&amp;" "&amp;Patients!C532</f>
        <v xml:space="preserve"> </v>
      </c>
    </row>
    <row r="536" spans="1:2" x14ac:dyDescent="0.25">
      <c r="A536" s="7">
        <f>Patients!A533</f>
        <v>0</v>
      </c>
      <c r="B536" s="7" t="str">
        <f>Patients!B533&amp;" "&amp;Patients!C533</f>
        <v xml:space="preserve"> </v>
      </c>
    </row>
    <row r="537" spans="1:2" x14ac:dyDescent="0.25">
      <c r="A537" s="7">
        <f>Patients!A534</f>
        <v>0</v>
      </c>
      <c r="B537" s="7" t="str">
        <f>Patients!B534&amp;" "&amp;Patients!C534</f>
        <v xml:space="preserve"> </v>
      </c>
    </row>
    <row r="538" spans="1:2" x14ac:dyDescent="0.25">
      <c r="A538" s="7">
        <f>Patients!A535</f>
        <v>0</v>
      </c>
      <c r="B538" s="7" t="str">
        <f>Patients!B535&amp;" "&amp;Patients!C535</f>
        <v xml:space="preserve"> </v>
      </c>
    </row>
    <row r="539" spans="1:2" x14ac:dyDescent="0.25">
      <c r="A539" s="7">
        <f>Patients!A536</f>
        <v>0</v>
      </c>
      <c r="B539" s="7" t="str">
        <f>Patients!B536&amp;" "&amp;Patients!C536</f>
        <v xml:space="preserve"> </v>
      </c>
    </row>
    <row r="540" spans="1:2" x14ac:dyDescent="0.25">
      <c r="A540" s="7">
        <f>Patients!A537</f>
        <v>0</v>
      </c>
      <c r="B540" s="7" t="str">
        <f>Patients!B537&amp;" "&amp;Patients!C537</f>
        <v xml:space="preserve"> </v>
      </c>
    </row>
    <row r="541" spans="1:2" x14ac:dyDescent="0.25">
      <c r="A541" s="7">
        <f>Patients!A538</f>
        <v>0</v>
      </c>
      <c r="B541" s="7" t="str">
        <f>Patients!B538&amp;" "&amp;Patients!C538</f>
        <v xml:space="preserve"> </v>
      </c>
    </row>
    <row r="542" spans="1:2" x14ac:dyDescent="0.25">
      <c r="A542" s="7">
        <f>Patients!A539</f>
        <v>0</v>
      </c>
      <c r="B542" s="7" t="str">
        <f>Patients!B539&amp;" "&amp;Patients!C539</f>
        <v xml:space="preserve"> </v>
      </c>
    </row>
    <row r="543" spans="1:2" x14ac:dyDescent="0.25">
      <c r="A543" s="7">
        <f>Patients!A540</f>
        <v>0</v>
      </c>
      <c r="B543" s="7" t="str">
        <f>Patients!B540&amp;" "&amp;Patients!C540</f>
        <v xml:space="preserve"> </v>
      </c>
    </row>
    <row r="544" spans="1:2" x14ac:dyDescent="0.25">
      <c r="A544" s="7">
        <f>Patients!A541</f>
        <v>0</v>
      </c>
      <c r="B544" s="7" t="str">
        <f>Patients!B541&amp;" "&amp;Patients!C541</f>
        <v xml:space="preserve"> </v>
      </c>
    </row>
    <row r="545" spans="1:2" x14ac:dyDescent="0.25">
      <c r="A545" s="7">
        <f>Patients!A542</f>
        <v>0</v>
      </c>
      <c r="B545" s="7" t="str">
        <f>Patients!B542&amp;" "&amp;Patients!C542</f>
        <v xml:space="preserve"> </v>
      </c>
    </row>
    <row r="546" spans="1:2" x14ac:dyDescent="0.25">
      <c r="A546" s="7">
        <f>Patients!A543</f>
        <v>0</v>
      </c>
      <c r="B546" s="7" t="str">
        <f>Patients!B543&amp;" "&amp;Patients!C543</f>
        <v xml:space="preserve"> </v>
      </c>
    </row>
    <row r="547" spans="1:2" x14ac:dyDescent="0.25">
      <c r="A547" s="7">
        <f>Patients!A544</f>
        <v>0</v>
      </c>
      <c r="B547" s="7" t="str">
        <f>Patients!B544&amp;" "&amp;Patients!C544</f>
        <v xml:space="preserve"> </v>
      </c>
    </row>
    <row r="548" spans="1:2" x14ac:dyDescent="0.25">
      <c r="A548" s="7">
        <f>Patients!A545</f>
        <v>0</v>
      </c>
      <c r="B548" s="7" t="str">
        <f>Patients!B545&amp;" "&amp;Patients!C545</f>
        <v xml:space="preserve"> </v>
      </c>
    </row>
    <row r="549" spans="1:2" x14ac:dyDescent="0.25">
      <c r="A549" s="7">
        <f>Patients!A546</f>
        <v>0</v>
      </c>
      <c r="B549" s="7" t="str">
        <f>Patients!B546&amp;" "&amp;Patients!C546</f>
        <v xml:space="preserve"> </v>
      </c>
    </row>
    <row r="550" spans="1:2" x14ac:dyDescent="0.25">
      <c r="A550" s="7">
        <f>Patients!A547</f>
        <v>0</v>
      </c>
      <c r="B550" s="7" t="str">
        <f>Patients!B547&amp;" "&amp;Patients!C547</f>
        <v xml:space="preserve"> </v>
      </c>
    </row>
    <row r="551" spans="1:2" x14ac:dyDescent="0.25">
      <c r="A551" s="7">
        <f>Patients!A548</f>
        <v>0</v>
      </c>
      <c r="B551" s="7" t="str">
        <f>Patients!B548&amp;" "&amp;Patients!C548</f>
        <v xml:space="preserve"> </v>
      </c>
    </row>
    <row r="552" spans="1:2" x14ac:dyDescent="0.25">
      <c r="A552" s="7">
        <f>Patients!A549</f>
        <v>0</v>
      </c>
      <c r="B552" s="7" t="str">
        <f>Patients!B549&amp;" "&amp;Patients!C549</f>
        <v xml:space="preserve"> </v>
      </c>
    </row>
    <row r="553" spans="1:2" x14ac:dyDescent="0.25">
      <c r="A553" s="7">
        <f>Patients!A550</f>
        <v>0</v>
      </c>
      <c r="B553" s="7" t="str">
        <f>Patients!B550&amp;" "&amp;Patients!C550</f>
        <v xml:space="preserve"> </v>
      </c>
    </row>
    <row r="554" spans="1:2" x14ac:dyDescent="0.25">
      <c r="A554" s="7">
        <f>Patients!A551</f>
        <v>0</v>
      </c>
      <c r="B554" s="7" t="str">
        <f>Patients!B551&amp;" "&amp;Patients!C551</f>
        <v xml:space="preserve"> </v>
      </c>
    </row>
    <row r="555" spans="1:2" x14ac:dyDescent="0.25">
      <c r="A555" s="7">
        <f>Patients!A552</f>
        <v>0</v>
      </c>
      <c r="B555" s="7" t="str">
        <f>Patients!B552&amp;" "&amp;Patients!C552</f>
        <v xml:space="preserve"> </v>
      </c>
    </row>
    <row r="556" spans="1:2" x14ac:dyDescent="0.25">
      <c r="A556" s="7">
        <f>Patients!A553</f>
        <v>0</v>
      </c>
      <c r="B556" s="7" t="str">
        <f>Patients!B553&amp;" "&amp;Patients!C553</f>
        <v xml:space="preserve"> </v>
      </c>
    </row>
    <row r="557" spans="1:2" x14ac:dyDescent="0.25">
      <c r="A557" s="7">
        <f>Patients!A554</f>
        <v>0</v>
      </c>
      <c r="B557" s="7" t="str">
        <f>Patients!B554&amp;" "&amp;Patients!C554</f>
        <v xml:space="preserve"> </v>
      </c>
    </row>
    <row r="558" spans="1:2" x14ac:dyDescent="0.25">
      <c r="A558" s="7">
        <f>Patients!A555</f>
        <v>0</v>
      </c>
      <c r="B558" s="7" t="str">
        <f>Patients!B555&amp;" "&amp;Patients!C555</f>
        <v xml:space="preserve"> </v>
      </c>
    </row>
    <row r="559" spans="1:2" x14ac:dyDescent="0.25">
      <c r="A559" s="7">
        <f>Patients!A556</f>
        <v>0</v>
      </c>
      <c r="B559" s="7" t="str">
        <f>Patients!B556&amp;" "&amp;Patients!C556</f>
        <v xml:space="preserve"> </v>
      </c>
    </row>
    <row r="560" spans="1:2" x14ac:dyDescent="0.25">
      <c r="A560" s="7">
        <f>Patients!A557</f>
        <v>0</v>
      </c>
      <c r="B560" s="7" t="str">
        <f>Patients!B557&amp;" "&amp;Patients!C557</f>
        <v xml:space="preserve"> </v>
      </c>
    </row>
    <row r="561" spans="1:2" x14ac:dyDescent="0.25">
      <c r="A561" s="7">
        <f>Patients!A558</f>
        <v>0</v>
      </c>
      <c r="B561" s="7" t="str">
        <f>Patients!B558&amp;" "&amp;Patients!C558</f>
        <v xml:space="preserve"> </v>
      </c>
    </row>
    <row r="562" spans="1:2" x14ac:dyDescent="0.25">
      <c r="A562" s="7">
        <f>Patients!A559</f>
        <v>0</v>
      </c>
      <c r="B562" s="7" t="str">
        <f>Patients!B559&amp;" "&amp;Patients!C559</f>
        <v xml:space="preserve"> </v>
      </c>
    </row>
    <row r="563" spans="1:2" x14ac:dyDescent="0.25">
      <c r="A563" s="7">
        <f>Patients!A560</f>
        <v>0</v>
      </c>
      <c r="B563" s="7" t="str">
        <f>Patients!B560&amp;" "&amp;Patients!C560</f>
        <v xml:space="preserve"> </v>
      </c>
    </row>
    <row r="564" spans="1:2" x14ac:dyDescent="0.25">
      <c r="A564" s="7">
        <f>Patients!A561</f>
        <v>0</v>
      </c>
      <c r="B564" s="7" t="str">
        <f>Patients!B561&amp;" "&amp;Patients!C561</f>
        <v xml:space="preserve"> </v>
      </c>
    </row>
    <row r="565" spans="1:2" x14ac:dyDescent="0.25">
      <c r="A565" s="7">
        <f>Patients!A562</f>
        <v>0</v>
      </c>
      <c r="B565" s="7" t="str">
        <f>Patients!B562&amp;" "&amp;Patients!C562</f>
        <v xml:space="preserve"> </v>
      </c>
    </row>
    <row r="566" spans="1:2" x14ac:dyDescent="0.25">
      <c r="A566" s="7">
        <f>Patients!A563</f>
        <v>0</v>
      </c>
      <c r="B566" s="7" t="str">
        <f>Patients!B563&amp;" "&amp;Patients!C563</f>
        <v xml:space="preserve"> </v>
      </c>
    </row>
    <row r="567" spans="1:2" x14ac:dyDescent="0.25">
      <c r="A567" s="7">
        <f>Patients!A564</f>
        <v>0</v>
      </c>
      <c r="B567" s="7" t="str">
        <f>Patients!B564&amp;" "&amp;Patients!C564</f>
        <v xml:space="preserve"> </v>
      </c>
    </row>
    <row r="568" spans="1:2" x14ac:dyDescent="0.25">
      <c r="A568" s="7">
        <f>Patients!A565</f>
        <v>0</v>
      </c>
      <c r="B568" s="7" t="str">
        <f>Patients!B565&amp;" "&amp;Patients!C565</f>
        <v xml:space="preserve"> </v>
      </c>
    </row>
    <row r="569" spans="1:2" x14ac:dyDescent="0.25">
      <c r="A569" s="7">
        <f>Patients!A566</f>
        <v>0</v>
      </c>
      <c r="B569" s="7" t="str">
        <f>Patients!B566&amp;" "&amp;Patients!C566</f>
        <v xml:space="preserve"> </v>
      </c>
    </row>
    <row r="570" spans="1:2" x14ac:dyDescent="0.25">
      <c r="A570" s="7">
        <f>Patients!A567</f>
        <v>0</v>
      </c>
      <c r="B570" s="7" t="str">
        <f>Patients!B567&amp;" "&amp;Patients!C567</f>
        <v xml:space="preserve"> </v>
      </c>
    </row>
    <row r="571" spans="1:2" x14ac:dyDescent="0.25">
      <c r="A571" s="7">
        <f>Patients!A568</f>
        <v>0</v>
      </c>
      <c r="B571" s="7" t="str">
        <f>Patients!B568&amp;" "&amp;Patients!C568</f>
        <v xml:space="preserve"> </v>
      </c>
    </row>
    <row r="572" spans="1:2" x14ac:dyDescent="0.25">
      <c r="A572" s="7">
        <f>Patients!A569</f>
        <v>0</v>
      </c>
      <c r="B572" s="7" t="str">
        <f>Patients!B569&amp;" "&amp;Patients!C569</f>
        <v xml:space="preserve"> </v>
      </c>
    </row>
    <row r="573" spans="1:2" x14ac:dyDescent="0.25">
      <c r="A573" s="7">
        <f>Patients!A570</f>
        <v>0</v>
      </c>
      <c r="B573" s="7" t="str">
        <f>Patients!B570&amp;" "&amp;Patients!C570</f>
        <v xml:space="preserve"> </v>
      </c>
    </row>
    <row r="574" spans="1:2" x14ac:dyDescent="0.25">
      <c r="A574" s="7">
        <f>Patients!A571</f>
        <v>0</v>
      </c>
      <c r="B574" s="7" t="str">
        <f>Patients!B571&amp;" "&amp;Patients!C571</f>
        <v xml:space="preserve"> </v>
      </c>
    </row>
    <row r="575" spans="1:2" x14ac:dyDescent="0.25">
      <c r="A575" s="7">
        <f>Patients!A572</f>
        <v>0</v>
      </c>
      <c r="B575" s="7" t="str">
        <f>Patients!B572&amp;" "&amp;Patients!C572</f>
        <v xml:space="preserve"> </v>
      </c>
    </row>
    <row r="576" spans="1:2" x14ac:dyDescent="0.25">
      <c r="A576" s="7">
        <f>Patients!A573</f>
        <v>0</v>
      </c>
      <c r="B576" s="7" t="str">
        <f>Patients!B573&amp;" "&amp;Patients!C573</f>
        <v xml:space="preserve"> </v>
      </c>
    </row>
    <row r="577" spans="1:2" x14ac:dyDescent="0.25">
      <c r="A577" s="7">
        <f>Patients!A574</f>
        <v>0</v>
      </c>
      <c r="B577" s="7" t="str">
        <f>Patients!B574&amp;" "&amp;Patients!C574</f>
        <v xml:space="preserve"> </v>
      </c>
    </row>
    <row r="578" spans="1:2" x14ac:dyDescent="0.25">
      <c r="A578" s="7">
        <f>Patients!A575</f>
        <v>0</v>
      </c>
      <c r="B578" s="7" t="str">
        <f>Patients!B575&amp;" "&amp;Patients!C575</f>
        <v xml:space="preserve"> </v>
      </c>
    </row>
    <row r="579" spans="1:2" x14ac:dyDescent="0.25">
      <c r="A579" s="7">
        <f>Patients!A576</f>
        <v>0</v>
      </c>
      <c r="B579" s="7" t="str">
        <f>Patients!B576&amp;" "&amp;Patients!C576</f>
        <v xml:space="preserve"> </v>
      </c>
    </row>
    <row r="580" spans="1:2" x14ac:dyDescent="0.25">
      <c r="A580" s="7">
        <f>Patients!A577</f>
        <v>0</v>
      </c>
      <c r="B580" s="7" t="str">
        <f>Patients!B577&amp;" "&amp;Patients!C577</f>
        <v xml:space="preserve"> </v>
      </c>
    </row>
    <row r="581" spans="1:2" x14ac:dyDescent="0.25">
      <c r="A581" s="7">
        <f>Patients!A578</f>
        <v>0</v>
      </c>
      <c r="B581" s="7" t="str">
        <f>Patients!B578&amp;" "&amp;Patients!C578</f>
        <v xml:space="preserve"> </v>
      </c>
    </row>
    <row r="582" spans="1:2" x14ac:dyDescent="0.25">
      <c r="A582" s="7">
        <f>Patients!A579</f>
        <v>0</v>
      </c>
      <c r="B582" s="7" t="str">
        <f>Patients!B579&amp;" "&amp;Patients!C579</f>
        <v xml:space="preserve"> </v>
      </c>
    </row>
    <row r="583" spans="1:2" x14ac:dyDescent="0.25">
      <c r="A583" s="7">
        <f>Patients!A580</f>
        <v>0</v>
      </c>
      <c r="B583" s="7" t="str">
        <f>Patients!B580&amp;" "&amp;Patients!C580</f>
        <v xml:space="preserve"> </v>
      </c>
    </row>
    <row r="584" spans="1:2" x14ac:dyDescent="0.25">
      <c r="A584" s="7">
        <f>Patients!A581</f>
        <v>0</v>
      </c>
      <c r="B584" s="7" t="str">
        <f>Patients!B581&amp;" "&amp;Patients!C581</f>
        <v xml:space="preserve"> </v>
      </c>
    </row>
    <row r="585" spans="1:2" x14ac:dyDescent="0.25">
      <c r="A585" s="7">
        <f>Patients!A582</f>
        <v>0</v>
      </c>
      <c r="B585" s="7" t="str">
        <f>Patients!B582&amp;" "&amp;Patients!C582</f>
        <v xml:space="preserve"> </v>
      </c>
    </row>
    <row r="586" spans="1:2" x14ac:dyDescent="0.25">
      <c r="A586" s="7">
        <f>Patients!A583</f>
        <v>0</v>
      </c>
      <c r="B586" s="7" t="str">
        <f>Patients!B583&amp;" "&amp;Patients!C583</f>
        <v xml:space="preserve"> </v>
      </c>
    </row>
    <row r="587" spans="1:2" x14ac:dyDescent="0.25">
      <c r="A587" s="7">
        <f>Patients!A584</f>
        <v>0</v>
      </c>
      <c r="B587" s="7" t="str">
        <f>Patients!B584&amp;" "&amp;Patients!C584</f>
        <v xml:space="preserve"> </v>
      </c>
    </row>
    <row r="588" spans="1:2" x14ac:dyDescent="0.25">
      <c r="A588" s="7">
        <f>Patients!A585</f>
        <v>0</v>
      </c>
      <c r="B588" s="7" t="str">
        <f>Patients!B585&amp;" "&amp;Patients!C585</f>
        <v xml:space="preserve"> </v>
      </c>
    </row>
    <row r="589" spans="1:2" x14ac:dyDescent="0.25">
      <c r="A589" s="7">
        <f>Patients!A586</f>
        <v>0</v>
      </c>
      <c r="B589" s="7" t="str">
        <f>Patients!B586&amp;" "&amp;Patients!C586</f>
        <v xml:space="preserve"> </v>
      </c>
    </row>
    <row r="590" spans="1:2" x14ac:dyDescent="0.25">
      <c r="A590" s="7">
        <f>Patients!A587</f>
        <v>0</v>
      </c>
      <c r="B590" s="7" t="str">
        <f>Patients!B587&amp;" "&amp;Patients!C587</f>
        <v xml:space="preserve"> </v>
      </c>
    </row>
    <row r="591" spans="1:2" x14ac:dyDescent="0.25">
      <c r="A591" s="7">
        <f>Patients!A588</f>
        <v>0</v>
      </c>
      <c r="B591" s="7" t="str">
        <f>Patients!B588&amp;" "&amp;Patients!C588</f>
        <v xml:space="preserve"> </v>
      </c>
    </row>
    <row r="592" spans="1:2" x14ac:dyDescent="0.25">
      <c r="A592" s="7">
        <f>Patients!A589</f>
        <v>0</v>
      </c>
      <c r="B592" s="7" t="str">
        <f>Patients!B589&amp;" "&amp;Patients!C589</f>
        <v xml:space="preserve"> </v>
      </c>
    </row>
    <row r="593" spans="1:2" x14ac:dyDescent="0.25">
      <c r="A593" s="7">
        <f>Patients!A590</f>
        <v>0</v>
      </c>
      <c r="B593" s="7" t="str">
        <f>Patients!B590&amp;" "&amp;Patients!C590</f>
        <v xml:space="preserve"> </v>
      </c>
    </row>
    <row r="594" spans="1:2" x14ac:dyDescent="0.25">
      <c r="A594" s="7">
        <f>Patients!A591</f>
        <v>0</v>
      </c>
      <c r="B594" s="7" t="str">
        <f>Patients!B591&amp;" "&amp;Patients!C591</f>
        <v xml:space="preserve"> </v>
      </c>
    </row>
    <row r="595" spans="1:2" x14ac:dyDescent="0.25">
      <c r="A595" s="7">
        <f>Patients!A592</f>
        <v>0</v>
      </c>
      <c r="B595" s="7" t="str">
        <f>Patients!B592&amp;" "&amp;Patients!C592</f>
        <v xml:space="preserve"> </v>
      </c>
    </row>
    <row r="596" spans="1:2" x14ac:dyDescent="0.25">
      <c r="A596" s="7">
        <f>Patients!A593</f>
        <v>0</v>
      </c>
      <c r="B596" s="7" t="str">
        <f>Patients!B593&amp;" "&amp;Patients!C593</f>
        <v xml:space="preserve"> </v>
      </c>
    </row>
    <row r="597" spans="1:2" x14ac:dyDescent="0.25">
      <c r="A597" s="7">
        <f>Patients!A594</f>
        <v>0</v>
      </c>
      <c r="B597" s="7" t="str">
        <f>Patients!B594&amp;" "&amp;Patients!C594</f>
        <v xml:space="preserve"> </v>
      </c>
    </row>
    <row r="598" spans="1:2" x14ac:dyDescent="0.25">
      <c r="A598" s="7">
        <f>Patients!A595</f>
        <v>0</v>
      </c>
      <c r="B598" s="7" t="str">
        <f>Patients!B595&amp;" "&amp;Patients!C595</f>
        <v xml:space="preserve"> </v>
      </c>
    </row>
    <row r="599" spans="1:2" x14ac:dyDescent="0.25">
      <c r="A599" s="7">
        <f>Patients!A596</f>
        <v>0</v>
      </c>
      <c r="B599" s="7" t="str">
        <f>Patients!B596&amp;" "&amp;Patients!C596</f>
        <v xml:space="preserve"> </v>
      </c>
    </row>
    <row r="600" spans="1:2" x14ac:dyDescent="0.25">
      <c r="A600" s="7">
        <f>Patients!A597</f>
        <v>0</v>
      </c>
      <c r="B600" s="7" t="str">
        <f>Patients!B597&amp;" "&amp;Patients!C597</f>
        <v xml:space="preserve"> </v>
      </c>
    </row>
    <row r="601" spans="1:2" x14ac:dyDescent="0.25">
      <c r="A601" s="7">
        <f>Patients!A598</f>
        <v>0</v>
      </c>
      <c r="B601" s="7" t="str">
        <f>Patients!B598&amp;" "&amp;Patients!C598</f>
        <v xml:space="preserve"> </v>
      </c>
    </row>
    <row r="602" spans="1:2" x14ac:dyDescent="0.25">
      <c r="A602" s="7">
        <f>Patients!A599</f>
        <v>0</v>
      </c>
      <c r="B602" s="7" t="str">
        <f>Patients!B599&amp;" "&amp;Patients!C599</f>
        <v xml:space="preserve"> </v>
      </c>
    </row>
    <row r="603" spans="1:2" x14ac:dyDescent="0.25">
      <c r="A603" s="7">
        <f>Patients!A600</f>
        <v>0</v>
      </c>
      <c r="B603" s="7" t="str">
        <f>Patients!B600&amp;" "&amp;Patients!C600</f>
        <v xml:space="preserve"> </v>
      </c>
    </row>
    <row r="604" spans="1:2" x14ac:dyDescent="0.25">
      <c r="A604" s="12" t="e">
        <f>Patients!#REF!</f>
        <v>#REF!</v>
      </c>
      <c r="B604" s="12" t="e">
        <f>Patients!#REF!&amp;" "&amp;Patients!#REF!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04"/>
  <sheetViews>
    <sheetView zoomScale="89" zoomScaleNormal="89" workbookViewId="0">
      <selection activeCell="B3" sqref="B3"/>
    </sheetView>
  </sheetViews>
  <sheetFormatPr defaultRowHeight="15" x14ac:dyDescent="0.25"/>
  <cols>
    <col min="1" max="1" width="5.42578125" style="4" bestFit="1" customWidth="1"/>
    <col min="2" max="2" width="21.85546875" style="4" customWidth="1"/>
    <col min="3" max="3" width="8.7109375" style="19" customWidth="1"/>
    <col min="4" max="4" width="26.140625" style="18" customWidth="1"/>
    <col min="5" max="5" width="26.7109375" style="18" customWidth="1"/>
    <col min="6" max="6" width="18.5703125" style="18" customWidth="1"/>
    <col min="7" max="7" width="23.42578125" style="18" customWidth="1"/>
    <col min="8" max="8" width="24.42578125" style="18" customWidth="1"/>
    <col min="9" max="9" width="22.140625" style="18" customWidth="1"/>
    <col min="10" max="11" width="23.85546875" style="18" customWidth="1"/>
    <col min="12" max="12" width="24.85546875" style="18" customWidth="1"/>
    <col min="13" max="13" width="29.7109375" style="41" customWidth="1"/>
    <col min="14" max="14" width="30.85546875" style="41" customWidth="1"/>
    <col min="15" max="15" width="25" style="18" customWidth="1"/>
    <col min="16" max="16" width="22.5703125" style="18" customWidth="1"/>
    <col min="17" max="17" width="28" style="39" customWidth="1"/>
    <col min="18" max="18" width="29.140625" style="39" customWidth="1"/>
    <col min="19" max="19" width="25" style="18" customWidth="1"/>
    <col min="20" max="20" width="26.140625" style="18" customWidth="1"/>
    <col min="21" max="21" width="26.140625" style="39" customWidth="1"/>
    <col min="22" max="22" width="27.85546875" style="39" customWidth="1"/>
    <col min="23" max="23" width="21" style="18" customWidth="1"/>
    <col min="24" max="24" width="24.28515625" style="18" customWidth="1"/>
    <col min="25" max="26" width="23.28515625" style="39" customWidth="1"/>
    <col min="27" max="27" width="23.28515625" style="18" customWidth="1"/>
    <col min="28" max="28" width="24.28515625" style="18" customWidth="1"/>
    <col min="29" max="29" width="24.140625" style="39" customWidth="1"/>
    <col min="30" max="30" width="25.28515625" style="39" customWidth="1"/>
    <col min="31" max="31" width="24.140625" style="18" customWidth="1"/>
    <col min="32" max="32" width="28.28515625" style="39" customWidth="1"/>
    <col min="33" max="33" width="21.140625" style="18" customWidth="1"/>
    <col min="34" max="34" width="19.140625" style="18" customWidth="1"/>
    <col min="35" max="35" width="23.140625" style="18" customWidth="1"/>
    <col min="36" max="36" width="18.42578125" style="18" customWidth="1"/>
    <col min="37" max="37" width="11.42578125" style="18" customWidth="1"/>
    <col min="38" max="38" width="25.7109375" style="18" customWidth="1"/>
    <col min="39" max="39" width="26.7109375" style="18" customWidth="1"/>
    <col min="40" max="40" width="18.5703125" style="18" customWidth="1"/>
    <col min="41" max="41" width="23.42578125" style="18" customWidth="1"/>
    <col min="42" max="42" width="24.42578125" style="18" customWidth="1"/>
    <col min="43" max="43" width="22.140625" style="18" customWidth="1"/>
    <col min="44" max="44" width="23.140625" style="18" customWidth="1"/>
    <col min="45" max="45" width="23.85546875" style="18" customWidth="1"/>
    <col min="46" max="46" width="24.85546875" style="18" customWidth="1"/>
    <col min="47" max="47" width="27.42578125" style="39" customWidth="1"/>
    <col min="48" max="48" width="28.7109375" style="39" customWidth="1"/>
    <col min="49" max="49" width="25" style="18" customWidth="1"/>
    <col min="50" max="50" width="26.140625" style="18" customWidth="1"/>
    <col min="51" max="51" width="26.28515625" style="39" customWidth="1"/>
    <col min="52" max="52" width="27.140625" style="39" customWidth="1"/>
    <col min="53" max="53" width="25" style="18" customWidth="1"/>
    <col min="54" max="54" width="26.140625" style="18" customWidth="1"/>
    <col min="55" max="55" width="26.42578125" style="39" customWidth="1"/>
    <col min="56" max="56" width="27.28515625" style="39" customWidth="1"/>
    <col min="57" max="57" width="21" style="18" customWidth="1"/>
    <col min="58" max="58" width="22.140625" style="18" customWidth="1"/>
    <col min="59" max="60" width="23.28515625" style="39" customWidth="1"/>
    <col min="61" max="61" width="23.28515625" style="18" customWidth="1"/>
    <col min="62" max="62" width="24.28515625" style="18" customWidth="1"/>
    <col min="63" max="64" width="26.85546875" style="39" customWidth="1"/>
    <col min="65" max="65" width="26.85546875" style="18" customWidth="1"/>
    <col min="66" max="66" width="27.85546875" style="39" customWidth="1"/>
    <col min="67" max="67" width="20.42578125" style="18" customWidth="1"/>
    <col min="68" max="68" width="19.140625" style="18" customWidth="1"/>
    <col min="69" max="69" width="23.140625" style="18" customWidth="1"/>
    <col min="70" max="70" width="18.42578125" style="18" customWidth="1"/>
    <col min="71" max="71" width="12" style="18" customWidth="1"/>
    <col min="72" max="72" width="25.7109375" style="18" customWidth="1"/>
    <col min="73" max="73" width="26.7109375" style="18" customWidth="1"/>
    <col min="74" max="74" width="18.5703125" style="18" customWidth="1"/>
    <col min="75" max="75" width="23.42578125" style="18" customWidth="1"/>
    <col min="76" max="76" width="24.42578125" style="18" customWidth="1"/>
    <col min="77" max="77" width="22.140625" style="18" customWidth="1"/>
    <col min="78" max="79" width="23.85546875" style="18" customWidth="1"/>
    <col min="80" max="80" width="24.85546875" style="18" customWidth="1"/>
    <col min="81" max="82" width="25" style="39" customWidth="1"/>
    <col min="83" max="83" width="25" style="18" customWidth="1"/>
    <col min="84" max="84" width="22.5703125" style="18" customWidth="1"/>
    <col min="85" max="85" width="27.42578125" style="39" customWidth="1"/>
    <col min="86" max="86" width="25" style="39" customWidth="1"/>
    <col min="87" max="87" width="25" style="18" customWidth="1"/>
    <col min="88" max="88" width="26.140625" style="18" customWidth="1"/>
    <col min="89" max="89" width="26.85546875" style="39" customWidth="1"/>
    <col min="90" max="90" width="28.140625" style="39" customWidth="1"/>
    <col min="91" max="91" width="21" style="18" customWidth="1"/>
    <col min="92" max="92" width="24.28515625" style="18" customWidth="1"/>
    <col min="93" max="93" width="23.42578125" style="39" customWidth="1"/>
    <col min="94" max="94" width="23" style="39" customWidth="1"/>
    <col min="95" max="95" width="25.42578125" style="18" customWidth="1"/>
    <col min="96" max="96" width="25.28515625" style="18" customWidth="1"/>
    <col min="97" max="98" width="26.85546875" style="39" customWidth="1"/>
    <col min="99" max="99" width="26.85546875" style="18" customWidth="1"/>
    <col min="100" max="100" width="26.5703125" style="39" customWidth="1"/>
    <col min="101" max="101" width="20.42578125" style="18" customWidth="1"/>
    <col min="102" max="102" width="19.140625" style="18" customWidth="1"/>
    <col min="103" max="103" width="23.140625" style="18" customWidth="1"/>
    <col min="104" max="104" width="18.42578125" style="18" customWidth="1"/>
    <col min="105" max="105" width="28.85546875" style="18" customWidth="1"/>
    <col min="106" max="106" width="29.5703125" style="18" customWidth="1"/>
    <col min="107" max="107" width="22.85546875" style="18" customWidth="1"/>
    <col min="108" max="108" width="26.5703125" style="18" customWidth="1"/>
    <col min="109" max="109" width="26.42578125" style="18" customWidth="1"/>
    <col min="110" max="110" width="28.42578125" style="18" customWidth="1"/>
    <col min="111" max="111" width="28" style="18" customWidth="1"/>
    <col min="112" max="112" width="30.85546875" style="18" customWidth="1"/>
    <col min="113" max="113" width="31.5703125" style="18" customWidth="1"/>
    <col min="114" max="114" width="32.85546875" style="18" customWidth="1"/>
    <col min="115" max="115" width="27.42578125" style="18" customWidth="1"/>
    <col min="116" max="116" width="27.28515625" style="18" customWidth="1"/>
    <col min="117" max="117" width="32" style="18" customWidth="1"/>
    <col min="118" max="118" width="23.42578125" style="18" customWidth="1"/>
    <col min="119" max="119" width="24.42578125" style="18" customWidth="1"/>
    <col min="120" max="120" width="25.85546875" style="18" customWidth="1"/>
    <col min="121" max="121" width="29.42578125" style="18" customWidth="1"/>
    <col min="122" max="122" width="31.28515625" style="18" customWidth="1"/>
    <col min="123" max="123" width="22.85546875" style="18" customWidth="1"/>
    <col min="124" max="124" width="22.140625" style="18" customWidth="1"/>
    <col min="125" max="125" width="28.5703125" style="18" customWidth="1"/>
    <col min="126" max="126" width="22.140625" style="18" customWidth="1"/>
    <col min="127" max="256" width="9.140625" style="18" customWidth="1"/>
    <col min="257" max="257" width="4.140625" style="18" customWidth="1"/>
    <col min="258" max="258" width="25.140625" style="18" customWidth="1"/>
    <col min="259" max="259" width="8.7109375" style="18" customWidth="1"/>
    <col min="260" max="260" width="26.140625" style="18" customWidth="1"/>
    <col min="261" max="261" width="26.7109375" style="18" customWidth="1"/>
    <col min="262" max="262" width="18.5703125" style="18" customWidth="1"/>
    <col min="263" max="263" width="23.42578125" style="18" customWidth="1"/>
    <col min="264" max="264" width="24.42578125" style="18" customWidth="1"/>
    <col min="265" max="265" width="22.140625" style="18" customWidth="1"/>
    <col min="266" max="267" width="23.85546875" style="18" customWidth="1"/>
    <col min="268" max="268" width="24.85546875" style="18" customWidth="1"/>
    <col min="269" max="269" width="29.7109375" style="18" customWidth="1"/>
    <col min="270" max="270" width="30.85546875" style="18" customWidth="1"/>
    <col min="271" max="271" width="25" style="18" customWidth="1"/>
    <col min="272" max="272" width="22.5703125" style="18" customWidth="1"/>
    <col min="273" max="273" width="28" style="18" customWidth="1"/>
    <col min="274" max="274" width="29.140625" style="18" customWidth="1"/>
    <col min="275" max="275" width="25" style="18" customWidth="1"/>
    <col min="276" max="277" width="26.140625" style="18" customWidth="1"/>
    <col min="278" max="278" width="27.85546875" style="18" customWidth="1"/>
    <col min="279" max="279" width="21" style="18" customWidth="1"/>
    <col min="280" max="280" width="24.28515625" style="18" customWidth="1"/>
    <col min="281" max="283" width="23.28515625" style="18" customWidth="1"/>
    <col min="284" max="284" width="24.28515625" style="18" customWidth="1"/>
    <col min="285" max="285" width="24.140625" style="18" customWidth="1"/>
    <col min="286" max="286" width="25.28515625" style="18" customWidth="1"/>
    <col min="287" max="287" width="24.140625" style="18" customWidth="1"/>
    <col min="288" max="288" width="28.28515625" style="18" customWidth="1"/>
    <col min="289" max="289" width="21.140625" style="18" customWidth="1"/>
    <col min="290" max="290" width="19.140625" style="18" customWidth="1"/>
    <col min="291" max="291" width="23.140625" style="18" customWidth="1"/>
    <col min="292" max="292" width="18.42578125" style="18" customWidth="1"/>
    <col min="293" max="293" width="11.42578125" style="18" customWidth="1"/>
    <col min="294" max="294" width="25.7109375" style="18" customWidth="1"/>
    <col min="295" max="295" width="26.7109375" style="18" customWidth="1"/>
    <col min="296" max="296" width="18.5703125" style="18" customWidth="1"/>
    <col min="297" max="297" width="23.42578125" style="18" customWidth="1"/>
    <col min="298" max="298" width="24.42578125" style="18" customWidth="1"/>
    <col min="299" max="299" width="22.140625" style="18" customWidth="1"/>
    <col min="300" max="300" width="23.140625" style="18" customWidth="1"/>
    <col min="301" max="301" width="23.85546875" style="18" customWidth="1"/>
    <col min="302" max="302" width="24.85546875" style="18" customWidth="1"/>
    <col min="303" max="303" width="27.42578125" style="18" customWidth="1"/>
    <col min="304" max="304" width="28.7109375" style="18" customWidth="1"/>
    <col min="305" max="305" width="25" style="18" customWidth="1"/>
    <col min="306" max="306" width="26.140625" style="18" customWidth="1"/>
    <col min="307" max="307" width="26.28515625" style="18" customWidth="1"/>
    <col min="308" max="308" width="27.140625" style="18" customWidth="1"/>
    <col min="309" max="309" width="25" style="18" customWidth="1"/>
    <col min="310" max="310" width="26.140625" style="18" customWidth="1"/>
    <col min="311" max="311" width="26.42578125" style="18" customWidth="1"/>
    <col min="312" max="312" width="27.28515625" style="18" customWidth="1"/>
    <col min="313" max="313" width="21" style="18" customWidth="1"/>
    <col min="314" max="314" width="22.140625" style="18" customWidth="1"/>
    <col min="315" max="317" width="23.28515625" style="18" customWidth="1"/>
    <col min="318" max="318" width="24.28515625" style="18" customWidth="1"/>
    <col min="319" max="321" width="26.85546875" style="18" customWidth="1"/>
    <col min="322" max="322" width="27.85546875" style="18" customWidth="1"/>
    <col min="323" max="323" width="20.42578125" style="18" customWidth="1"/>
    <col min="324" max="324" width="19.140625" style="18" customWidth="1"/>
    <col min="325" max="325" width="23.140625" style="18" customWidth="1"/>
    <col min="326" max="326" width="18.42578125" style="18" customWidth="1"/>
    <col min="327" max="327" width="12" style="18" customWidth="1"/>
    <col min="328" max="328" width="25.7109375" style="18" customWidth="1"/>
    <col min="329" max="329" width="26.7109375" style="18" customWidth="1"/>
    <col min="330" max="330" width="18.5703125" style="18" customWidth="1"/>
    <col min="331" max="331" width="23.42578125" style="18" customWidth="1"/>
    <col min="332" max="332" width="24.42578125" style="18" customWidth="1"/>
    <col min="333" max="333" width="22.140625" style="18" customWidth="1"/>
    <col min="334" max="335" width="23.85546875" style="18" customWidth="1"/>
    <col min="336" max="336" width="24.85546875" style="18" customWidth="1"/>
    <col min="337" max="339" width="25" style="18" customWidth="1"/>
    <col min="340" max="340" width="22.5703125" style="18" customWidth="1"/>
    <col min="341" max="341" width="27.42578125" style="18" customWidth="1"/>
    <col min="342" max="343" width="25" style="18" customWidth="1"/>
    <col min="344" max="344" width="26.140625" style="18" customWidth="1"/>
    <col min="345" max="345" width="26.85546875" style="18" customWidth="1"/>
    <col min="346" max="346" width="28.140625" style="18" customWidth="1"/>
    <col min="347" max="347" width="21" style="18" customWidth="1"/>
    <col min="348" max="348" width="24.28515625" style="18" customWidth="1"/>
    <col min="349" max="349" width="23.42578125" style="18" customWidth="1"/>
    <col min="350" max="350" width="23" style="18" customWidth="1"/>
    <col min="351" max="351" width="25.42578125" style="18" customWidth="1"/>
    <col min="352" max="352" width="25.28515625" style="18" customWidth="1"/>
    <col min="353" max="355" width="26.85546875" style="18" customWidth="1"/>
    <col min="356" max="356" width="26.5703125" style="18" customWidth="1"/>
    <col min="357" max="357" width="20.42578125" style="18" customWidth="1"/>
    <col min="358" max="358" width="19.140625" style="18" customWidth="1"/>
    <col min="359" max="359" width="23.140625" style="18" customWidth="1"/>
    <col min="360" max="360" width="18.42578125" style="18" customWidth="1"/>
    <col min="361" max="361" width="28.85546875" style="18" customWidth="1"/>
    <col min="362" max="362" width="29.5703125" style="18" customWidth="1"/>
    <col min="363" max="363" width="22.85546875" style="18" customWidth="1"/>
    <col min="364" max="364" width="26.5703125" style="18" customWidth="1"/>
    <col min="365" max="365" width="26.42578125" style="18" customWidth="1"/>
    <col min="366" max="366" width="28.42578125" style="18" customWidth="1"/>
    <col min="367" max="367" width="28" style="18" customWidth="1"/>
    <col min="368" max="368" width="30.85546875" style="18" customWidth="1"/>
    <col min="369" max="369" width="31.5703125" style="18" customWidth="1"/>
    <col min="370" max="370" width="32.85546875" style="18" customWidth="1"/>
    <col min="371" max="371" width="27.42578125" style="18" customWidth="1"/>
    <col min="372" max="372" width="27.28515625" style="18" customWidth="1"/>
    <col min="373" max="373" width="32" style="18" customWidth="1"/>
    <col min="374" max="374" width="23.42578125" style="18" customWidth="1"/>
    <col min="375" max="375" width="24.42578125" style="18" customWidth="1"/>
    <col min="376" max="376" width="25.85546875" style="18" customWidth="1"/>
    <col min="377" max="377" width="29.42578125" style="18" customWidth="1"/>
    <col min="378" max="378" width="31.28515625" style="18" customWidth="1"/>
    <col min="379" max="379" width="22.85546875" style="18" customWidth="1"/>
    <col min="380" max="380" width="22.140625" style="18" customWidth="1"/>
    <col min="381" max="381" width="28.5703125" style="18" customWidth="1"/>
    <col min="382" max="382" width="22.140625" style="18" customWidth="1"/>
    <col min="383" max="512" width="9.140625" style="18" customWidth="1"/>
    <col min="513" max="513" width="4.140625" style="18" customWidth="1"/>
    <col min="514" max="514" width="25.140625" style="18" customWidth="1"/>
    <col min="515" max="515" width="8.7109375" style="18" customWidth="1"/>
    <col min="516" max="516" width="26.140625" style="18" customWidth="1"/>
    <col min="517" max="517" width="26.7109375" style="18" customWidth="1"/>
    <col min="518" max="518" width="18.5703125" style="18" customWidth="1"/>
    <col min="519" max="519" width="23.42578125" style="18" customWidth="1"/>
    <col min="520" max="520" width="24.42578125" style="18" customWidth="1"/>
    <col min="521" max="521" width="22.140625" style="18" customWidth="1"/>
    <col min="522" max="523" width="23.85546875" style="18" customWidth="1"/>
    <col min="524" max="524" width="24.85546875" style="18" customWidth="1"/>
    <col min="525" max="525" width="29.7109375" style="18" customWidth="1"/>
    <col min="526" max="526" width="30.85546875" style="18" customWidth="1"/>
    <col min="527" max="527" width="25" style="18" customWidth="1"/>
    <col min="528" max="528" width="22.5703125" style="18" customWidth="1"/>
    <col min="529" max="529" width="28" style="18" customWidth="1"/>
    <col min="530" max="530" width="29.140625" style="18" customWidth="1"/>
    <col min="531" max="531" width="25" style="18" customWidth="1"/>
    <col min="532" max="533" width="26.140625" style="18" customWidth="1"/>
    <col min="534" max="534" width="27.85546875" style="18" customWidth="1"/>
    <col min="535" max="535" width="21" style="18" customWidth="1"/>
    <col min="536" max="536" width="24.28515625" style="18" customWidth="1"/>
    <col min="537" max="539" width="23.28515625" style="18" customWidth="1"/>
    <col min="540" max="540" width="24.28515625" style="18" customWidth="1"/>
    <col min="541" max="541" width="24.140625" style="18" customWidth="1"/>
    <col min="542" max="542" width="25.28515625" style="18" customWidth="1"/>
    <col min="543" max="543" width="24.140625" style="18" customWidth="1"/>
    <col min="544" max="544" width="28.28515625" style="18" customWidth="1"/>
    <col min="545" max="545" width="21.140625" style="18" customWidth="1"/>
    <col min="546" max="546" width="19.140625" style="18" customWidth="1"/>
    <col min="547" max="547" width="23.140625" style="18" customWidth="1"/>
    <col min="548" max="548" width="18.42578125" style="18" customWidth="1"/>
    <col min="549" max="549" width="11.42578125" style="18" customWidth="1"/>
    <col min="550" max="550" width="25.7109375" style="18" customWidth="1"/>
    <col min="551" max="551" width="26.7109375" style="18" customWidth="1"/>
    <col min="552" max="552" width="18.5703125" style="18" customWidth="1"/>
    <col min="553" max="553" width="23.42578125" style="18" customWidth="1"/>
    <col min="554" max="554" width="24.42578125" style="18" customWidth="1"/>
    <col min="555" max="555" width="22.140625" style="18" customWidth="1"/>
    <col min="556" max="556" width="23.140625" style="18" customWidth="1"/>
    <col min="557" max="557" width="23.85546875" style="18" customWidth="1"/>
    <col min="558" max="558" width="24.85546875" style="18" customWidth="1"/>
    <col min="559" max="559" width="27.42578125" style="18" customWidth="1"/>
    <col min="560" max="560" width="28.7109375" style="18" customWidth="1"/>
    <col min="561" max="561" width="25" style="18" customWidth="1"/>
    <col min="562" max="562" width="26.140625" style="18" customWidth="1"/>
    <col min="563" max="563" width="26.28515625" style="18" customWidth="1"/>
    <col min="564" max="564" width="27.140625" style="18" customWidth="1"/>
    <col min="565" max="565" width="25" style="18" customWidth="1"/>
    <col min="566" max="566" width="26.140625" style="18" customWidth="1"/>
    <col min="567" max="567" width="26.42578125" style="18" customWidth="1"/>
    <col min="568" max="568" width="27.28515625" style="18" customWidth="1"/>
    <col min="569" max="569" width="21" style="18" customWidth="1"/>
    <col min="570" max="570" width="22.140625" style="18" customWidth="1"/>
    <col min="571" max="573" width="23.28515625" style="18" customWidth="1"/>
    <col min="574" max="574" width="24.28515625" style="18" customWidth="1"/>
    <col min="575" max="577" width="26.85546875" style="18" customWidth="1"/>
    <col min="578" max="578" width="27.85546875" style="18" customWidth="1"/>
    <col min="579" max="579" width="20.42578125" style="18" customWidth="1"/>
    <col min="580" max="580" width="19.140625" style="18" customWidth="1"/>
    <col min="581" max="581" width="23.140625" style="18" customWidth="1"/>
    <col min="582" max="582" width="18.42578125" style="18" customWidth="1"/>
    <col min="583" max="583" width="12" style="18" customWidth="1"/>
    <col min="584" max="584" width="25.7109375" style="18" customWidth="1"/>
    <col min="585" max="585" width="26.7109375" style="18" customWidth="1"/>
    <col min="586" max="586" width="18.5703125" style="18" customWidth="1"/>
    <col min="587" max="587" width="23.42578125" style="18" customWidth="1"/>
    <col min="588" max="588" width="24.42578125" style="18" customWidth="1"/>
    <col min="589" max="589" width="22.140625" style="18" customWidth="1"/>
    <col min="590" max="591" width="23.85546875" style="18" customWidth="1"/>
    <col min="592" max="592" width="24.85546875" style="18" customWidth="1"/>
    <col min="593" max="595" width="25" style="18" customWidth="1"/>
    <col min="596" max="596" width="22.5703125" style="18" customWidth="1"/>
    <col min="597" max="597" width="27.42578125" style="18" customWidth="1"/>
    <col min="598" max="599" width="25" style="18" customWidth="1"/>
    <col min="600" max="600" width="26.140625" style="18" customWidth="1"/>
    <col min="601" max="601" width="26.85546875" style="18" customWidth="1"/>
    <col min="602" max="602" width="28.140625" style="18" customWidth="1"/>
    <col min="603" max="603" width="21" style="18" customWidth="1"/>
    <col min="604" max="604" width="24.28515625" style="18" customWidth="1"/>
    <col min="605" max="605" width="23.42578125" style="18" customWidth="1"/>
    <col min="606" max="606" width="23" style="18" customWidth="1"/>
    <col min="607" max="607" width="25.42578125" style="18" customWidth="1"/>
    <col min="608" max="608" width="25.28515625" style="18" customWidth="1"/>
    <col min="609" max="611" width="26.85546875" style="18" customWidth="1"/>
    <col min="612" max="612" width="26.5703125" style="18" customWidth="1"/>
    <col min="613" max="613" width="20.42578125" style="18" customWidth="1"/>
    <col min="614" max="614" width="19.140625" style="18" customWidth="1"/>
    <col min="615" max="615" width="23.140625" style="18" customWidth="1"/>
    <col min="616" max="616" width="18.42578125" style="18" customWidth="1"/>
    <col min="617" max="617" width="28.85546875" style="18" customWidth="1"/>
    <col min="618" max="618" width="29.5703125" style="18" customWidth="1"/>
    <col min="619" max="619" width="22.85546875" style="18" customWidth="1"/>
    <col min="620" max="620" width="26.5703125" style="18" customWidth="1"/>
    <col min="621" max="621" width="26.42578125" style="18" customWidth="1"/>
    <col min="622" max="622" width="28.42578125" style="18" customWidth="1"/>
    <col min="623" max="623" width="28" style="18" customWidth="1"/>
    <col min="624" max="624" width="30.85546875" style="18" customWidth="1"/>
    <col min="625" max="625" width="31.5703125" style="18" customWidth="1"/>
    <col min="626" max="626" width="32.85546875" style="18" customWidth="1"/>
    <col min="627" max="627" width="27.42578125" style="18" customWidth="1"/>
    <col min="628" max="628" width="27.28515625" style="18" customWidth="1"/>
    <col min="629" max="629" width="32" style="18" customWidth="1"/>
    <col min="630" max="630" width="23.42578125" style="18" customWidth="1"/>
    <col min="631" max="631" width="24.42578125" style="18" customWidth="1"/>
    <col min="632" max="632" width="25.85546875" style="18" customWidth="1"/>
    <col min="633" max="633" width="29.42578125" style="18" customWidth="1"/>
    <col min="634" max="634" width="31.28515625" style="18" customWidth="1"/>
    <col min="635" max="635" width="22.85546875" style="18" customWidth="1"/>
    <col min="636" max="636" width="22.140625" style="18" customWidth="1"/>
    <col min="637" max="637" width="28.5703125" style="18" customWidth="1"/>
    <col min="638" max="638" width="22.140625" style="18" customWidth="1"/>
    <col min="639" max="768" width="9.140625" style="18" customWidth="1"/>
    <col min="769" max="769" width="4.140625" style="18" customWidth="1"/>
    <col min="770" max="770" width="25.140625" style="18" customWidth="1"/>
    <col min="771" max="771" width="8.7109375" style="18" customWidth="1"/>
    <col min="772" max="772" width="26.140625" style="18" customWidth="1"/>
    <col min="773" max="773" width="26.7109375" style="18" customWidth="1"/>
    <col min="774" max="774" width="18.5703125" style="18" customWidth="1"/>
    <col min="775" max="775" width="23.42578125" style="18" customWidth="1"/>
    <col min="776" max="776" width="24.42578125" style="18" customWidth="1"/>
    <col min="777" max="777" width="22.140625" style="18" customWidth="1"/>
    <col min="778" max="779" width="23.85546875" style="18" customWidth="1"/>
    <col min="780" max="780" width="24.85546875" style="18" customWidth="1"/>
    <col min="781" max="781" width="29.7109375" style="18" customWidth="1"/>
    <col min="782" max="782" width="30.85546875" style="18" customWidth="1"/>
    <col min="783" max="783" width="25" style="18" customWidth="1"/>
    <col min="784" max="784" width="22.5703125" style="18" customWidth="1"/>
    <col min="785" max="785" width="28" style="18" customWidth="1"/>
    <col min="786" max="786" width="29.140625" style="18" customWidth="1"/>
    <col min="787" max="787" width="25" style="18" customWidth="1"/>
    <col min="788" max="789" width="26.140625" style="18" customWidth="1"/>
    <col min="790" max="790" width="27.85546875" style="18" customWidth="1"/>
    <col min="791" max="791" width="21" style="18" customWidth="1"/>
    <col min="792" max="792" width="24.28515625" style="18" customWidth="1"/>
    <col min="793" max="795" width="23.28515625" style="18" customWidth="1"/>
    <col min="796" max="796" width="24.28515625" style="18" customWidth="1"/>
    <col min="797" max="797" width="24.140625" style="18" customWidth="1"/>
    <col min="798" max="798" width="25.28515625" style="18" customWidth="1"/>
    <col min="799" max="799" width="24.140625" style="18" customWidth="1"/>
    <col min="800" max="800" width="28.28515625" style="18" customWidth="1"/>
    <col min="801" max="801" width="21.140625" style="18" customWidth="1"/>
    <col min="802" max="802" width="19.140625" style="18" customWidth="1"/>
    <col min="803" max="803" width="23.140625" style="18" customWidth="1"/>
    <col min="804" max="804" width="18.42578125" style="18" customWidth="1"/>
    <col min="805" max="805" width="11.42578125" style="18" customWidth="1"/>
    <col min="806" max="806" width="25.7109375" style="18" customWidth="1"/>
    <col min="807" max="807" width="26.7109375" style="18" customWidth="1"/>
    <col min="808" max="808" width="18.5703125" style="18" customWidth="1"/>
    <col min="809" max="809" width="23.42578125" style="18" customWidth="1"/>
    <col min="810" max="810" width="24.42578125" style="18" customWidth="1"/>
    <col min="811" max="811" width="22.140625" style="18" customWidth="1"/>
    <col min="812" max="812" width="23.140625" style="18" customWidth="1"/>
    <col min="813" max="813" width="23.85546875" style="18" customWidth="1"/>
    <col min="814" max="814" width="24.85546875" style="18" customWidth="1"/>
    <col min="815" max="815" width="27.42578125" style="18" customWidth="1"/>
    <col min="816" max="816" width="28.7109375" style="18" customWidth="1"/>
    <col min="817" max="817" width="25" style="18" customWidth="1"/>
    <col min="818" max="818" width="26.140625" style="18" customWidth="1"/>
    <col min="819" max="819" width="26.28515625" style="18" customWidth="1"/>
    <col min="820" max="820" width="27.140625" style="18" customWidth="1"/>
    <col min="821" max="821" width="25" style="18" customWidth="1"/>
    <col min="822" max="822" width="26.140625" style="18" customWidth="1"/>
    <col min="823" max="823" width="26.42578125" style="18" customWidth="1"/>
    <col min="824" max="824" width="27.28515625" style="18" customWidth="1"/>
    <col min="825" max="825" width="21" style="18" customWidth="1"/>
    <col min="826" max="826" width="22.140625" style="18" customWidth="1"/>
    <col min="827" max="829" width="23.28515625" style="18" customWidth="1"/>
    <col min="830" max="830" width="24.28515625" style="18" customWidth="1"/>
    <col min="831" max="833" width="26.85546875" style="18" customWidth="1"/>
    <col min="834" max="834" width="27.85546875" style="18" customWidth="1"/>
    <col min="835" max="835" width="20.42578125" style="18" customWidth="1"/>
    <col min="836" max="836" width="19.140625" style="18" customWidth="1"/>
    <col min="837" max="837" width="23.140625" style="18" customWidth="1"/>
    <col min="838" max="838" width="18.42578125" style="18" customWidth="1"/>
    <col min="839" max="839" width="12" style="18" customWidth="1"/>
    <col min="840" max="840" width="25.7109375" style="18" customWidth="1"/>
    <col min="841" max="841" width="26.7109375" style="18" customWidth="1"/>
    <col min="842" max="842" width="18.5703125" style="18" customWidth="1"/>
    <col min="843" max="843" width="23.42578125" style="18" customWidth="1"/>
    <col min="844" max="844" width="24.42578125" style="18" customWidth="1"/>
    <col min="845" max="845" width="22.140625" style="18" customWidth="1"/>
    <col min="846" max="847" width="23.85546875" style="18" customWidth="1"/>
    <col min="848" max="848" width="24.85546875" style="18" customWidth="1"/>
    <col min="849" max="851" width="25" style="18" customWidth="1"/>
    <col min="852" max="852" width="22.5703125" style="18" customWidth="1"/>
    <col min="853" max="853" width="27.42578125" style="18" customWidth="1"/>
    <col min="854" max="855" width="25" style="18" customWidth="1"/>
    <col min="856" max="856" width="26.140625" style="18" customWidth="1"/>
    <col min="857" max="857" width="26.85546875" style="18" customWidth="1"/>
    <col min="858" max="858" width="28.140625" style="18" customWidth="1"/>
    <col min="859" max="859" width="21" style="18" customWidth="1"/>
    <col min="860" max="860" width="24.28515625" style="18" customWidth="1"/>
    <col min="861" max="861" width="23.42578125" style="18" customWidth="1"/>
    <col min="862" max="862" width="23" style="18" customWidth="1"/>
    <col min="863" max="863" width="25.42578125" style="18" customWidth="1"/>
    <col min="864" max="864" width="25.28515625" style="18" customWidth="1"/>
    <col min="865" max="867" width="26.85546875" style="18" customWidth="1"/>
    <col min="868" max="868" width="26.5703125" style="18" customWidth="1"/>
    <col min="869" max="869" width="20.42578125" style="18" customWidth="1"/>
    <col min="870" max="870" width="19.140625" style="18" customWidth="1"/>
    <col min="871" max="871" width="23.140625" style="18" customWidth="1"/>
    <col min="872" max="872" width="18.42578125" style="18" customWidth="1"/>
    <col min="873" max="873" width="28.85546875" style="18" customWidth="1"/>
    <col min="874" max="874" width="29.5703125" style="18" customWidth="1"/>
    <col min="875" max="875" width="22.85546875" style="18" customWidth="1"/>
    <col min="876" max="876" width="26.5703125" style="18" customWidth="1"/>
    <col min="877" max="877" width="26.42578125" style="18" customWidth="1"/>
    <col min="878" max="878" width="28.42578125" style="18" customWidth="1"/>
    <col min="879" max="879" width="28" style="18" customWidth="1"/>
    <col min="880" max="880" width="30.85546875" style="18" customWidth="1"/>
    <col min="881" max="881" width="31.5703125" style="18" customWidth="1"/>
    <col min="882" max="882" width="32.85546875" style="18" customWidth="1"/>
    <col min="883" max="883" width="27.42578125" style="18" customWidth="1"/>
    <col min="884" max="884" width="27.28515625" style="18" customWidth="1"/>
    <col min="885" max="885" width="32" style="18" customWidth="1"/>
    <col min="886" max="886" width="23.42578125" style="18" customWidth="1"/>
    <col min="887" max="887" width="24.42578125" style="18" customWidth="1"/>
    <col min="888" max="888" width="25.85546875" style="18" customWidth="1"/>
    <col min="889" max="889" width="29.42578125" style="18" customWidth="1"/>
    <col min="890" max="890" width="31.28515625" style="18" customWidth="1"/>
    <col min="891" max="891" width="22.85546875" style="18" customWidth="1"/>
    <col min="892" max="892" width="22.140625" style="18" customWidth="1"/>
    <col min="893" max="893" width="28.5703125" style="18" customWidth="1"/>
    <col min="894" max="894" width="22.140625" style="18" customWidth="1"/>
    <col min="895" max="1024" width="9.140625" style="18" customWidth="1"/>
    <col min="1025" max="1025" width="4.140625" style="18" customWidth="1"/>
    <col min="1026" max="1026" width="25.140625" style="18" customWidth="1"/>
    <col min="1027" max="1027" width="8.7109375" style="18" customWidth="1"/>
    <col min="1028" max="1028" width="26.140625" style="18" customWidth="1"/>
    <col min="1029" max="1029" width="26.7109375" style="18" customWidth="1"/>
    <col min="1030" max="1030" width="18.5703125" style="18" customWidth="1"/>
    <col min="1031" max="1031" width="23.42578125" style="18" customWidth="1"/>
    <col min="1032" max="1032" width="24.42578125" style="18" customWidth="1"/>
    <col min="1033" max="1033" width="22.140625" style="18" customWidth="1"/>
    <col min="1034" max="1035" width="23.85546875" style="18" customWidth="1"/>
    <col min="1036" max="1036" width="24.85546875" style="18" customWidth="1"/>
    <col min="1037" max="1037" width="29.7109375" style="18" customWidth="1"/>
    <col min="1038" max="1038" width="30.85546875" style="18" customWidth="1"/>
    <col min="1039" max="1039" width="25" style="18" customWidth="1"/>
    <col min="1040" max="1040" width="22.5703125" style="18" customWidth="1"/>
    <col min="1041" max="1041" width="28" style="18" customWidth="1"/>
    <col min="1042" max="1042" width="29.140625" style="18" customWidth="1"/>
    <col min="1043" max="1043" width="25" style="18" customWidth="1"/>
    <col min="1044" max="1045" width="26.140625" style="18" customWidth="1"/>
    <col min="1046" max="1046" width="27.85546875" style="18" customWidth="1"/>
    <col min="1047" max="1047" width="21" style="18" customWidth="1"/>
    <col min="1048" max="1048" width="24.28515625" style="18" customWidth="1"/>
    <col min="1049" max="1051" width="23.28515625" style="18" customWidth="1"/>
    <col min="1052" max="1052" width="24.28515625" style="18" customWidth="1"/>
    <col min="1053" max="1053" width="24.140625" style="18" customWidth="1"/>
    <col min="1054" max="1054" width="25.28515625" style="18" customWidth="1"/>
    <col min="1055" max="1055" width="24.140625" style="18" customWidth="1"/>
    <col min="1056" max="1056" width="28.28515625" style="18" customWidth="1"/>
    <col min="1057" max="1057" width="21.140625" style="18" customWidth="1"/>
    <col min="1058" max="1058" width="19.140625" style="18" customWidth="1"/>
    <col min="1059" max="1059" width="23.140625" style="18" customWidth="1"/>
    <col min="1060" max="1060" width="18.42578125" style="18" customWidth="1"/>
    <col min="1061" max="1061" width="11.42578125" style="18" customWidth="1"/>
    <col min="1062" max="1062" width="25.7109375" style="18" customWidth="1"/>
    <col min="1063" max="1063" width="26.7109375" style="18" customWidth="1"/>
    <col min="1064" max="1064" width="18.5703125" style="18" customWidth="1"/>
    <col min="1065" max="1065" width="23.42578125" style="18" customWidth="1"/>
    <col min="1066" max="1066" width="24.42578125" style="18" customWidth="1"/>
    <col min="1067" max="1067" width="22.140625" style="18" customWidth="1"/>
    <col min="1068" max="1068" width="23.140625" style="18" customWidth="1"/>
    <col min="1069" max="1069" width="23.85546875" style="18" customWidth="1"/>
    <col min="1070" max="1070" width="24.85546875" style="18" customWidth="1"/>
    <col min="1071" max="1071" width="27.42578125" style="18" customWidth="1"/>
    <col min="1072" max="1072" width="28.7109375" style="18" customWidth="1"/>
    <col min="1073" max="1073" width="25" style="18" customWidth="1"/>
    <col min="1074" max="1074" width="26.140625" style="18" customWidth="1"/>
    <col min="1075" max="1075" width="26.28515625" style="18" customWidth="1"/>
    <col min="1076" max="1076" width="27.140625" style="18" customWidth="1"/>
    <col min="1077" max="1077" width="25" style="18" customWidth="1"/>
    <col min="1078" max="1078" width="26.140625" style="18" customWidth="1"/>
    <col min="1079" max="1079" width="26.42578125" style="18" customWidth="1"/>
    <col min="1080" max="1080" width="27.28515625" style="18" customWidth="1"/>
    <col min="1081" max="1081" width="21" style="18" customWidth="1"/>
    <col min="1082" max="1082" width="22.140625" style="18" customWidth="1"/>
    <col min="1083" max="1085" width="23.28515625" style="18" customWidth="1"/>
    <col min="1086" max="1086" width="24.28515625" style="18" customWidth="1"/>
    <col min="1087" max="1089" width="26.85546875" style="18" customWidth="1"/>
    <col min="1090" max="1090" width="27.85546875" style="18" customWidth="1"/>
    <col min="1091" max="1091" width="20.42578125" style="18" customWidth="1"/>
    <col min="1092" max="1092" width="19.140625" style="18" customWidth="1"/>
    <col min="1093" max="1093" width="23.140625" style="18" customWidth="1"/>
    <col min="1094" max="1094" width="18.42578125" style="18" customWidth="1"/>
    <col min="1095" max="1095" width="12" style="18" customWidth="1"/>
    <col min="1096" max="1096" width="25.7109375" style="18" customWidth="1"/>
    <col min="1097" max="1097" width="26.7109375" style="18" customWidth="1"/>
    <col min="1098" max="1098" width="18.5703125" style="18" customWidth="1"/>
    <col min="1099" max="1099" width="23.42578125" style="18" customWidth="1"/>
    <col min="1100" max="1100" width="24.42578125" style="18" customWidth="1"/>
    <col min="1101" max="1101" width="22.140625" style="18" customWidth="1"/>
    <col min="1102" max="1103" width="23.85546875" style="18" customWidth="1"/>
    <col min="1104" max="1104" width="24.85546875" style="18" customWidth="1"/>
    <col min="1105" max="1107" width="25" style="18" customWidth="1"/>
    <col min="1108" max="1108" width="22.5703125" style="18" customWidth="1"/>
    <col min="1109" max="1109" width="27.42578125" style="18" customWidth="1"/>
    <col min="1110" max="1111" width="25" style="18" customWidth="1"/>
    <col min="1112" max="1112" width="26.140625" style="18" customWidth="1"/>
    <col min="1113" max="1113" width="26.85546875" style="18" customWidth="1"/>
    <col min="1114" max="1114" width="28.140625" style="18" customWidth="1"/>
    <col min="1115" max="1115" width="21" style="18" customWidth="1"/>
    <col min="1116" max="1116" width="24.28515625" style="18" customWidth="1"/>
    <col min="1117" max="1117" width="23.42578125" style="18" customWidth="1"/>
    <col min="1118" max="1118" width="23" style="18" customWidth="1"/>
    <col min="1119" max="1119" width="25.42578125" style="18" customWidth="1"/>
    <col min="1120" max="1120" width="25.28515625" style="18" customWidth="1"/>
    <col min="1121" max="1123" width="26.85546875" style="18" customWidth="1"/>
    <col min="1124" max="1124" width="26.5703125" style="18" customWidth="1"/>
    <col min="1125" max="1125" width="20.42578125" style="18" customWidth="1"/>
    <col min="1126" max="1126" width="19.140625" style="18" customWidth="1"/>
    <col min="1127" max="1127" width="23.140625" style="18" customWidth="1"/>
    <col min="1128" max="1128" width="18.42578125" style="18" customWidth="1"/>
    <col min="1129" max="1129" width="28.85546875" style="18" customWidth="1"/>
    <col min="1130" max="1130" width="29.5703125" style="18" customWidth="1"/>
    <col min="1131" max="1131" width="22.85546875" style="18" customWidth="1"/>
    <col min="1132" max="1132" width="26.5703125" style="18" customWidth="1"/>
    <col min="1133" max="1133" width="26.42578125" style="18" customWidth="1"/>
    <col min="1134" max="1134" width="28.42578125" style="18" customWidth="1"/>
    <col min="1135" max="1135" width="28" style="18" customWidth="1"/>
    <col min="1136" max="1136" width="30.85546875" style="18" customWidth="1"/>
    <col min="1137" max="1137" width="31.5703125" style="18" customWidth="1"/>
    <col min="1138" max="1138" width="32.85546875" style="18" customWidth="1"/>
    <col min="1139" max="1139" width="27.42578125" style="18" customWidth="1"/>
    <col min="1140" max="1140" width="27.28515625" style="18" customWidth="1"/>
    <col min="1141" max="1141" width="32" style="18" customWidth="1"/>
    <col min="1142" max="1142" width="23.42578125" style="18" customWidth="1"/>
    <col min="1143" max="1143" width="24.42578125" style="18" customWidth="1"/>
    <col min="1144" max="1144" width="25.85546875" style="18" customWidth="1"/>
    <col min="1145" max="1145" width="29.42578125" style="18" customWidth="1"/>
    <col min="1146" max="1146" width="31.28515625" style="18" customWidth="1"/>
    <col min="1147" max="1147" width="22.85546875" style="18" customWidth="1"/>
    <col min="1148" max="1148" width="22.140625" style="18" customWidth="1"/>
    <col min="1149" max="1149" width="28.5703125" style="18" customWidth="1"/>
    <col min="1150" max="1150" width="22.140625" style="18" customWidth="1"/>
    <col min="1151" max="1280" width="9.140625" style="18" customWidth="1"/>
    <col min="1281" max="1281" width="4.140625" style="18" customWidth="1"/>
    <col min="1282" max="1282" width="25.140625" style="18" customWidth="1"/>
    <col min="1283" max="1283" width="8.7109375" style="18" customWidth="1"/>
    <col min="1284" max="1284" width="26.140625" style="18" customWidth="1"/>
    <col min="1285" max="1285" width="26.7109375" style="18" customWidth="1"/>
    <col min="1286" max="1286" width="18.5703125" style="18" customWidth="1"/>
    <col min="1287" max="1287" width="23.42578125" style="18" customWidth="1"/>
    <col min="1288" max="1288" width="24.42578125" style="18" customWidth="1"/>
    <col min="1289" max="1289" width="22.140625" style="18" customWidth="1"/>
    <col min="1290" max="1291" width="23.85546875" style="18" customWidth="1"/>
    <col min="1292" max="1292" width="24.85546875" style="18" customWidth="1"/>
    <col min="1293" max="1293" width="29.7109375" style="18" customWidth="1"/>
    <col min="1294" max="1294" width="30.85546875" style="18" customWidth="1"/>
    <col min="1295" max="1295" width="25" style="18" customWidth="1"/>
    <col min="1296" max="1296" width="22.5703125" style="18" customWidth="1"/>
    <col min="1297" max="1297" width="28" style="18" customWidth="1"/>
    <col min="1298" max="1298" width="29.140625" style="18" customWidth="1"/>
    <col min="1299" max="1299" width="25" style="18" customWidth="1"/>
    <col min="1300" max="1301" width="26.140625" style="18" customWidth="1"/>
    <col min="1302" max="1302" width="27.85546875" style="18" customWidth="1"/>
    <col min="1303" max="1303" width="21" style="18" customWidth="1"/>
    <col min="1304" max="1304" width="24.28515625" style="18" customWidth="1"/>
    <col min="1305" max="1307" width="23.28515625" style="18" customWidth="1"/>
    <col min="1308" max="1308" width="24.28515625" style="18" customWidth="1"/>
    <col min="1309" max="1309" width="24.140625" style="18" customWidth="1"/>
    <col min="1310" max="1310" width="25.28515625" style="18" customWidth="1"/>
    <col min="1311" max="1311" width="24.140625" style="18" customWidth="1"/>
    <col min="1312" max="1312" width="28.28515625" style="18" customWidth="1"/>
    <col min="1313" max="1313" width="21.140625" style="18" customWidth="1"/>
    <col min="1314" max="1314" width="19.140625" style="18" customWidth="1"/>
    <col min="1315" max="1315" width="23.140625" style="18" customWidth="1"/>
    <col min="1316" max="1316" width="18.42578125" style="18" customWidth="1"/>
    <col min="1317" max="1317" width="11.42578125" style="18" customWidth="1"/>
    <col min="1318" max="1318" width="25.7109375" style="18" customWidth="1"/>
    <col min="1319" max="1319" width="26.7109375" style="18" customWidth="1"/>
    <col min="1320" max="1320" width="18.5703125" style="18" customWidth="1"/>
    <col min="1321" max="1321" width="23.42578125" style="18" customWidth="1"/>
    <col min="1322" max="1322" width="24.42578125" style="18" customWidth="1"/>
    <col min="1323" max="1323" width="22.140625" style="18" customWidth="1"/>
    <col min="1324" max="1324" width="23.140625" style="18" customWidth="1"/>
    <col min="1325" max="1325" width="23.85546875" style="18" customWidth="1"/>
    <col min="1326" max="1326" width="24.85546875" style="18" customWidth="1"/>
    <col min="1327" max="1327" width="27.42578125" style="18" customWidth="1"/>
    <col min="1328" max="1328" width="28.7109375" style="18" customWidth="1"/>
    <col min="1329" max="1329" width="25" style="18" customWidth="1"/>
    <col min="1330" max="1330" width="26.140625" style="18" customWidth="1"/>
    <col min="1331" max="1331" width="26.28515625" style="18" customWidth="1"/>
    <col min="1332" max="1332" width="27.140625" style="18" customWidth="1"/>
    <col min="1333" max="1333" width="25" style="18" customWidth="1"/>
    <col min="1334" max="1334" width="26.140625" style="18" customWidth="1"/>
    <col min="1335" max="1335" width="26.42578125" style="18" customWidth="1"/>
    <col min="1336" max="1336" width="27.28515625" style="18" customWidth="1"/>
    <col min="1337" max="1337" width="21" style="18" customWidth="1"/>
    <col min="1338" max="1338" width="22.140625" style="18" customWidth="1"/>
    <col min="1339" max="1341" width="23.28515625" style="18" customWidth="1"/>
    <col min="1342" max="1342" width="24.28515625" style="18" customWidth="1"/>
    <col min="1343" max="1345" width="26.85546875" style="18" customWidth="1"/>
    <col min="1346" max="1346" width="27.85546875" style="18" customWidth="1"/>
    <col min="1347" max="1347" width="20.42578125" style="18" customWidth="1"/>
    <col min="1348" max="1348" width="19.140625" style="18" customWidth="1"/>
    <col min="1349" max="1349" width="23.140625" style="18" customWidth="1"/>
    <col min="1350" max="1350" width="18.42578125" style="18" customWidth="1"/>
    <col min="1351" max="1351" width="12" style="18" customWidth="1"/>
    <col min="1352" max="1352" width="25.7109375" style="18" customWidth="1"/>
    <col min="1353" max="1353" width="26.7109375" style="18" customWidth="1"/>
    <col min="1354" max="1354" width="18.5703125" style="18" customWidth="1"/>
    <col min="1355" max="1355" width="23.42578125" style="18" customWidth="1"/>
    <col min="1356" max="1356" width="24.42578125" style="18" customWidth="1"/>
    <col min="1357" max="1357" width="22.140625" style="18" customWidth="1"/>
    <col min="1358" max="1359" width="23.85546875" style="18" customWidth="1"/>
    <col min="1360" max="1360" width="24.85546875" style="18" customWidth="1"/>
    <col min="1361" max="1363" width="25" style="18" customWidth="1"/>
    <col min="1364" max="1364" width="22.5703125" style="18" customWidth="1"/>
    <col min="1365" max="1365" width="27.42578125" style="18" customWidth="1"/>
    <col min="1366" max="1367" width="25" style="18" customWidth="1"/>
    <col min="1368" max="1368" width="26.140625" style="18" customWidth="1"/>
    <col min="1369" max="1369" width="26.85546875" style="18" customWidth="1"/>
    <col min="1370" max="1370" width="28.140625" style="18" customWidth="1"/>
    <col min="1371" max="1371" width="21" style="18" customWidth="1"/>
    <col min="1372" max="1372" width="24.28515625" style="18" customWidth="1"/>
    <col min="1373" max="1373" width="23.42578125" style="18" customWidth="1"/>
    <col min="1374" max="1374" width="23" style="18" customWidth="1"/>
    <col min="1375" max="1375" width="25.42578125" style="18" customWidth="1"/>
    <col min="1376" max="1376" width="25.28515625" style="18" customWidth="1"/>
    <col min="1377" max="1379" width="26.85546875" style="18" customWidth="1"/>
    <col min="1380" max="1380" width="26.5703125" style="18" customWidth="1"/>
    <col min="1381" max="1381" width="20.42578125" style="18" customWidth="1"/>
    <col min="1382" max="1382" width="19.140625" style="18" customWidth="1"/>
    <col min="1383" max="1383" width="23.140625" style="18" customWidth="1"/>
    <col min="1384" max="1384" width="18.42578125" style="18" customWidth="1"/>
    <col min="1385" max="1385" width="28.85546875" style="18" customWidth="1"/>
    <col min="1386" max="1386" width="29.5703125" style="18" customWidth="1"/>
    <col min="1387" max="1387" width="22.85546875" style="18" customWidth="1"/>
    <col min="1388" max="1388" width="26.5703125" style="18" customWidth="1"/>
    <col min="1389" max="1389" width="26.42578125" style="18" customWidth="1"/>
    <col min="1390" max="1390" width="28.42578125" style="18" customWidth="1"/>
    <col min="1391" max="1391" width="28" style="18" customWidth="1"/>
    <col min="1392" max="1392" width="30.85546875" style="18" customWidth="1"/>
    <col min="1393" max="1393" width="31.5703125" style="18" customWidth="1"/>
    <col min="1394" max="1394" width="32.85546875" style="18" customWidth="1"/>
    <col min="1395" max="1395" width="27.42578125" style="18" customWidth="1"/>
    <col min="1396" max="1396" width="27.28515625" style="18" customWidth="1"/>
    <col min="1397" max="1397" width="32" style="18" customWidth="1"/>
    <col min="1398" max="1398" width="23.42578125" style="18" customWidth="1"/>
    <col min="1399" max="1399" width="24.42578125" style="18" customWidth="1"/>
    <col min="1400" max="1400" width="25.85546875" style="18" customWidth="1"/>
    <col min="1401" max="1401" width="29.42578125" style="18" customWidth="1"/>
    <col min="1402" max="1402" width="31.28515625" style="18" customWidth="1"/>
    <col min="1403" max="1403" width="22.85546875" style="18" customWidth="1"/>
    <col min="1404" max="1404" width="22.140625" style="18" customWidth="1"/>
    <col min="1405" max="1405" width="28.5703125" style="18" customWidth="1"/>
    <col min="1406" max="1406" width="22.140625" style="18" customWidth="1"/>
    <col min="1407" max="1536" width="9.140625" style="18" customWidth="1"/>
    <col min="1537" max="1537" width="4.140625" style="18" customWidth="1"/>
    <col min="1538" max="1538" width="25.140625" style="18" customWidth="1"/>
    <col min="1539" max="1539" width="8.7109375" style="18" customWidth="1"/>
    <col min="1540" max="1540" width="26.140625" style="18" customWidth="1"/>
    <col min="1541" max="1541" width="26.7109375" style="18" customWidth="1"/>
    <col min="1542" max="1542" width="18.5703125" style="18" customWidth="1"/>
    <col min="1543" max="1543" width="23.42578125" style="18" customWidth="1"/>
    <col min="1544" max="1544" width="24.42578125" style="18" customWidth="1"/>
    <col min="1545" max="1545" width="22.140625" style="18" customWidth="1"/>
    <col min="1546" max="1547" width="23.85546875" style="18" customWidth="1"/>
    <col min="1548" max="1548" width="24.85546875" style="18" customWidth="1"/>
    <col min="1549" max="1549" width="29.7109375" style="18" customWidth="1"/>
    <col min="1550" max="1550" width="30.85546875" style="18" customWidth="1"/>
    <col min="1551" max="1551" width="25" style="18" customWidth="1"/>
    <col min="1552" max="1552" width="22.5703125" style="18" customWidth="1"/>
    <col min="1553" max="1553" width="28" style="18" customWidth="1"/>
    <col min="1554" max="1554" width="29.140625" style="18" customWidth="1"/>
    <col min="1555" max="1555" width="25" style="18" customWidth="1"/>
    <col min="1556" max="1557" width="26.140625" style="18" customWidth="1"/>
    <col min="1558" max="1558" width="27.85546875" style="18" customWidth="1"/>
    <col min="1559" max="1559" width="21" style="18" customWidth="1"/>
    <col min="1560" max="1560" width="24.28515625" style="18" customWidth="1"/>
    <col min="1561" max="1563" width="23.28515625" style="18" customWidth="1"/>
    <col min="1564" max="1564" width="24.28515625" style="18" customWidth="1"/>
    <col min="1565" max="1565" width="24.140625" style="18" customWidth="1"/>
    <col min="1566" max="1566" width="25.28515625" style="18" customWidth="1"/>
    <col min="1567" max="1567" width="24.140625" style="18" customWidth="1"/>
    <col min="1568" max="1568" width="28.28515625" style="18" customWidth="1"/>
    <col min="1569" max="1569" width="21.140625" style="18" customWidth="1"/>
    <col min="1570" max="1570" width="19.140625" style="18" customWidth="1"/>
    <col min="1571" max="1571" width="23.140625" style="18" customWidth="1"/>
    <col min="1572" max="1572" width="18.42578125" style="18" customWidth="1"/>
    <col min="1573" max="1573" width="11.42578125" style="18" customWidth="1"/>
    <col min="1574" max="1574" width="25.7109375" style="18" customWidth="1"/>
    <col min="1575" max="1575" width="26.7109375" style="18" customWidth="1"/>
    <col min="1576" max="1576" width="18.5703125" style="18" customWidth="1"/>
    <col min="1577" max="1577" width="23.42578125" style="18" customWidth="1"/>
    <col min="1578" max="1578" width="24.42578125" style="18" customWidth="1"/>
    <col min="1579" max="1579" width="22.140625" style="18" customWidth="1"/>
    <col min="1580" max="1580" width="23.140625" style="18" customWidth="1"/>
    <col min="1581" max="1581" width="23.85546875" style="18" customWidth="1"/>
    <col min="1582" max="1582" width="24.85546875" style="18" customWidth="1"/>
    <col min="1583" max="1583" width="27.42578125" style="18" customWidth="1"/>
    <col min="1584" max="1584" width="28.7109375" style="18" customWidth="1"/>
    <col min="1585" max="1585" width="25" style="18" customWidth="1"/>
    <col min="1586" max="1586" width="26.140625" style="18" customWidth="1"/>
    <col min="1587" max="1587" width="26.28515625" style="18" customWidth="1"/>
    <col min="1588" max="1588" width="27.140625" style="18" customWidth="1"/>
    <col min="1589" max="1589" width="25" style="18" customWidth="1"/>
    <col min="1590" max="1590" width="26.140625" style="18" customWidth="1"/>
    <col min="1591" max="1591" width="26.42578125" style="18" customWidth="1"/>
    <col min="1592" max="1592" width="27.28515625" style="18" customWidth="1"/>
    <col min="1593" max="1593" width="21" style="18" customWidth="1"/>
    <col min="1594" max="1594" width="22.140625" style="18" customWidth="1"/>
    <col min="1595" max="1597" width="23.28515625" style="18" customWidth="1"/>
    <col min="1598" max="1598" width="24.28515625" style="18" customWidth="1"/>
    <col min="1599" max="1601" width="26.85546875" style="18" customWidth="1"/>
    <col min="1602" max="1602" width="27.85546875" style="18" customWidth="1"/>
    <col min="1603" max="1603" width="20.42578125" style="18" customWidth="1"/>
    <col min="1604" max="1604" width="19.140625" style="18" customWidth="1"/>
    <col min="1605" max="1605" width="23.140625" style="18" customWidth="1"/>
    <col min="1606" max="1606" width="18.42578125" style="18" customWidth="1"/>
    <col min="1607" max="1607" width="12" style="18" customWidth="1"/>
    <col min="1608" max="1608" width="25.7109375" style="18" customWidth="1"/>
    <col min="1609" max="1609" width="26.7109375" style="18" customWidth="1"/>
    <col min="1610" max="1610" width="18.5703125" style="18" customWidth="1"/>
    <col min="1611" max="1611" width="23.42578125" style="18" customWidth="1"/>
    <col min="1612" max="1612" width="24.42578125" style="18" customWidth="1"/>
    <col min="1613" max="1613" width="22.140625" style="18" customWidth="1"/>
    <col min="1614" max="1615" width="23.85546875" style="18" customWidth="1"/>
    <col min="1616" max="1616" width="24.85546875" style="18" customWidth="1"/>
    <col min="1617" max="1619" width="25" style="18" customWidth="1"/>
    <col min="1620" max="1620" width="22.5703125" style="18" customWidth="1"/>
    <col min="1621" max="1621" width="27.42578125" style="18" customWidth="1"/>
    <col min="1622" max="1623" width="25" style="18" customWidth="1"/>
    <col min="1624" max="1624" width="26.140625" style="18" customWidth="1"/>
    <col min="1625" max="1625" width="26.85546875" style="18" customWidth="1"/>
    <col min="1626" max="1626" width="28.140625" style="18" customWidth="1"/>
    <col min="1627" max="1627" width="21" style="18" customWidth="1"/>
    <col min="1628" max="1628" width="24.28515625" style="18" customWidth="1"/>
    <col min="1629" max="1629" width="23.42578125" style="18" customWidth="1"/>
    <col min="1630" max="1630" width="23" style="18" customWidth="1"/>
    <col min="1631" max="1631" width="25.42578125" style="18" customWidth="1"/>
    <col min="1632" max="1632" width="25.28515625" style="18" customWidth="1"/>
    <col min="1633" max="1635" width="26.85546875" style="18" customWidth="1"/>
    <col min="1636" max="1636" width="26.5703125" style="18" customWidth="1"/>
    <col min="1637" max="1637" width="20.42578125" style="18" customWidth="1"/>
    <col min="1638" max="1638" width="19.140625" style="18" customWidth="1"/>
    <col min="1639" max="1639" width="23.140625" style="18" customWidth="1"/>
    <col min="1640" max="1640" width="18.42578125" style="18" customWidth="1"/>
    <col min="1641" max="1641" width="28.85546875" style="18" customWidth="1"/>
    <col min="1642" max="1642" width="29.5703125" style="18" customWidth="1"/>
    <col min="1643" max="1643" width="22.85546875" style="18" customWidth="1"/>
    <col min="1644" max="1644" width="26.5703125" style="18" customWidth="1"/>
    <col min="1645" max="1645" width="26.42578125" style="18" customWidth="1"/>
    <col min="1646" max="1646" width="28.42578125" style="18" customWidth="1"/>
    <col min="1647" max="1647" width="28" style="18" customWidth="1"/>
    <col min="1648" max="1648" width="30.85546875" style="18" customWidth="1"/>
    <col min="1649" max="1649" width="31.5703125" style="18" customWidth="1"/>
    <col min="1650" max="1650" width="32.85546875" style="18" customWidth="1"/>
    <col min="1651" max="1651" width="27.42578125" style="18" customWidth="1"/>
    <col min="1652" max="1652" width="27.28515625" style="18" customWidth="1"/>
    <col min="1653" max="1653" width="32" style="18" customWidth="1"/>
    <col min="1654" max="1654" width="23.42578125" style="18" customWidth="1"/>
    <col min="1655" max="1655" width="24.42578125" style="18" customWidth="1"/>
    <col min="1656" max="1656" width="25.85546875" style="18" customWidth="1"/>
    <col min="1657" max="1657" width="29.42578125" style="18" customWidth="1"/>
    <col min="1658" max="1658" width="31.28515625" style="18" customWidth="1"/>
    <col min="1659" max="1659" width="22.85546875" style="18" customWidth="1"/>
    <col min="1660" max="1660" width="22.140625" style="18" customWidth="1"/>
    <col min="1661" max="1661" width="28.5703125" style="18" customWidth="1"/>
    <col min="1662" max="1662" width="22.140625" style="18" customWidth="1"/>
    <col min="1663" max="1792" width="9.140625" style="18" customWidth="1"/>
    <col min="1793" max="1793" width="4.140625" style="18" customWidth="1"/>
    <col min="1794" max="1794" width="25.140625" style="18" customWidth="1"/>
    <col min="1795" max="1795" width="8.7109375" style="18" customWidth="1"/>
    <col min="1796" max="1796" width="26.140625" style="18" customWidth="1"/>
    <col min="1797" max="1797" width="26.7109375" style="18" customWidth="1"/>
    <col min="1798" max="1798" width="18.5703125" style="18" customWidth="1"/>
    <col min="1799" max="1799" width="23.42578125" style="18" customWidth="1"/>
    <col min="1800" max="1800" width="24.42578125" style="18" customWidth="1"/>
    <col min="1801" max="1801" width="22.140625" style="18" customWidth="1"/>
    <col min="1802" max="1803" width="23.85546875" style="18" customWidth="1"/>
    <col min="1804" max="1804" width="24.85546875" style="18" customWidth="1"/>
    <col min="1805" max="1805" width="29.7109375" style="18" customWidth="1"/>
    <col min="1806" max="1806" width="30.85546875" style="18" customWidth="1"/>
    <col min="1807" max="1807" width="25" style="18" customWidth="1"/>
    <col min="1808" max="1808" width="22.5703125" style="18" customWidth="1"/>
    <col min="1809" max="1809" width="28" style="18" customWidth="1"/>
    <col min="1810" max="1810" width="29.140625" style="18" customWidth="1"/>
    <col min="1811" max="1811" width="25" style="18" customWidth="1"/>
    <col min="1812" max="1813" width="26.140625" style="18" customWidth="1"/>
    <col min="1814" max="1814" width="27.85546875" style="18" customWidth="1"/>
    <col min="1815" max="1815" width="21" style="18" customWidth="1"/>
    <col min="1816" max="1816" width="24.28515625" style="18" customWidth="1"/>
    <col min="1817" max="1819" width="23.28515625" style="18" customWidth="1"/>
    <col min="1820" max="1820" width="24.28515625" style="18" customWidth="1"/>
    <col min="1821" max="1821" width="24.140625" style="18" customWidth="1"/>
    <col min="1822" max="1822" width="25.28515625" style="18" customWidth="1"/>
    <col min="1823" max="1823" width="24.140625" style="18" customWidth="1"/>
    <col min="1824" max="1824" width="28.28515625" style="18" customWidth="1"/>
    <col min="1825" max="1825" width="21.140625" style="18" customWidth="1"/>
    <col min="1826" max="1826" width="19.140625" style="18" customWidth="1"/>
    <col min="1827" max="1827" width="23.140625" style="18" customWidth="1"/>
    <col min="1828" max="1828" width="18.42578125" style="18" customWidth="1"/>
    <col min="1829" max="1829" width="11.42578125" style="18" customWidth="1"/>
    <col min="1830" max="1830" width="25.7109375" style="18" customWidth="1"/>
    <col min="1831" max="1831" width="26.7109375" style="18" customWidth="1"/>
    <col min="1832" max="1832" width="18.5703125" style="18" customWidth="1"/>
    <col min="1833" max="1833" width="23.42578125" style="18" customWidth="1"/>
    <col min="1834" max="1834" width="24.42578125" style="18" customWidth="1"/>
    <col min="1835" max="1835" width="22.140625" style="18" customWidth="1"/>
    <col min="1836" max="1836" width="23.140625" style="18" customWidth="1"/>
    <col min="1837" max="1837" width="23.85546875" style="18" customWidth="1"/>
    <col min="1838" max="1838" width="24.85546875" style="18" customWidth="1"/>
    <col min="1839" max="1839" width="27.42578125" style="18" customWidth="1"/>
    <col min="1840" max="1840" width="28.7109375" style="18" customWidth="1"/>
    <col min="1841" max="1841" width="25" style="18" customWidth="1"/>
    <col min="1842" max="1842" width="26.140625" style="18" customWidth="1"/>
    <col min="1843" max="1843" width="26.28515625" style="18" customWidth="1"/>
    <col min="1844" max="1844" width="27.140625" style="18" customWidth="1"/>
    <col min="1845" max="1845" width="25" style="18" customWidth="1"/>
    <col min="1846" max="1846" width="26.140625" style="18" customWidth="1"/>
    <col min="1847" max="1847" width="26.42578125" style="18" customWidth="1"/>
    <col min="1848" max="1848" width="27.28515625" style="18" customWidth="1"/>
    <col min="1849" max="1849" width="21" style="18" customWidth="1"/>
    <col min="1850" max="1850" width="22.140625" style="18" customWidth="1"/>
    <col min="1851" max="1853" width="23.28515625" style="18" customWidth="1"/>
    <col min="1854" max="1854" width="24.28515625" style="18" customWidth="1"/>
    <col min="1855" max="1857" width="26.85546875" style="18" customWidth="1"/>
    <col min="1858" max="1858" width="27.85546875" style="18" customWidth="1"/>
    <col min="1859" max="1859" width="20.42578125" style="18" customWidth="1"/>
    <col min="1860" max="1860" width="19.140625" style="18" customWidth="1"/>
    <col min="1861" max="1861" width="23.140625" style="18" customWidth="1"/>
    <col min="1862" max="1862" width="18.42578125" style="18" customWidth="1"/>
    <col min="1863" max="1863" width="12" style="18" customWidth="1"/>
    <col min="1864" max="1864" width="25.7109375" style="18" customWidth="1"/>
    <col min="1865" max="1865" width="26.7109375" style="18" customWidth="1"/>
    <col min="1866" max="1866" width="18.5703125" style="18" customWidth="1"/>
    <col min="1867" max="1867" width="23.42578125" style="18" customWidth="1"/>
    <col min="1868" max="1868" width="24.42578125" style="18" customWidth="1"/>
    <col min="1869" max="1869" width="22.140625" style="18" customWidth="1"/>
    <col min="1870" max="1871" width="23.85546875" style="18" customWidth="1"/>
    <col min="1872" max="1872" width="24.85546875" style="18" customWidth="1"/>
    <col min="1873" max="1875" width="25" style="18" customWidth="1"/>
    <col min="1876" max="1876" width="22.5703125" style="18" customWidth="1"/>
    <col min="1877" max="1877" width="27.42578125" style="18" customWidth="1"/>
    <col min="1878" max="1879" width="25" style="18" customWidth="1"/>
    <col min="1880" max="1880" width="26.140625" style="18" customWidth="1"/>
    <col min="1881" max="1881" width="26.85546875" style="18" customWidth="1"/>
    <col min="1882" max="1882" width="28.140625" style="18" customWidth="1"/>
    <col min="1883" max="1883" width="21" style="18" customWidth="1"/>
    <col min="1884" max="1884" width="24.28515625" style="18" customWidth="1"/>
    <col min="1885" max="1885" width="23.42578125" style="18" customWidth="1"/>
    <col min="1886" max="1886" width="23" style="18" customWidth="1"/>
    <col min="1887" max="1887" width="25.42578125" style="18" customWidth="1"/>
    <col min="1888" max="1888" width="25.28515625" style="18" customWidth="1"/>
    <col min="1889" max="1891" width="26.85546875" style="18" customWidth="1"/>
    <col min="1892" max="1892" width="26.5703125" style="18" customWidth="1"/>
    <col min="1893" max="1893" width="20.42578125" style="18" customWidth="1"/>
    <col min="1894" max="1894" width="19.140625" style="18" customWidth="1"/>
    <col min="1895" max="1895" width="23.140625" style="18" customWidth="1"/>
    <col min="1896" max="1896" width="18.42578125" style="18" customWidth="1"/>
    <col min="1897" max="1897" width="28.85546875" style="18" customWidth="1"/>
    <col min="1898" max="1898" width="29.5703125" style="18" customWidth="1"/>
    <col min="1899" max="1899" width="22.85546875" style="18" customWidth="1"/>
    <col min="1900" max="1900" width="26.5703125" style="18" customWidth="1"/>
    <col min="1901" max="1901" width="26.42578125" style="18" customWidth="1"/>
    <col min="1902" max="1902" width="28.42578125" style="18" customWidth="1"/>
    <col min="1903" max="1903" width="28" style="18" customWidth="1"/>
    <col min="1904" max="1904" width="30.85546875" style="18" customWidth="1"/>
    <col min="1905" max="1905" width="31.5703125" style="18" customWidth="1"/>
    <col min="1906" max="1906" width="32.85546875" style="18" customWidth="1"/>
    <col min="1907" max="1907" width="27.42578125" style="18" customWidth="1"/>
    <col min="1908" max="1908" width="27.28515625" style="18" customWidth="1"/>
    <col min="1909" max="1909" width="32" style="18" customWidth="1"/>
    <col min="1910" max="1910" width="23.42578125" style="18" customWidth="1"/>
    <col min="1911" max="1911" width="24.42578125" style="18" customWidth="1"/>
    <col min="1912" max="1912" width="25.85546875" style="18" customWidth="1"/>
    <col min="1913" max="1913" width="29.42578125" style="18" customWidth="1"/>
    <col min="1914" max="1914" width="31.28515625" style="18" customWidth="1"/>
    <col min="1915" max="1915" width="22.85546875" style="18" customWidth="1"/>
    <col min="1916" max="1916" width="22.140625" style="18" customWidth="1"/>
    <col min="1917" max="1917" width="28.5703125" style="18" customWidth="1"/>
    <col min="1918" max="1918" width="22.140625" style="18" customWidth="1"/>
    <col min="1919" max="2048" width="9.140625" style="18" customWidth="1"/>
    <col min="2049" max="2049" width="4.140625" style="18" customWidth="1"/>
    <col min="2050" max="2050" width="25.140625" style="18" customWidth="1"/>
    <col min="2051" max="2051" width="8.7109375" style="18" customWidth="1"/>
    <col min="2052" max="2052" width="26.140625" style="18" customWidth="1"/>
    <col min="2053" max="2053" width="26.7109375" style="18" customWidth="1"/>
    <col min="2054" max="2054" width="18.5703125" style="18" customWidth="1"/>
    <col min="2055" max="2055" width="23.42578125" style="18" customWidth="1"/>
    <col min="2056" max="2056" width="24.42578125" style="18" customWidth="1"/>
    <col min="2057" max="2057" width="22.140625" style="18" customWidth="1"/>
    <col min="2058" max="2059" width="23.85546875" style="18" customWidth="1"/>
    <col min="2060" max="2060" width="24.85546875" style="18" customWidth="1"/>
    <col min="2061" max="2061" width="29.7109375" style="18" customWidth="1"/>
    <col min="2062" max="2062" width="30.85546875" style="18" customWidth="1"/>
    <col min="2063" max="2063" width="25" style="18" customWidth="1"/>
    <col min="2064" max="2064" width="22.5703125" style="18" customWidth="1"/>
    <col min="2065" max="2065" width="28" style="18" customWidth="1"/>
    <col min="2066" max="2066" width="29.140625" style="18" customWidth="1"/>
    <col min="2067" max="2067" width="25" style="18" customWidth="1"/>
    <col min="2068" max="2069" width="26.140625" style="18" customWidth="1"/>
    <col min="2070" max="2070" width="27.85546875" style="18" customWidth="1"/>
    <col min="2071" max="2071" width="21" style="18" customWidth="1"/>
    <col min="2072" max="2072" width="24.28515625" style="18" customWidth="1"/>
    <col min="2073" max="2075" width="23.28515625" style="18" customWidth="1"/>
    <col min="2076" max="2076" width="24.28515625" style="18" customWidth="1"/>
    <col min="2077" max="2077" width="24.140625" style="18" customWidth="1"/>
    <col min="2078" max="2078" width="25.28515625" style="18" customWidth="1"/>
    <col min="2079" max="2079" width="24.140625" style="18" customWidth="1"/>
    <col min="2080" max="2080" width="28.28515625" style="18" customWidth="1"/>
    <col min="2081" max="2081" width="21.140625" style="18" customWidth="1"/>
    <col min="2082" max="2082" width="19.140625" style="18" customWidth="1"/>
    <col min="2083" max="2083" width="23.140625" style="18" customWidth="1"/>
    <col min="2084" max="2084" width="18.42578125" style="18" customWidth="1"/>
    <col min="2085" max="2085" width="11.42578125" style="18" customWidth="1"/>
    <col min="2086" max="2086" width="25.7109375" style="18" customWidth="1"/>
    <col min="2087" max="2087" width="26.7109375" style="18" customWidth="1"/>
    <col min="2088" max="2088" width="18.5703125" style="18" customWidth="1"/>
    <col min="2089" max="2089" width="23.42578125" style="18" customWidth="1"/>
    <col min="2090" max="2090" width="24.42578125" style="18" customWidth="1"/>
    <col min="2091" max="2091" width="22.140625" style="18" customWidth="1"/>
    <col min="2092" max="2092" width="23.140625" style="18" customWidth="1"/>
    <col min="2093" max="2093" width="23.85546875" style="18" customWidth="1"/>
    <col min="2094" max="2094" width="24.85546875" style="18" customWidth="1"/>
    <col min="2095" max="2095" width="27.42578125" style="18" customWidth="1"/>
    <col min="2096" max="2096" width="28.7109375" style="18" customWidth="1"/>
    <col min="2097" max="2097" width="25" style="18" customWidth="1"/>
    <col min="2098" max="2098" width="26.140625" style="18" customWidth="1"/>
    <col min="2099" max="2099" width="26.28515625" style="18" customWidth="1"/>
    <col min="2100" max="2100" width="27.140625" style="18" customWidth="1"/>
    <col min="2101" max="2101" width="25" style="18" customWidth="1"/>
    <col min="2102" max="2102" width="26.140625" style="18" customWidth="1"/>
    <col min="2103" max="2103" width="26.42578125" style="18" customWidth="1"/>
    <col min="2104" max="2104" width="27.28515625" style="18" customWidth="1"/>
    <col min="2105" max="2105" width="21" style="18" customWidth="1"/>
    <col min="2106" max="2106" width="22.140625" style="18" customWidth="1"/>
    <col min="2107" max="2109" width="23.28515625" style="18" customWidth="1"/>
    <col min="2110" max="2110" width="24.28515625" style="18" customWidth="1"/>
    <col min="2111" max="2113" width="26.85546875" style="18" customWidth="1"/>
    <col min="2114" max="2114" width="27.85546875" style="18" customWidth="1"/>
    <col min="2115" max="2115" width="20.42578125" style="18" customWidth="1"/>
    <col min="2116" max="2116" width="19.140625" style="18" customWidth="1"/>
    <col min="2117" max="2117" width="23.140625" style="18" customWidth="1"/>
    <col min="2118" max="2118" width="18.42578125" style="18" customWidth="1"/>
    <col min="2119" max="2119" width="12" style="18" customWidth="1"/>
    <col min="2120" max="2120" width="25.7109375" style="18" customWidth="1"/>
    <col min="2121" max="2121" width="26.7109375" style="18" customWidth="1"/>
    <col min="2122" max="2122" width="18.5703125" style="18" customWidth="1"/>
    <col min="2123" max="2123" width="23.42578125" style="18" customWidth="1"/>
    <col min="2124" max="2124" width="24.42578125" style="18" customWidth="1"/>
    <col min="2125" max="2125" width="22.140625" style="18" customWidth="1"/>
    <col min="2126" max="2127" width="23.85546875" style="18" customWidth="1"/>
    <col min="2128" max="2128" width="24.85546875" style="18" customWidth="1"/>
    <col min="2129" max="2131" width="25" style="18" customWidth="1"/>
    <col min="2132" max="2132" width="22.5703125" style="18" customWidth="1"/>
    <col min="2133" max="2133" width="27.42578125" style="18" customWidth="1"/>
    <col min="2134" max="2135" width="25" style="18" customWidth="1"/>
    <col min="2136" max="2136" width="26.140625" style="18" customWidth="1"/>
    <col min="2137" max="2137" width="26.85546875" style="18" customWidth="1"/>
    <col min="2138" max="2138" width="28.140625" style="18" customWidth="1"/>
    <col min="2139" max="2139" width="21" style="18" customWidth="1"/>
    <col min="2140" max="2140" width="24.28515625" style="18" customWidth="1"/>
    <col min="2141" max="2141" width="23.42578125" style="18" customWidth="1"/>
    <col min="2142" max="2142" width="23" style="18" customWidth="1"/>
    <col min="2143" max="2143" width="25.42578125" style="18" customWidth="1"/>
    <col min="2144" max="2144" width="25.28515625" style="18" customWidth="1"/>
    <col min="2145" max="2147" width="26.85546875" style="18" customWidth="1"/>
    <col min="2148" max="2148" width="26.5703125" style="18" customWidth="1"/>
    <col min="2149" max="2149" width="20.42578125" style="18" customWidth="1"/>
    <col min="2150" max="2150" width="19.140625" style="18" customWidth="1"/>
    <col min="2151" max="2151" width="23.140625" style="18" customWidth="1"/>
    <col min="2152" max="2152" width="18.42578125" style="18" customWidth="1"/>
    <col min="2153" max="2153" width="28.85546875" style="18" customWidth="1"/>
    <col min="2154" max="2154" width="29.5703125" style="18" customWidth="1"/>
    <col min="2155" max="2155" width="22.85546875" style="18" customWidth="1"/>
    <col min="2156" max="2156" width="26.5703125" style="18" customWidth="1"/>
    <col min="2157" max="2157" width="26.42578125" style="18" customWidth="1"/>
    <col min="2158" max="2158" width="28.42578125" style="18" customWidth="1"/>
    <col min="2159" max="2159" width="28" style="18" customWidth="1"/>
    <col min="2160" max="2160" width="30.85546875" style="18" customWidth="1"/>
    <col min="2161" max="2161" width="31.5703125" style="18" customWidth="1"/>
    <col min="2162" max="2162" width="32.85546875" style="18" customWidth="1"/>
    <col min="2163" max="2163" width="27.42578125" style="18" customWidth="1"/>
    <col min="2164" max="2164" width="27.28515625" style="18" customWidth="1"/>
    <col min="2165" max="2165" width="32" style="18" customWidth="1"/>
    <col min="2166" max="2166" width="23.42578125" style="18" customWidth="1"/>
    <col min="2167" max="2167" width="24.42578125" style="18" customWidth="1"/>
    <col min="2168" max="2168" width="25.85546875" style="18" customWidth="1"/>
    <col min="2169" max="2169" width="29.42578125" style="18" customWidth="1"/>
    <col min="2170" max="2170" width="31.28515625" style="18" customWidth="1"/>
    <col min="2171" max="2171" width="22.85546875" style="18" customWidth="1"/>
    <col min="2172" max="2172" width="22.140625" style="18" customWidth="1"/>
    <col min="2173" max="2173" width="28.5703125" style="18" customWidth="1"/>
    <col min="2174" max="2174" width="22.140625" style="18" customWidth="1"/>
    <col min="2175" max="2304" width="9.140625" style="18" customWidth="1"/>
    <col min="2305" max="2305" width="4.140625" style="18" customWidth="1"/>
    <col min="2306" max="2306" width="25.140625" style="18" customWidth="1"/>
    <col min="2307" max="2307" width="8.7109375" style="18" customWidth="1"/>
    <col min="2308" max="2308" width="26.140625" style="18" customWidth="1"/>
    <col min="2309" max="2309" width="26.7109375" style="18" customWidth="1"/>
    <col min="2310" max="2310" width="18.5703125" style="18" customWidth="1"/>
    <col min="2311" max="2311" width="23.42578125" style="18" customWidth="1"/>
    <col min="2312" max="2312" width="24.42578125" style="18" customWidth="1"/>
    <col min="2313" max="2313" width="22.140625" style="18" customWidth="1"/>
    <col min="2314" max="2315" width="23.85546875" style="18" customWidth="1"/>
    <col min="2316" max="2316" width="24.85546875" style="18" customWidth="1"/>
    <col min="2317" max="2317" width="29.7109375" style="18" customWidth="1"/>
    <col min="2318" max="2318" width="30.85546875" style="18" customWidth="1"/>
    <col min="2319" max="2319" width="25" style="18" customWidth="1"/>
    <col min="2320" max="2320" width="22.5703125" style="18" customWidth="1"/>
    <col min="2321" max="2321" width="28" style="18" customWidth="1"/>
    <col min="2322" max="2322" width="29.140625" style="18" customWidth="1"/>
    <col min="2323" max="2323" width="25" style="18" customWidth="1"/>
    <col min="2324" max="2325" width="26.140625" style="18" customWidth="1"/>
    <col min="2326" max="2326" width="27.85546875" style="18" customWidth="1"/>
    <col min="2327" max="2327" width="21" style="18" customWidth="1"/>
    <col min="2328" max="2328" width="24.28515625" style="18" customWidth="1"/>
    <col min="2329" max="2331" width="23.28515625" style="18" customWidth="1"/>
    <col min="2332" max="2332" width="24.28515625" style="18" customWidth="1"/>
    <col min="2333" max="2333" width="24.140625" style="18" customWidth="1"/>
    <col min="2334" max="2334" width="25.28515625" style="18" customWidth="1"/>
    <col min="2335" max="2335" width="24.140625" style="18" customWidth="1"/>
    <col min="2336" max="2336" width="28.28515625" style="18" customWidth="1"/>
    <col min="2337" max="2337" width="21.140625" style="18" customWidth="1"/>
    <col min="2338" max="2338" width="19.140625" style="18" customWidth="1"/>
    <col min="2339" max="2339" width="23.140625" style="18" customWidth="1"/>
    <col min="2340" max="2340" width="18.42578125" style="18" customWidth="1"/>
    <col min="2341" max="2341" width="11.42578125" style="18" customWidth="1"/>
    <col min="2342" max="2342" width="25.7109375" style="18" customWidth="1"/>
    <col min="2343" max="2343" width="26.7109375" style="18" customWidth="1"/>
    <col min="2344" max="2344" width="18.5703125" style="18" customWidth="1"/>
    <col min="2345" max="2345" width="23.42578125" style="18" customWidth="1"/>
    <col min="2346" max="2346" width="24.42578125" style="18" customWidth="1"/>
    <col min="2347" max="2347" width="22.140625" style="18" customWidth="1"/>
    <col min="2348" max="2348" width="23.140625" style="18" customWidth="1"/>
    <col min="2349" max="2349" width="23.85546875" style="18" customWidth="1"/>
    <col min="2350" max="2350" width="24.85546875" style="18" customWidth="1"/>
    <col min="2351" max="2351" width="27.42578125" style="18" customWidth="1"/>
    <col min="2352" max="2352" width="28.7109375" style="18" customWidth="1"/>
    <col min="2353" max="2353" width="25" style="18" customWidth="1"/>
    <col min="2354" max="2354" width="26.140625" style="18" customWidth="1"/>
    <col min="2355" max="2355" width="26.28515625" style="18" customWidth="1"/>
    <col min="2356" max="2356" width="27.140625" style="18" customWidth="1"/>
    <col min="2357" max="2357" width="25" style="18" customWidth="1"/>
    <col min="2358" max="2358" width="26.140625" style="18" customWidth="1"/>
    <col min="2359" max="2359" width="26.42578125" style="18" customWidth="1"/>
    <col min="2360" max="2360" width="27.28515625" style="18" customWidth="1"/>
    <col min="2361" max="2361" width="21" style="18" customWidth="1"/>
    <col min="2362" max="2362" width="22.140625" style="18" customWidth="1"/>
    <col min="2363" max="2365" width="23.28515625" style="18" customWidth="1"/>
    <col min="2366" max="2366" width="24.28515625" style="18" customWidth="1"/>
    <col min="2367" max="2369" width="26.85546875" style="18" customWidth="1"/>
    <col min="2370" max="2370" width="27.85546875" style="18" customWidth="1"/>
    <col min="2371" max="2371" width="20.42578125" style="18" customWidth="1"/>
    <col min="2372" max="2372" width="19.140625" style="18" customWidth="1"/>
    <col min="2373" max="2373" width="23.140625" style="18" customWidth="1"/>
    <col min="2374" max="2374" width="18.42578125" style="18" customWidth="1"/>
    <col min="2375" max="2375" width="12" style="18" customWidth="1"/>
    <col min="2376" max="2376" width="25.7109375" style="18" customWidth="1"/>
    <col min="2377" max="2377" width="26.7109375" style="18" customWidth="1"/>
    <col min="2378" max="2378" width="18.5703125" style="18" customWidth="1"/>
    <col min="2379" max="2379" width="23.42578125" style="18" customWidth="1"/>
    <col min="2380" max="2380" width="24.42578125" style="18" customWidth="1"/>
    <col min="2381" max="2381" width="22.140625" style="18" customWidth="1"/>
    <col min="2382" max="2383" width="23.85546875" style="18" customWidth="1"/>
    <col min="2384" max="2384" width="24.85546875" style="18" customWidth="1"/>
    <col min="2385" max="2387" width="25" style="18" customWidth="1"/>
    <col min="2388" max="2388" width="22.5703125" style="18" customWidth="1"/>
    <col min="2389" max="2389" width="27.42578125" style="18" customWidth="1"/>
    <col min="2390" max="2391" width="25" style="18" customWidth="1"/>
    <col min="2392" max="2392" width="26.140625" style="18" customWidth="1"/>
    <col min="2393" max="2393" width="26.85546875" style="18" customWidth="1"/>
    <col min="2394" max="2394" width="28.140625" style="18" customWidth="1"/>
    <col min="2395" max="2395" width="21" style="18" customWidth="1"/>
    <col min="2396" max="2396" width="24.28515625" style="18" customWidth="1"/>
    <col min="2397" max="2397" width="23.42578125" style="18" customWidth="1"/>
    <col min="2398" max="2398" width="23" style="18" customWidth="1"/>
    <col min="2399" max="2399" width="25.42578125" style="18" customWidth="1"/>
    <col min="2400" max="2400" width="25.28515625" style="18" customWidth="1"/>
    <col min="2401" max="2403" width="26.85546875" style="18" customWidth="1"/>
    <col min="2404" max="2404" width="26.5703125" style="18" customWidth="1"/>
    <col min="2405" max="2405" width="20.42578125" style="18" customWidth="1"/>
    <col min="2406" max="2406" width="19.140625" style="18" customWidth="1"/>
    <col min="2407" max="2407" width="23.140625" style="18" customWidth="1"/>
    <col min="2408" max="2408" width="18.42578125" style="18" customWidth="1"/>
    <col min="2409" max="2409" width="28.85546875" style="18" customWidth="1"/>
    <col min="2410" max="2410" width="29.5703125" style="18" customWidth="1"/>
    <col min="2411" max="2411" width="22.85546875" style="18" customWidth="1"/>
    <col min="2412" max="2412" width="26.5703125" style="18" customWidth="1"/>
    <col min="2413" max="2413" width="26.42578125" style="18" customWidth="1"/>
    <col min="2414" max="2414" width="28.42578125" style="18" customWidth="1"/>
    <col min="2415" max="2415" width="28" style="18" customWidth="1"/>
    <col min="2416" max="2416" width="30.85546875" style="18" customWidth="1"/>
    <col min="2417" max="2417" width="31.5703125" style="18" customWidth="1"/>
    <col min="2418" max="2418" width="32.85546875" style="18" customWidth="1"/>
    <col min="2419" max="2419" width="27.42578125" style="18" customWidth="1"/>
    <col min="2420" max="2420" width="27.28515625" style="18" customWidth="1"/>
    <col min="2421" max="2421" width="32" style="18" customWidth="1"/>
    <col min="2422" max="2422" width="23.42578125" style="18" customWidth="1"/>
    <col min="2423" max="2423" width="24.42578125" style="18" customWidth="1"/>
    <col min="2424" max="2424" width="25.85546875" style="18" customWidth="1"/>
    <col min="2425" max="2425" width="29.42578125" style="18" customWidth="1"/>
    <col min="2426" max="2426" width="31.28515625" style="18" customWidth="1"/>
    <col min="2427" max="2427" width="22.85546875" style="18" customWidth="1"/>
    <col min="2428" max="2428" width="22.140625" style="18" customWidth="1"/>
    <col min="2429" max="2429" width="28.5703125" style="18" customWidth="1"/>
    <col min="2430" max="2430" width="22.140625" style="18" customWidth="1"/>
    <col min="2431" max="2560" width="9.140625" style="18" customWidth="1"/>
    <col min="2561" max="2561" width="4.140625" style="18" customWidth="1"/>
    <col min="2562" max="2562" width="25.140625" style="18" customWidth="1"/>
    <col min="2563" max="2563" width="8.7109375" style="18" customWidth="1"/>
    <col min="2564" max="2564" width="26.140625" style="18" customWidth="1"/>
    <col min="2565" max="2565" width="26.7109375" style="18" customWidth="1"/>
    <col min="2566" max="2566" width="18.5703125" style="18" customWidth="1"/>
    <col min="2567" max="2567" width="23.42578125" style="18" customWidth="1"/>
    <col min="2568" max="2568" width="24.42578125" style="18" customWidth="1"/>
    <col min="2569" max="2569" width="22.140625" style="18" customWidth="1"/>
    <col min="2570" max="2571" width="23.85546875" style="18" customWidth="1"/>
    <col min="2572" max="2572" width="24.85546875" style="18" customWidth="1"/>
    <col min="2573" max="2573" width="29.7109375" style="18" customWidth="1"/>
    <col min="2574" max="2574" width="30.85546875" style="18" customWidth="1"/>
    <col min="2575" max="2575" width="25" style="18" customWidth="1"/>
    <col min="2576" max="2576" width="22.5703125" style="18" customWidth="1"/>
    <col min="2577" max="2577" width="28" style="18" customWidth="1"/>
    <col min="2578" max="2578" width="29.140625" style="18" customWidth="1"/>
    <col min="2579" max="2579" width="25" style="18" customWidth="1"/>
    <col min="2580" max="2581" width="26.140625" style="18" customWidth="1"/>
    <col min="2582" max="2582" width="27.85546875" style="18" customWidth="1"/>
    <col min="2583" max="2583" width="21" style="18" customWidth="1"/>
    <col min="2584" max="2584" width="24.28515625" style="18" customWidth="1"/>
    <col min="2585" max="2587" width="23.28515625" style="18" customWidth="1"/>
    <col min="2588" max="2588" width="24.28515625" style="18" customWidth="1"/>
    <col min="2589" max="2589" width="24.140625" style="18" customWidth="1"/>
    <col min="2590" max="2590" width="25.28515625" style="18" customWidth="1"/>
    <col min="2591" max="2591" width="24.140625" style="18" customWidth="1"/>
    <col min="2592" max="2592" width="28.28515625" style="18" customWidth="1"/>
    <col min="2593" max="2593" width="21.140625" style="18" customWidth="1"/>
    <col min="2594" max="2594" width="19.140625" style="18" customWidth="1"/>
    <col min="2595" max="2595" width="23.140625" style="18" customWidth="1"/>
    <col min="2596" max="2596" width="18.42578125" style="18" customWidth="1"/>
    <col min="2597" max="2597" width="11.42578125" style="18" customWidth="1"/>
    <col min="2598" max="2598" width="25.7109375" style="18" customWidth="1"/>
    <col min="2599" max="2599" width="26.7109375" style="18" customWidth="1"/>
    <col min="2600" max="2600" width="18.5703125" style="18" customWidth="1"/>
    <col min="2601" max="2601" width="23.42578125" style="18" customWidth="1"/>
    <col min="2602" max="2602" width="24.42578125" style="18" customWidth="1"/>
    <col min="2603" max="2603" width="22.140625" style="18" customWidth="1"/>
    <col min="2604" max="2604" width="23.140625" style="18" customWidth="1"/>
    <col min="2605" max="2605" width="23.85546875" style="18" customWidth="1"/>
    <col min="2606" max="2606" width="24.85546875" style="18" customWidth="1"/>
    <col min="2607" max="2607" width="27.42578125" style="18" customWidth="1"/>
    <col min="2608" max="2608" width="28.7109375" style="18" customWidth="1"/>
    <col min="2609" max="2609" width="25" style="18" customWidth="1"/>
    <col min="2610" max="2610" width="26.140625" style="18" customWidth="1"/>
    <col min="2611" max="2611" width="26.28515625" style="18" customWidth="1"/>
    <col min="2612" max="2612" width="27.140625" style="18" customWidth="1"/>
    <col min="2613" max="2613" width="25" style="18" customWidth="1"/>
    <col min="2614" max="2614" width="26.140625" style="18" customWidth="1"/>
    <col min="2615" max="2615" width="26.42578125" style="18" customWidth="1"/>
    <col min="2616" max="2616" width="27.28515625" style="18" customWidth="1"/>
    <col min="2617" max="2617" width="21" style="18" customWidth="1"/>
    <col min="2618" max="2618" width="22.140625" style="18" customWidth="1"/>
    <col min="2619" max="2621" width="23.28515625" style="18" customWidth="1"/>
    <col min="2622" max="2622" width="24.28515625" style="18" customWidth="1"/>
    <col min="2623" max="2625" width="26.85546875" style="18" customWidth="1"/>
    <col min="2626" max="2626" width="27.85546875" style="18" customWidth="1"/>
    <col min="2627" max="2627" width="20.42578125" style="18" customWidth="1"/>
    <col min="2628" max="2628" width="19.140625" style="18" customWidth="1"/>
    <col min="2629" max="2629" width="23.140625" style="18" customWidth="1"/>
    <col min="2630" max="2630" width="18.42578125" style="18" customWidth="1"/>
    <col min="2631" max="2631" width="12" style="18" customWidth="1"/>
    <col min="2632" max="2632" width="25.7109375" style="18" customWidth="1"/>
    <col min="2633" max="2633" width="26.7109375" style="18" customWidth="1"/>
    <col min="2634" max="2634" width="18.5703125" style="18" customWidth="1"/>
    <col min="2635" max="2635" width="23.42578125" style="18" customWidth="1"/>
    <col min="2636" max="2636" width="24.42578125" style="18" customWidth="1"/>
    <col min="2637" max="2637" width="22.140625" style="18" customWidth="1"/>
    <col min="2638" max="2639" width="23.85546875" style="18" customWidth="1"/>
    <col min="2640" max="2640" width="24.85546875" style="18" customWidth="1"/>
    <col min="2641" max="2643" width="25" style="18" customWidth="1"/>
    <col min="2644" max="2644" width="22.5703125" style="18" customWidth="1"/>
    <col min="2645" max="2645" width="27.42578125" style="18" customWidth="1"/>
    <col min="2646" max="2647" width="25" style="18" customWidth="1"/>
    <col min="2648" max="2648" width="26.140625" style="18" customWidth="1"/>
    <col min="2649" max="2649" width="26.85546875" style="18" customWidth="1"/>
    <col min="2650" max="2650" width="28.140625" style="18" customWidth="1"/>
    <col min="2651" max="2651" width="21" style="18" customWidth="1"/>
    <col min="2652" max="2652" width="24.28515625" style="18" customWidth="1"/>
    <col min="2653" max="2653" width="23.42578125" style="18" customWidth="1"/>
    <col min="2654" max="2654" width="23" style="18" customWidth="1"/>
    <col min="2655" max="2655" width="25.42578125" style="18" customWidth="1"/>
    <col min="2656" max="2656" width="25.28515625" style="18" customWidth="1"/>
    <col min="2657" max="2659" width="26.85546875" style="18" customWidth="1"/>
    <col min="2660" max="2660" width="26.5703125" style="18" customWidth="1"/>
    <col min="2661" max="2661" width="20.42578125" style="18" customWidth="1"/>
    <col min="2662" max="2662" width="19.140625" style="18" customWidth="1"/>
    <col min="2663" max="2663" width="23.140625" style="18" customWidth="1"/>
    <col min="2664" max="2664" width="18.42578125" style="18" customWidth="1"/>
    <col min="2665" max="2665" width="28.85546875" style="18" customWidth="1"/>
    <col min="2666" max="2666" width="29.5703125" style="18" customWidth="1"/>
    <col min="2667" max="2667" width="22.85546875" style="18" customWidth="1"/>
    <col min="2668" max="2668" width="26.5703125" style="18" customWidth="1"/>
    <col min="2669" max="2669" width="26.42578125" style="18" customWidth="1"/>
    <col min="2670" max="2670" width="28.42578125" style="18" customWidth="1"/>
    <col min="2671" max="2671" width="28" style="18" customWidth="1"/>
    <col min="2672" max="2672" width="30.85546875" style="18" customWidth="1"/>
    <col min="2673" max="2673" width="31.5703125" style="18" customWidth="1"/>
    <col min="2674" max="2674" width="32.85546875" style="18" customWidth="1"/>
    <col min="2675" max="2675" width="27.42578125" style="18" customWidth="1"/>
    <col min="2676" max="2676" width="27.28515625" style="18" customWidth="1"/>
    <col min="2677" max="2677" width="32" style="18" customWidth="1"/>
    <col min="2678" max="2678" width="23.42578125" style="18" customWidth="1"/>
    <col min="2679" max="2679" width="24.42578125" style="18" customWidth="1"/>
    <col min="2680" max="2680" width="25.85546875" style="18" customWidth="1"/>
    <col min="2681" max="2681" width="29.42578125" style="18" customWidth="1"/>
    <col min="2682" max="2682" width="31.28515625" style="18" customWidth="1"/>
    <col min="2683" max="2683" width="22.85546875" style="18" customWidth="1"/>
    <col min="2684" max="2684" width="22.140625" style="18" customWidth="1"/>
    <col min="2685" max="2685" width="28.5703125" style="18" customWidth="1"/>
    <col min="2686" max="2686" width="22.140625" style="18" customWidth="1"/>
    <col min="2687" max="2816" width="9.140625" style="18" customWidth="1"/>
    <col min="2817" max="2817" width="4.140625" style="18" customWidth="1"/>
    <col min="2818" max="2818" width="25.140625" style="18" customWidth="1"/>
    <col min="2819" max="2819" width="8.7109375" style="18" customWidth="1"/>
    <col min="2820" max="2820" width="26.140625" style="18" customWidth="1"/>
    <col min="2821" max="2821" width="26.7109375" style="18" customWidth="1"/>
    <col min="2822" max="2822" width="18.5703125" style="18" customWidth="1"/>
    <col min="2823" max="2823" width="23.42578125" style="18" customWidth="1"/>
    <col min="2824" max="2824" width="24.42578125" style="18" customWidth="1"/>
    <col min="2825" max="2825" width="22.140625" style="18" customWidth="1"/>
    <col min="2826" max="2827" width="23.85546875" style="18" customWidth="1"/>
    <col min="2828" max="2828" width="24.85546875" style="18" customWidth="1"/>
    <col min="2829" max="2829" width="29.7109375" style="18" customWidth="1"/>
    <col min="2830" max="2830" width="30.85546875" style="18" customWidth="1"/>
    <col min="2831" max="2831" width="25" style="18" customWidth="1"/>
    <col min="2832" max="2832" width="22.5703125" style="18" customWidth="1"/>
    <col min="2833" max="2833" width="28" style="18" customWidth="1"/>
    <col min="2834" max="2834" width="29.140625" style="18" customWidth="1"/>
    <col min="2835" max="2835" width="25" style="18" customWidth="1"/>
    <col min="2836" max="2837" width="26.140625" style="18" customWidth="1"/>
    <col min="2838" max="2838" width="27.85546875" style="18" customWidth="1"/>
    <col min="2839" max="2839" width="21" style="18" customWidth="1"/>
    <col min="2840" max="2840" width="24.28515625" style="18" customWidth="1"/>
    <col min="2841" max="2843" width="23.28515625" style="18" customWidth="1"/>
    <col min="2844" max="2844" width="24.28515625" style="18" customWidth="1"/>
    <col min="2845" max="2845" width="24.140625" style="18" customWidth="1"/>
    <col min="2846" max="2846" width="25.28515625" style="18" customWidth="1"/>
    <col min="2847" max="2847" width="24.140625" style="18" customWidth="1"/>
    <col min="2848" max="2848" width="28.28515625" style="18" customWidth="1"/>
    <col min="2849" max="2849" width="21.140625" style="18" customWidth="1"/>
    <col min="2850" max="2850" width="19.140625" style="18" customWidth="1"/>
    <col min="2851" max="2851" width="23.140625" style="18" customWidth="1"/>
    <col min="2852" max="2852" width="18.42578125" style="18" customWidth="1"/>
    <col min="2853" max="2853" width="11.42578125" style="18" customWidth="1"/>
    <col min="2854" max="2854" width="25.7109375" style="18" customWidth="1"/>
    <col min="2855" max="2855" width="26.7109375" style="18" customWidth="1"/>
    <col min="2856" max="2856" width="18.5703125" style="18" customWidth="1"/>
    <col min="2857" max="2857" width="23.42578125" style="18" customWidth="1"/>
    <col min="2858" max="2858" width="24.42578125" style="18" customWidth="1"/>
    <col min="2859" max="2859" width="22.140625" style="18" customWidth="1"/>
    <col min="2860" max="2860" width="23.140625" style="18" customWidth="1"/>
    <col min="2861" max="2861" width="23.85546875" style="18" customWidth="1"/>
    <col min="2862" max="2862" width="24.85546875" style="18" customWidth="1"/>
    <col min="2863" max="2863" width="27.42578125" style="18" customWidth="1"/>
    <col min="2864" max="2864" width="28.7109375" style="18" customWidth="1"/>
    <col min="2865" max="2865" width="25" style="18" customWidth="1"/>
    <col min="2866" max="2866" width="26.140625" style="18" customWidth="1"/>
    <col min="2867" max="2867" width="26.28515625" style="18" customWidth="1"/>
    <col min="2868" max="2868" width="27.140625" style="18" customWidth="1"/>
    <col min="2869" max="2869" width="25" style="18" customWidth="1"/>
    <col min="2870" max="2870" width="26.140625" style="18" customWidth="1"/>
    <col min="2871" max="2871" width="26.42578125" style="18" customWidth="1"/>
    <col min="2872" max="2872" width="27.28515625" style="18" customWidth="1"/>
    <col min="2873" max="2873" width="21" style="18" customWidth="1"/>
    <col min="2874" max="2874" width="22.140625" style="18" customWidth="1"/>
    <col min="2875" max="2877" width="23.28515625" style="18" customWidth="1"/>
    <col min="2878" max="2878" width="24.28515625" style="18" customWidth="1"/>
    <col min="2879" max="2881" width="26.85546875" style="18" customWidth="1"/>
    <col min="2882" max="2882" width="27.85546875" style="18" customWidth="1"/>
    <col min="2883" max="2883" width="20.42578125" style="18" customWidth="1"/>
    <col min="2884" max="2884" width="19.140625" style="18" customWidth="1"/>
    <col min="2885" max="2885" width="23.140625" style="18" customWidth="1"/>
    <col min="2886" max="2886" width="18.42578125" style="18" customWidth="1"/>
    <col min="2887" max="2887" width="12" style="18" customWidth="1"/>
    <col min="2888" max="2888" width="25.7109375" style="18" customWidth="1"/>
    <col min="2889" max="2889" width="26.7109375" style="18" customWidth="1"/>
    <col min="2890" max="2890" width="18.5703125" style="18" customWidth="1"/>
    <col min="2891" max="2891" width="23.42578125" style="18" customWidth="1"/>
    <col min="2892" max="2892" width="24.42578125" style="18" customWidth="1"/>
    <col min="2893" max="2893" width="22.140625" style="18" customWidth="1"/>
    <col min="2894" max="2895" width="23.85546875" style="18" customWidth="1"/>
    <col min="2896" max="2896" width="24.85546875" style="18" customWidth="1"/>
    <col min="2897" max="2899" width="25" style="18" customWidth="1"/>
    <col min="2900" max="2900" width="22.5703125" style="18" customWidth="1"/>
    <col min="2901" max="2901" width="27.42578125" style="18" customWidth="1"/>
    <col min="2902" max="2903" width="25" style="18" customWidth="1"/>
    <col min="2904" max="2904" width="26.140625" style="18" customWidth="1"/>
    <col min="2905" max="2905" width="26.85546875" style="18" customWidth="1"/>
    <col min="2906" max="2906" width="28.140625" style="18" customWidth="1"/>
    <col min="2907" max="2907" width="21" style="18" customWidth="1"/>
    <col min="2908" max="2908" width="24.28515625" style="18" customWidth="1"/>
    <col min="2909" max="2909" width="23.42578125" style="18" customWidth="1"/>
    <col min="2910" max="2910" width="23" style="18" customWidth="1"/>
    <col min="2911" max="2911" width="25.42578125" style="18" customWidth="1"/>
    <col min="2912" max="2912" width="25.28515625" style="18" customWidth="1"/>
    <col min="2913" max="2915" width="26.85546875" style="18" customWidth="1"/>
    <col min="2916" max="2916" width="26.5703125" style="18" customWidth="1"/>
    <col min="2917" max="2917" width="20.42578125" style="18" customWidth="1"/>
    <col min="2918" max="2918" width="19.140625" style="18" customWidth="1"/>
    <col min="2919" max="2919" width="23.140625" style="18" customWidth="1"/>
    <col min="2920" max="2920" width="18.42578125" style="18" customWidth="1"/>
    <col min="2921" max="2921" width="28.85546875" style="18" customWidth="1"/>
    <col min="2922" max="2922" width="29.5703125" style="18" customWidth="1"/>
    <col min="2923" max="2923" width="22.85546875" style="18" customWidth="1"/>
    <col min="2924" max="2924" width="26.5703125" style="18" customWidth="1"/>
    <col min="2925" max="2925" width="26.42578125" style="18" customWidth="1"/>
    <col min="2926" max="2926" width="28.42578125" style="18" customWidth="1"/>
    <col min="2927" max="2927" width="28" style="18" customWidth="1"/>
    <col min="2928" max="2928" width="30.85546875" style="18" customWidth="1"/>
    <col min="2929" max="2929" width="31.5703125" style="18" customWidth="1"/>
    <col min="2930" max="2930" width="32.85546875" style="18" customWidth="1"/>
    <col min="2931" max="2931" width="27.42578125" style="18" customWidth="1"/>
    <col min="2932" max="2932" width="27.28515625" style="18" customWidth="1"/>
    <col min="2933" max="2933" width="32" style="18" customWidth="1"/>
    <col min="2934" max="2934" width="23.42578125" style="18" customWidth="1"/>
    <col min="2935" max="2935" width="24.42578125" style="18" customWidth="1"/>
    <col min="2936" max="2936" width="25.85546875" style="18" customWidth="1"/>
    <col min="2937" max="2937" width="29.42578125" style="18" customWidth="1"/>
    <col min="2938" max="2938" width="31.28515625" style="18" customWidth="1"/>
    <col min="2939" max="2939" width="22.85546875" style="18" customWidth="1"/>
    <col min="2940" max="2940" width="22.140625" style="18" customWidth="1"/>
    <col min="2941" max="2941" width="28.5703125" style="18" customWidth="1"/>
    <col min="2942" max="2942" width="22.140625" style="18" customWidth="1"/>
    <col min="2943" max="3072" width="9.140625" style="18" customWidth="1"/>
    <col min="3073" max="3073" width="4.140625" style="18" customWidth="1"/>
    <col min="3074" max="3074" width="25.140625" style="18" customWidth="1"/>
    <col min="3075" max="3075" width="8.7109375" style="18" customWidth="1"/>
    <col min="3076" max="3076" width="26.140625" style="18" customWidth="1"/>
    <col min="3077" max="3077" width="26.7109375" style="18" customWidth="1"/>
    <col min="3078" max="3078" width="18.5703125" style="18" customWidth="1"/>
    <col min="3079" max="3079" width="23.42578125" style="18" customWidth="1"/>
    <col min="3080" max="3080" width="24.42578125" style="18" customWidth="1"/>
    <col min="3081" max="3081" width="22.140625" style="18" customWidth="1"/>
    <col min="3082" max="3083" width="23.85546875" style="18" customWidth="1"/>
    <col min="3084" max="3084" width="24.85546875" style="18" customWidth="1"/>
    <col min="3085" max="3085" width="29.7109375" style="18" customWidth="1"/>
    <col min="3086" max="3086" width="30.85546875" style="18" customWidth="1"/>
    <col min="3087" max="3087" width="25" style="18" customWidth="1"/>
    <col min="3088" max="3088" width="22.5703125" style="18" customWidth="1"/>
    <col min="3089" max="3089" width="28" style="18" customWidth="1"/>
    <col min="3090" max="3090" width="29.140625" style="18" customWidth="1"/>
    <col min="3091" max="3091" width="25" style="18" customWidth="1"/>
    <col min="3092" max="3093" width="26.140625" style="18" customWidth="1"/>
    <col min="3094" max="3094" width="27.85546875" style="18" customWidth="1"/>
    <col min="3095" max="3095" width="21" style="18" customWidth="1"/>
    <col min="3096" max="3096" width="24.28515625" style="18" customWidth="1"/>
    <col min="3097" max="3099" width="23.28515625" style="18" customWidth="1"/>
    <col min="3100" max="3100" width="24.28515625" style="18" customWidth="1"/>
    <col min="3101" max="3101" width="24.140625" style="18" customWidth="1"/>
    <col min="3102" max="3102" width="25.28515625" style="18" customWidth="1"/>
    <col min="3103" max="3103" width="24.140625" style="18" customWidth="1"/>
    <col min="3104" max="3104" width="28.28515625" style="18" customWidth="1"/>
    <col min="3105" max="3105" width="21.140625" style="18" customWidth="1"/>
    <col min="3106" max="3106" width="19.140625" style="18" customWidth="1"/>
    <col min="3107" max="3107" width="23.140625" style="18" customWidth="1"/>
    <col min="3108" max="3108" width="18.42578125" style="18" customWidth="1"/>
    <col min="3109" max="3109" width="11.42578125" style="18" customWidth="1"/>
    <col min="3110" max="3110" width="25.7109375" style="18" customWidth="1"/>
    <col min="3111" max="3111" width="26.7109375" style="18" customWidth="1"/>
    <col min="3112" max="3112" width="18.5703125" style="18" customWidth="1"/>
    <col min="3113" max="3113" width="23.42578125" style="18" customWidth="1"/>
    <col min="3114" max="3114" width="24.42578125" style="18" customWidth="1"/>
    <col min="3115" max="3115" width="22.140625" style="18" customWidth="1"/>
    <col min="3116" max="3116" width="23.140625" style="18" customWidth="1"/>
    <col min="3117" max="3117" width="23.85546875" style="18" customWidth="1"/>
    <col min="3118" max="3118" width="24.85546875" style="18" customWidth="1"/>
    <col min="3119" max="3119" width="27.42578125" style="18" customWidth="1"/>
    <col min="3120" max="3120" width="28.7109375" style="18" customWidth="1"/>
    <col min="3121" max="3121" width="25" style="18" customWidth="1"/>
    <col min="3122" max="3122" width="26.140625" style="18" customWidth="1"/>
    <col min="3123" max="3123" width="26.28515625" style="18" customWidth="1"/>
    <col min="3124" max="3124" width="27.140625" style="18" customWidth="1"/>
    <col min="3125" max="3125" width="25" style="18" customWidth="1"/>
    <col min="3126" max="3126" width="26.140625" style="18" customWidth="1"/>
    <col min="3127" max="3127" width="26.42578125" style="18" customWidth="1"/>
    <col min="3128" max="3128" width="27.28515625" style="18" customWidth="1"/>
    <col min="3129" max="3129" width="21" style="18" customWidth="1"/>
    <col min="3130" max="3130" width="22.140625" style="18" customWidth="1"/>
    <col min="3131" max="3133" width="23.28515625" style="18" customWidth="1"/>
    <col min="3134" max="3134" width="24.28515625" style="18" customWidth="1"/>
    <col min="3135" max="3137" width="26.85546875" style="18" customWidth="1"/>
    <col min="3138" max="3138" width="27.85546875" style="18" customWidth="1"/>
    <col min="3139" max="3139" width="20.42578125" style="18" customWidth="1"/>
    <col min="3140" max="3140" width="19.140625" style="18" customWidth="1"/>
    <col min="3141" max="3141" width="23.140625" style="18" customWidth="1"/>
    <col min="3142" max="3142" width="18.42578125" style="18" customWidth="1"/>
    <col min="3143" max="3143" width="12" style="18" customWidth="1"/>
    <col min="3144" max="3144" width="25.7109375" style="18" customWidth="1"/>
    <col min="3145" max="3145" width="26.7109375" style="18" customWidth="1"/>
    <col min="3146" max="3146" width="18.5703125" style="18" customWidth="1"/>
    <col min="3147" max="3147" width="23.42578125" style="18" customWidth="1"/>
    <col min="3148" max="3148" width="24.42578125" style="18" customWidth="1"/>
    <col min="3149" max="3149" width="22.140625" style="18" customWidth="1"/>
    <col min="3150" max="3151" width="23.85546875" style="18" customWidth="1"/>
    <col min="3152" max="3152" width="24.85546875" style="18" customWidth="1"/>
    <col min="3153" max="3155" width="25" style="18" customWidth="1"/>
    <col min="3156" max="3156" width="22.5703125" style="18" customWidth="1"/>
    <col min="3157" max="3157" width="27.42578125" style="18" customWidth="1"/>
    <col min="3158" max="3159" width="25" style="18" customWidth="1"/>
    <col min="3160" max="3160" width="26.140625" style="18" customWidth="1"/>
    <col min="3161" max="3161" width="26.85546875" style="18" customWidth="1"/>
    <col min="3162" max="3162" width="28.140625" style="18" customWidth="1"/>
    <col min="3163" max="3163" width="21" style="18" customWidth="1"/>
    <col min="3164" max="3164" width="24.28515625" style="18" customWidth="1"/>
    <col min="3165" max="3165" width="23.42578125" style="18" customWidth="1"/>
    <col min="3166" max="3166" width="23" style="18" customWidth="1"/>
    <col min="3167" max="3167" width="25.42578125" style="18" customWidth="1"/>
    <col min="3168" max="3168" width="25.28515625" style="18" customWidth="1"/>
    <col min="3169" max="3171" width="26.85546875" style="18" customWidth="1"/>
    <col min="3172" max="3172" width="26.5703125" style="18" customWidth="1"/>
    <col min="3173" max="3173" width="20.42578125" style="18" customWidth="1"/>
    <col min="3174" max="3174" width="19.140625" style="18" customWidth="1"/>
    <col min="3175" max="3175" width="23.140625" style="18" customWidth="1"/>
    <col min="3176" max="3176" width="18.42578125" style="18" customWidth="1"/>
    <col min="3177" max="3177" width="28.85546875" style="18" customWidth="1"/>
    <col min="3178" max="3178" width="29.5703125" style="18" customWidth="1"/>
    <col min="3179" max="3179" width="22.85546875" style="18" customWidth="1"/>
    <col min="3180" max="3180" width="26.5703125" style="18" customWidth="1"/>
    <col min="3181" max="3181" width="26.42578125" style="18" customWidth="1"/>
    <col min="3182" max="3182" width="28.42578125" style="18" customWidth="1"/>
    <col min="3183" max="3183" width="28" style="18" customWidth="1"/>
    <col min="3184" max="3184" width="30.85546875" style="18" customWidth="1"/>
    <col min="3185" max="3185" width="31.5703125" style="18" customWidth="1"/>
    <col min="3186" max="3186" width="32.85546875" style="18" customWidth="1"/>
    <col min="3187" max="3187" width="27.42578125" style="18" customWidth="1"/>
    <col min="3188" max="3188" width="27.28515625" style="18" customWidth="1"/>
    <col min="3189" max="3189" width="32" style="18" customWidth="1"/>
    <col min="3190" max="3190" width="23.42578125" style="18" customWidth="1"/>
    <col min="3191" max="3191" width="24.42578125" style="18" customWidth="1"/>
    <col min="3192" max="3192" width="25.85546875" style="18" customWidth="1"/>
    <col min="3193" max="3193" width="29.42578125" style="18" customWidth="1"/>
    <col min="3194" max="3194" width="31.28515625" style="18" customWidth="1"/>
    <col min="3195" max="3195" width="22.85546875" style="18" customWidth="1"/>
    <col min="3196" max="3196" width="22.140625" style="18" customWidth="1"/>
    <col min="3197" max="3197" width="28.5703125" style="18" customWidth="1"/>
    <col min="3198" max="3198" width="22.140625" style="18" customWidth="1"/>
    <col min="3199" max="3328" width="9.140625" style="18" customWidth="1"/>
    <col min="3329" max="3329" width="4.140625" style="18" customWidth="1"/>
    <col min="3330" max="3330" width="25.140625" style="18" customWidth="1"/>
    <col min="3331" max="3331" width="8.7109375" style="18" customWidth="1"/>
    <col min="3332" max="3332" width="26.140625" style="18" customWidth="1"/>
    <col min="3333" max="3333" width="26.7109375" style="18" customWidth="1"/>
    <col min="3334" max="3334" width="18.5703125" style="18" customWidth="1"/>
    <col min="3335" max="3335" width="23.42578125" style="18" customWidth="1"/>
    <col min="3336" max="3336" width="24.42578125" style="18" customWidth="1"/>
    <col min="3337" max="3337" width="22.140625" style="18" customWidth="1"/>
    <col min="3338" max="3339" width="23.85546875" style="18" customWidth="1"/>
    <col min="3340" max="3340" width="24.85546875" style="18" customWidth="1"/>
    <col min="3341" max="3341" width="29.7109375" style="18" customWidth="1"/>
    <col min="3342" max="3342" width="30.85546875" style="18" customWidth="1"/>
    <col min="3343" max="3343" width="25" style="18" customWidth="1"/>
    <col min="3344" max="3344" width="22.5703125" style="18" customWidth="1"/>
    <col min="3345" max="3345" width="28" style="18" customWidth="1"/>
    <col min="3346" max="3346" width="29.140625" style="18" customWidth="1"/>
    <col min="3347" max="3347" width="25" style="18" customWidth="1"/>
    <col min="3348" max="3349" width="26.140625" style="18" customWidth="1"/>
    <col min="3350" max="3350" width="27.85546875" style="18" customWidth="1"/>
    <col min="3351" max="3351" width="21" style="18" customWidth="1"/>
    <col min="3352" max="3352" width="24.28515625" style="18" customWidth="1"/>
    <col min="3353" max="3355" width="23.28515625" style="18" customWidth="1"/>
    <col min="3356" max="3356" width="24.28515625" style="18" customWidth="1"/>
    <col min="3357" max="3357" width="24.140625" style="18" customWidth="1"/>
    <col min="3358" max="3358" width="25.28515625" style="18" customWidth="1"/>
    <col min="3359" max="3359" width="24.140625" style="18" customWidth="1"/>
    <col min="3360" max="3360" width="28.28515625" style="18" customWidth="1"/>
    <col min="3361" max="3361" width="21.140625" style="18" customWidth="1"/>
    <col min="3362" max="3362" width="19.140625" style="18" customWidth="1"/>
    <col min="3363" max="3363" width="23.140625" style="18" customWidth="1"/>
    <col min="3364" max="3364" width="18.42578125" style="18" customWidth="1"/>
    <col min="3365" max="3365" width="11.42578125" style="18" customWidth="1"/>
    <col min="3366" max="3366" width="25.7109375" style="18" customWidth="1"/>
    <col min="3367" max="3367" width="26.7109375" style="18" customWidth="1"/>
    <col min="3368" max="3368" width="18.5703125" style="18" customWidth="1"/>
    <col min="3369" max="3369" width="23.42578125" style="18" customWidth="1"/>
    <col min="3370" max="3370" width="24.42578125" style="18" customWidth="1"/>
    <col min="3371" max="3371" width="22.140625" style="18" customWidth="1"/>
    <col min="3372" max="3372" width="23.140625" style="18" customWidth="1"/>
    <col min="3373" max="3373" width="23.85546875" style="18" customWidth="1"/>
    <col min="3374" max="3374" width="24.85546875" style="18" customWidth="1"/>
    <col min="3375" max="3375" width="27.42578125" style="18" customWidth="1"/>
    <col min="3376" max="3376" width="28.7109375" style="18" customWidth="1"/>
    <col min="3377" max="3377" width="25" style="18" customWidth="1"/>
    <col min="3378" max="3378" width="26.140625" style="18" customWidth="1"/>
    <col min="3379" max="3379" width="26.28515625" style="18" customWidth="1"/>
    <col min="3380" max="3380" width="27.140625" style="18" customWidth="1"/>
    <col min="3381" max="3381" width="25" style="18" customWidth="1"/>
    <col min="3382" max="3382" width="26.140625" style="18" customWidth="1"/>
    <col min="3383" max="3383" width="26.42578125" style="18" customWidth="1"/>
    <col min="3384" max="3384" width="27.28515625" style="18" customWidth="1"/>
    <col min="3385" max="3385" width="21" style="18" customWidth="1"/>
    <col min="3386" max="3386" width="22.140625" style="18" customWidth="1"/>
    <col min="3387" max="3389" width="23.28515625" style="18" customWidth="1"/>
    <col min="3390" max="3390" width="24.28515625" style="18" customWidth="1"/>
    <col min="3391" max="3393" width="26.85546875" style="18" customWidth="1"/>
    <col min="3394" max="3394" width="27.85546875" style="18" customWidth="1"/>
    <col min="3395" max="3395" width="20.42578125" style="18" customWidth="1"/>
    <col min="3396" max="3396" width="19.140625" style="18" customWidth="1"/>
    <col min="3397" max="3397" width="23.140625" style="18" customWidth="1"/>
    <col min="3398" max="3398" width="18.42578125" style="18" customWidth="1"/>
    <col min="3399" max="3399" width="12" style="18" customWidth="1"/>
    <col min="3400" max="3400" width="25.7109375" style="18" customWidth="1"/>
    <col min="3401" max="3401" width="26.7109375" style="18" customWidth="1"/>
    <col min="3402" max="3402" width="18.5703125" style="18" customWidth="1"/>
    <col min="3403" max="3403" width="23.42578125" style="18" customWidth="1"/>
    <col min="3404" max="3404" width="24.42578125" style="18" customWidth="1"/>
    <col min="3405" max="3405" width="22.140625" style="18" customWidth="1"/>
    <col min="3406" max="3407" width="23.85546875" style="18" customWidth="1"/>
    <col min="3408" max="3408" width="24.85546875" style="18" customWidth="1"/>
    <col min="3409" max="3411" width="25" style="18" customWidth="1"/>
    <col min="3412" max="3412" width="22.5703125" style="18" customWidth="1"/>
    <col min="3413" max="3413" width="27.42578125" style="18" customWidth="1"/>
    <col min="3414" max="3415" width="25" style="18" customWidth="1"/>
    <col min="3416" max="3416" width="26.140625" style="18" customWidth="1"/>
    <col min="3417" max="3417" width="26.85546875" style="18" customWidth="1"/>
    <col min="3418" max="3418" width="28.140625" style="18" customWidth="1"/>
    <col min="3419" max="3419" width="21" style="18" customWidth="1"/>
    <col min="3420" max="3420" width="24.28515625" style="18" customWidth="1"/>
    <col min="3421" max="3421" width="23.42578125" style="18" customWidth="1"/>
    <col min="3422" max="3422" width="23" style="18" customWidth="1"/>
    <col min="3423" max="3423" width="25.42578125" style="18" customWidth="1"/>
    <col min="3424" max="3424" width="25.28515625" style="18" customWidth="1"/>
    <col min="3425" max="3427" width="26.85546875" style="18" customWidth="1"/>
    <col min="3428" max="3428" width="26.5703125" style="18" customWidth="1"/>
    <col min="3429" max="3429" width="20.42578125" style="18" customWidth="1"/>
    <col min="3430" max="3430" width="19.140625" style="18" customWidth="1"/>
    <col min="3431" max="3431" width="23.140625" style="18" customWidth="1"/>
    <col min="3432" max="3432" width="18.42578125" style="18" customWidth="1"/>
    <col min="3433" max="3433" width="28.85546875" style="18" customWidth="1"/>
    <col min="3434" max="3434" width="29.5703125" style="18" customWidth="1"/>
    <col min="3435" max="3435" width="22.85546875" style="18" customWidth="1"/>
    <col min="3436" max="3436" width="26.5703125" style="18" customWidth="1"/>
    <col min="3437" max="3437" width="26.42578125" style="18" customWidth="1"/>
    <col min="3438" max="3438" width="28.42578125" style="18" customWidth="1"/>
    <col min="3439" max="3439" width="28" style="18" customWidth="1"/>
    <col min="3440" max="3440" width="30.85546875" style="18" customWidth="1"/>
    <col min="3441" max="3441" width="31.5703125" style="18" customWidth="1"/>
    <col min="3442" max="3442" width="32.85546875" style="18" customWidth="1"/>
    <col min="3443" max="3443" width="27.42578125" style="18" customWidth="1"/>
    <col min="3444" max="3444" width="27.28515625" style="18" customWidth="1"/>
    <col min="3445" max="3445" width="32" style="18" customWidth="1"/>
    <col min="3446" max="3446" width="23.42578125" style="18" customWidth="1"/>
    <col min="3447" max="3447" width="24.42578125" style="18" customWidth="1"/>
    <col min="3448" max="3448" width="25.85546875" style="18" customWidth="1"/>
    <col min="3449" max="3449" width="29.42578125" style="18" customWidth="1"/>
    <col min="3450" max="3450" width="31.28515625" style="18" customWidth="1"/>
    <col min="3451" max="3451" width="22.85546875" style="18" customWidth="1"/>
    <col min="3452" max="3452" width="22.140625" style="18" customWidth="1"/>
    <col min="3453" max="3453" width="28.5703125" style="18" customWidth="1"/>
    <col min="3454" max="3454" width="22.140625" style="18" customWidth="1"/>
    <col min="3455" max="3584" width="9.140625" style="18" customWidth="1"/>
    <col min="3585" max="3585" width="4.140625" style="18" customWidth="1"/>
    <col min="3586" max="3586" width="25.140625" style="18" customWidth="1"/>
    <col min="3587" max="3587" width="8.7109375" style="18" customWidth="1"/>
    <col min="3588" max="3588" width="26.140625" style="18" customWidth="1"/>
    <col min="3589" max="3589" width="26.7109375" style="18" customWidth="1"/>
    <col min="3590" max="3590" width="18.5703125" style="18" customWidth="1"/>
    <col min="3591" max="3591" width="23.42578125" style="18" customWidth="1"/>
    <col min="3592" max="3592" width="24.42578125" style="18" customWidth="1"/>
    <col min="3593" max="3593" width="22.140625" style="18" customWidth="1"/>
    <col min="3594" max="3595" width="23.85546875" style="18" customWidth="1"/>
    <col min="3596" max="3596" width="24.85546875" style="18" customWidth="1"/>
    <col min="3597" max="3597" width="29.7109375" style="18" customWidth="1"/>
    <col min="3598" max="3598" width="30.85546875" style="18" customWidth="1"/>
    <col min="3599" max="3599" width="25" style="18" customWidth="1"/>
    <col min="3600" max="3600" width="22.5703125" style="18" customWidth="1"/>
    <col min="3601" max="3601" width="28" style="18" customWidth="1"/>
    <col min="3602" max="3602" width="29.140625" style="18" customWidth="1"/>
    <col min="3603" max="3603" width="25" style="18" customWidth="1"/>
    <col min="3604" max="3605" width="26.140625" style="18" customWidth="1"/>
    <col min="3606" max="3606" width="27.85546875" style="18" customWidth="1"/>
    <col min="3607" max="3607" width="21" style="18" customWidth="1"/>
    <col min="3608" max="3608" width="24.28515625" style="18" customWidth="1"/>
    <col min="3609" max="3611" width="23.28515625" style="18" customWidth="1"/>
    <col min="3612" max="3612" width="24.28515625" style="18" customWidth="1"/>
    <col min="3613" max="3613" width="24.140625" style="18" customWidth="1"/>
    <col min="3614" max="3614" width="25.28515625" style="18" customWidth="1"/>
    <col min="3615" max="3615" width="24.140625" style="18" customWidth="1"/>
    <col min="3616" max="3616" width="28.28515625" style="18" customWidth="1"/>
    <col min="3617" max="3617" width="21.140625" style="18" customWidth="1"/>
    <col min="3618" max="3618" width="19.140625" style="18" customWidth="1"/>
    <col min="3619" max="3619" width="23.140625" style="18" customWidth="1"/>
    <col min="3620" max="3620" width="18.42578125" style="18" customWidth="1"/>
    <col min="3621" max="3621" width="11.42578125" style="18" customWidth="1"/>
    <col min="3622" max="3622" width="25.7109375" style="18" customWidth="1"/>
    <col min="3623" max="3623" width="26.7109375" style="18" customWidth="1"/>
    <col min="3624" max="3624" width="18.5703125" style="18" customWidth="1"/>
    <col min="3625" max="3625" width="23.42578125" style="18" customWidth="1"/>
    <col min="3626" max="3626" width="24.42578125" style="18" customWidth="1"/>
    <col min="3627" max="3627" width="22.140625" style="18" customWidth="1"/>
    <col min="3628" max="3628" width="23.140625" style="18" customWidth="1"/>
    <col min="3629" max="3629" width="23.85546875" style="18" customWidth="1"/>
    <col min="3630" max="3630" width="24.85546875" style="18" customWidth="1"/>
    <col min="3631" max="3631" width="27.42578125" style="18" customWidth="1"/>
    <col min="3632" max="3632" width="28.7109375" style="18" customWidth="1"/>
    <col min="3633" max="3633" width="25" style="18" customWidth="1"/>
    <col min="3634" max="3634" width="26.140625" style="18" customWidth="1"/>
    <col min="3635" max="3635" width="26.28515625" style="18" customWidth="1"/>
    <col min="3636" max="3636" width="27.140625" style="18" customWidth="1"/>
    <col min="3637" max="3637" width="25" style="18" customWidth="1"/>
    <col min="3638" max="3638" width="26.140625" style="18" customWidth="1"/>
    <col min="3639" max="3639" width="26.42578125" style="18" customWidth="1"/>
    <col min="3640" max="3640" width="27.28515625" style="18" customWidth="1"/>
    <col min="3641" max="3641" width="21" style="18" customWidth="1"/>
    <col min="3642" max="3642" width="22.140625" style="18" customWidth="1"/>
    <col min="3643" max="3645" width="23.28515625" style="18" customWidth="1"/>
    <col min="3646" max="3646" width="24.28515625" style="18" customWidth="1"/>
    <col min="3647" max="3649" width="26.85546875" style="18" customWidth="1"/>
    <col min="3650" max="3650" width="27.85546875" style="18" customWidth="1"/>
    <col min="3651" max="3651" width="20.42578125" style="18" customWidth="1"/>
    <col min="3652" max="3652" width="19.140625" style="18" customWidth="1"/>
    <col min="3653" max="3653" width="23.140625" style="18" customWidth="1"/>
    <col min="3654" max="3654" width="18.42578125" style="18" customWidth="1"/>
    <col min="3655" max="3655" width="12" style="18" customWidth="1"/>
    <col min="3656" max="3656" width="25.7109375" style="18" customWidth="1"/>
    <col min="3657" max="3657" width="26.7109375" style="18" customWidth="1"/>
    <col min="3658" max="3658" width="18.5703125" style="18" customWidth="1"/>
    <col min="3659" max="3659" width="23.42578125" style="18" customWidth="1"/>
    <col min="3660" max="3660" width="24.42578125" style="18" customWidth="1"/>
    <col min="3661" max="3661" width="22.140625" style="18" customWidth="1"/>
    <col min="3662" max="3663" width="23.85546875" style="18" customWidth="1"/>
    <col min="3664" max="3664" width="24.85546875" style="18" customWidth="1"/>
    <col min="3665" max="3667" width="25" style="18" customWidth="1"/>
    <col min="3668" max="3668" width="22.5703125" style="18" customWidth="1"/>
    <col min="3669" max="3669" width="27.42578125" style="18" customWidth="1"/>
    <col min="3670" max="3671" width="25" style="18" customWidth="1"/>
    <col min="3672" max="3672" width="26.140625" style="18" customWidth="1"/>
    <col min="3673" max="3673" width="26.85546875" style="18" customWidth="1"/>
    <col min="3674" max="3674" width="28.140625" style="18" customWidth="1"/>
    <col min="3675" max="3675" width="21" style="18" customWidth="1"/>
    <col min="3676" max="3676" width="24.28515625" style="18" customWidth="1"/>
    <col min="3677" max="3677" width="23.42578125" style="18" customWidth="1"/>
    <col min="3678" max="3678" width="23" style="18" customWidth="1"/>
    <col min="3679" max="3679" width="25.42578125" style="18" customWidth="1"/>
    <col min="3680" max="3680" width="25.28515625" style="18" customWidth="1"/>
    <col min="3681" max="3683" width="26.85546875" style="18" customWidth="1"/>
    <col min="3684" max="3684" width="26.5703125" style="18" customWidth="1"/>
    <col min="3685" max="3685" width="20.42578125" style="18" customWidth="1"/>
    <col min="3686" max="3686" width="19.140625" style="18" customWidth="1"/>
    <col min="3687" max="3687" width="23.140625" style="18" customWidth="1"/>
    <col min="3688" max="3688" width="18.42578125" style="18" customWidth="1"/>
    <col min="3689" max="3689" width="28.85546875" style="18" customWidth="1"/>
    <col min="3690" max="3690" width="29.5703125" style="18" customWidth="1"/>
    <col min="3691" max="3691" width="22.85546875" style="18" customWidth="1"/>
    <col min="3692" max="3692" width="26.5703125" style="18" customWidth="1"/>
    <col min="3693" max="3693" width="26.42578125" style="18" customWidth="1"/>
    <col min="3694" max="3694" width="28.42578125" style="18" customWidth="1"/>
    <col min="3695" max="3695" width="28" style="18" customWidth="1"/>
    <col min="3696" max="3696" width="30.85546875" style="18" customWidth="1"/>
    <col min="3697" max="3697" width="31.5703125" style="18" customWidth="1"/>
    <col min="3698" max="3698" width="32.85546875" style="18" customWidth="1"/>
    <col min="3699" max="3699" width="27.42578125" style="18" customWidth="1"/>
    <col min="3700" max="3700" width="27.28515625" style="18" customWidth="1"/>
    <col min="3701" max="3701" width="32" style="18" customWidth="1"/>
    <col min="3702" max="3702" width="23.42578125" style="18" customWidth="1"/>
    <col min="3703" max="3703" width="24.42578125" style="18" customWidth="1"/>
    <col min="3704" max="3704" width="25.85546875" style="18" customWidth="1"/>
    <col min="3705" max="3705" width="29.42578125" style="18" customWidth="1"/>
    <col min="3706" max="3706" width="31.28515625" style="18" customWidth="1"/>
    <col min="3707" max="3707" width="22.85546875" style="18" customWidth="1"/>
    <col min="3708" max="3708" width="22.140625" style="18" customWidth="1"/>
    <col min="3709" max="3709" width="28.5703125" style="18" customWidth="1"/>
    <col min="3710" max="3710" width="22.140625" style="18" customWidth="1"/>
    <col min="3711" max="3840" width="9.140625" style="18" customWidth="1"/>
    <col min="3841" max="3841" width="4.140625" style="18" customWidth="1"/>
    <col min="3842" max="3842" width="25.140625" style="18" customWidth="1"/>
    <col min="3843" max="3843" width="8.7109375" style="18" customWidth="1"/>
    <col min="3844" max="3844" width="26.140625" style="18" customWidth="1"/>
    <col min="3845" max="3845" width="26.7109375" style="18" customWidth="1"/>
    <col min="3846" max="3846" width="18.5703125" style="18" customWidth="1"/>
    <col min="3847" max="3847" width="23.42578125" style="18" customWidth="1"/>
    <col min="3848" max="3848" width="24.42578125" style="18" customWidth="1"/>
    <col min="3849" max="3849" width="22.140625" style="18" customWidth="1"/>
    <col min="3850" max="3851" width="23.85546875" style="18" customWidth="1"/>
    <col min="3852" max="3852" width="24.85546875" style="18" customWidth="1"/>
    <col min="3853" max="3853" width="29.7109375" style="18" customWidth="1"/>
    <col min="3854" max="3854" width="30.85546875" style="18" customWidth="1"/>
    <col min="3855" max="3855" width="25" style="18" customWidth="1"/>
    <col min="3856" max="3856" width="22.5703125" style="18" customWidth="1"/>
    <col min="3857" max="3857" width="28" style="18" customWidth="1"/>
    <col min="3858" max="3858" width="29.140625" style="18" customWidth="1"/>
    <col min="3859" max="3859" width="25" style="18" customWidth="1"/>
    <col min="3860" max="3861" width="26.140625" style="18" customWidth="1"/>
    <col min="3862" max="3862" width="27.85546875" style="18" customWidth="1"/>
    <col min="3863" max="3863" width="21" style="18" customWidth="1"/>
    <col min="3864" max="3864" width="24.28515625" style="18" customWidth="1"/>
    <col min="3865" max="3867" width="23.28515625" style="18" customWidth="1"/>
    <col min="3868" max="3868" width="24.28515625" style="18" customWidth="1"/>
    <col min="3869" max="3869" width="24.140625" style="18" customWidth="1"/>
    <col min="3870" max="3870" width="25.28515625" style="18" customWidth="1"/>
    <col min="3871" max="3871" width="24.140625" style="18" customWidth="1"/>
    <col min="3872" max="3872" width="28.28515625" style="18" customWidth="1"/>
    <col min="3873" max="3873" width="21.140625" style="18" customWidth="1"/>
    <col min="3874" max="3874" width="19.140625" style="18" customWidth="1"/>
    <col min="3875" max="3875" width="23.140625" style="18" customWidth="1"/>
    <col min="3876" max="3876" width="18.42578125" style="18" customWidth="1"/>
    <col min="3877" max="3877" width="11.42578125" style="18" customWidth="1"/>
    <col min="3878" max="3878" width="25.7109375" style="18" customWidth="1"/>
    <col min="3879" max="3879" width="26.7109375" style="18" customWidth="1"/>
    <col min="3880" max="3880" width="18.5703125" style="18" customWidth="1"/>
    <col min="3881" max="3881" width="23.42578125" style="18" customWidth="1"/>
    <col min="3882" max="3882" width="24.42578125" style="18" customWidth="1"/>
    <col min="3883" max="3883" width="22.140625" style="18" customWidth="1"/>
    <col min="3884" max="3884" width="23.140625" style="18" customWidth="1"/>
    <col min="3885" max="3885" width="23.85546875" style="18" customWidth="1"/>
    <col min="3886" max="3886" width="24.85546875" style="18" customWidth="1"/>
    <col min="3887" max="3887" width="27.42578125" style="18" customWidth="1"/>
    <col min="3888" max="3888" width="28.7109375" style="18" customWidth="1"/>
    <col min="3889" max="3889" width="25" style="18" customWidth="1"/>
    <col min="3890" max="3890" width="26.140625" style="18" customWidth="1"/>
    <col min="3891" max="3891" width="26.28515625" style="18" customWidth="1"/>
    <col min="3892" max="3892" width="27.140625" style="18" customWidth="1"/>
    <col min="3893" max="3893" width="25" style="18" customWidth="1"/>
    <col min="3894" max="3894" width="26.140625" style="18" customWidth="1"/>
    <col min="3895" max="3895" width="26.42578125" style="18" customWidth="1"/>
    <col min="3896" max="3896" width="27.28515625" style="18" customWidth="1"/>
    <col min="3897" max="3897" width="21" style="18" customWidth="1"/>
    <col min="3898" max="3898" width="22.140625" style="18" customWidth="1"/>
    <col min="3899" max="3901" width="23.28515625" style="18" customWidth="1"/>
    <col min="3902" max="3902" width="24.28515625" style="18" customWidth="1"/>
    <col min="3903" max="3905" width="26.85546875" style="18" customWidth="1"/>
    <col min="3906" max="3906" width="27.85546875" style="18" customWidth="1"/>
    <col min="3907" max="3907" width="20.42578125" style="18" customWidth="1"/>
    <col min="3908" max="3908" width="19.140625" style="18" customWidth="1"/>
    <col min="3909" max="3909" width="23.140625" style="18" customWidth="1"/>
    <col min="3910" max="3910" width="18.42578125" style="18" customWidth="1"/>
    <col min="3911" max="3911" width="12" style="18" customWidth="1"/>
    <col min="3912" max="3912" width="25.7109375" style="18" customWidth="1"/>
    <col min="3913" max="3913" width="26.7109375" style="18" customWidth="1"/>
    <col min="3914" max="3914" width="18.5703125" style="18" customWidth="1"/>
    <col min="3915" max="3915" width="23.42578125" style="18" customWidth="1"/>
    <col min="3916" max="3916" width="24.42578125" style="18" customWidth="1"/>
    <col min="3917" max="3917" width="22.140625" style="18" customWidth="1"/>
    <col min="3918" max="3919" width="23.85546875" style="18" customWidth="1"/>
    <col min="3920" max="3920" width="24.85546875" style="18" customWidth="1"/>
    <col min="3921" max="3923" width="25" style="18" customWidth="1"/>
    <col min="3924" max="3924" width="22.5703125" style="18" customWidth="1"/>
    <col min="3925" max="3925" width="27.42578125" style="18" customWidth="1"/>
    <col min="3926" max="3927" width="25" style="18" customWidth="1"/>
    <col min="3928" max="3928" width="26.140625" style="18" customWidth="1"/>
    <col min="3929" max="3929" width="26.85546875" style="18" customWidth="1"/>
    <col min="3930" max="3930" width="28.140625" style="18" customWidth="1"/>
    <col min="3931" max="3931" width="21" style="18" customWidth="1"/>
    <col min="3932" max="3932" width="24.28515625" style="18" customWidth="1"/>
    <col min="3933" max="3933" width="23.42578125" style="18" customWidth="1"/>
    <col min="3934" max="3934" width="23" style="18" customWidth="1"/>
    <col min="3935" max="3935" width="25.42578125" style="18" customWidth="1"/>
    <col min="3936" max="3936" width="25.28515625" style="18" customWidth="1"/>
    <col min="3937" max="3939" width="26.85546875" style="18" customWidth="1"/>
    <col min="3940" max="3940" width="26.5703125" style="18" customWidth="1"/>
    <col min="3941" max="3941" width="20.42578125" style="18" customWidth="1"/>
    <col min="3942" max="3942" width="19.140625" style="18" customWidth="1"/>
    <col min="3943" max="3943" width="23.140625" style="18" customWidth="1"/>
    <col min="3944" max="3944" width="18.42578125" style="18" customWidth="1"/>
    <col min="3945" max="3945" width="28.85546875" style="18" customWidth="1"/>
    <col min="3946" max="3946" width="29.5703125" style="18" customWidth="1"/>
    <col min="3947" max="3947" width="22.85546875" style="18" customWidth="1"/>
    <col min="3948" max="3948" width="26.5703125" style="18" customWidth="1"/>
    <col min="3949" max="3949" width="26.42578125" style="18" customWidth="1"/>
    <col min="3950" max="3950" width="28.42578125" style="18" customWidth="1"/>
    <col min="3951" max="3951" width="28" style="18" customWidth="1"/>
    <col min="3952" max="3952" width="30.85546875" style="18" customWidth="1"/>
    <col min="3953" max="3953" width="31.5703125" style="18" customWidth="1"/>
    <col min="3954" max="3954" width="32.85546875" style="18" customWidth="1"/>
    <col min="3955" max="3955" width="27.42578125" style="18" customWidth="1"/>
    <col min="3956" max="3956" width="27.28515625" style="18" customWidth="1"/>
    <col min="3957" max="3957" width="32" style="18" customWidth="1"/>
    <col min="3958" max="3958" width="23.42578125" style="18" customWidth="1"/>
    <col min="3959" max="3959" width="24.42578125" style="18" customWidth="1"/>
    <col min="3960" max="3960" width="25.85546875" style="18" customWidth="1"/>
    <col min="3961" max="3961" width="29.42578125" style="18" customWidth="1"/>
    <col min="3962" max="3962" width="31.28515625" style="18" customWidth="1"/>
    <col min="3963" max="3963" width="22.85546875" style="18" customWidth="1"/>
    <col min="3964" max="3964" width="22.140625" style="18" customWidth="1"/>
    <col min="3965" max="3965" width="28.5703125" style="18" customWidth="1"/>
    <col min="3966" max="3966" width="22.140625" style="18" customWidth="1"/>
    <col min="3967" max="4096" width="9.140625" style="18" customWidth="1"/>
    <col min="4097" max="4097" width="4.140625" style="18" customWidth="1"/>
    <col min="4098" max="4098" width="25.140625" style="18" customWidth="1"/>
    <col min="4099" max="4099" width="8.7109375" style="18" customWidth="1"/>
    <col min="4100" max="4100" width="26.140625" style="18" customWidth="1"/>
    <col min="4101" max="4101" width="26.7109375" style="18" customWidth="1"/>
    <col min="4102" max="4102" width="18.5703125" style="18" customWidth="1"/>
    <col min="4103" max="4103" width="23.42578125" style="18" customWidth="1"/>
    <col min="4104" max="4104" width="24.42578125" style="18" customWidth="1"/>
    <col min="4105" max="4105" width="22.140625" style="18" customWidth="1"/>
    <col min="4106" max="4107" width="23.85546875" style="18" customWidth="1"/>
    <col min="4108" max="4108" width="24.85546875" style="18" customWidth="1"/>
    <col min="4109" max="4109" width="29.7109375" style="18" customWidth="1"/>
    <col min="4110" max="4110" width="30.85546875" style="18" customWidth="1"/>
    <col min="4111" max="4111" width="25" style="18" customWidth="1"/>
    <col min="4112" max="4112" width="22.5703125" style="18" customWidth="1"/>
    <col min="4113" max="4113" width="28" style="18" customWidth="1"/>
    <col min="4114" max="4114" width="29.140625" style="18" customWidth="1"/>
    <col min="4115" max="4115" width="25" style="18" customWidth="1"/>
    <col min="4116" max="4117" width="26.140625" style="18" customWidth="1"/>
    <col min="4118" max="4118" width="27.85546875" style="18" customWidth="1"/>
    <col min="4119" max="4119" width="21" style="18" customWidth="1"/>
    <col min="4120" max="4120" width="24.28515625" style="18" customWidth="1"/>
    <col min="4121" max="4123" width="23.28515625" style="18" customWidth="1"/>
    <col min="4124" max="4124" width="24.28515625" style="18" customWidth="1"/>
    <col min="4125" max="4125" width="24.140625" style="18" customWidth="1"/>
    <col min="4126" max="4126" width="25.28515625" style="18" customWidth="1"/>
    <col min="4127" max="4127" width="24.140625" style="18" customWidth="1"/>
    <col min="4128" max="4128" width="28.28515625" style="18" customWidth="1"/>
    <col min="4129" max="4129" width="21.140625" style="18" customWidth="1"/>
    <col min="4130" max="4130" width="19.140625" style="18" customWidth="1"/>
    <col min="4131" max="4131" width="23.140625" style="18" customWidth="1"/>
    <col min="4132" max="4132" width="18.42578125" style="18" customWidth="1"/>
    <col min="4133" max="4133" width="11.42578125" style="18" customWidth="1"/>
    <col min="4134" max="4134" width="25.7109375" style="18" customWidth="1"/>
    <col min="4135" max="4135" width="26.7109375" style="18" customWidth="1"/>
    <col min="4136" max="4136" width="18.5703125" style="18" customWidth="1"/>
    <col min="4137" max="4137" width="23.42578125" style="18" customWidth="1"/>
    <col min="4138" max="4138" width="24.42578125" style="18" customWidth="1"/>
    <col min="4139" max="4139" width="22.140625" style="18" customWidth="1"/>
    <col min="4140" max="4140" width="23.140625" style="18" customWidth="1"/>
    <col min="4141" max="4141" width="23.85546875" style="18" customWidth="1"/>
    <col min="4142" max="4142" width="24.85546875" style="18" customWidth="1"/>
    <col min="4143" max="4143" width="27.42578125" style="18" customWidth="1"/>
    <col min="4144" max="4144" width="28.7109375" style="18" customWidth="1"/>
    <col min="4145" max="4145" width="25" style="18" customWidth="1"/>
    <col min="4146" max="4146" width="26.140625" style="18" customWidth="1"/>
    <col min="4147" max="4147" width="26.28515625" style="18" customWidth="1"/>
    <col min="4148" max="4148" width="27.140625" style="18" customWidth="1"/>
    <col min="4149" max="4149" width="25" style="18" customWidth="1"/>
    <col min="4150" max="4150" width="26.140625" style="18" customWidth="1"/>
    <col min="4151" max="4151" width="26.42578125" style="18" customWidth="1"/>
    <col min="4152" max="4152" width="27.28515625" style="18" customWidth="1"/>
    <col min="4153" max="4153" width="21" style="18" customWidth="1"/>
    <col min="4154" max="4154" width="22.140625" style="18" customWidth="1"/>
    <col min="4155" max="4157" width="23.28515625" style="18" customWidth="1"/>
    <col min="4158" max="4158" width="24.28515625" style="18" customWidth="1"/>
    <col min="4159" max="4161" width="26.85546875" style="18" customWidth="1"/>
    <col min="4162" max="4162" width="27.85546875" style="18" customWidth="1"/>
    <col min="4163" max="4163" width="20.42578125" style="18" customWidth="1"/>
    <col min="4164" max="4164" width="19.140625" style="18" customWidth="1"/>
    <col min="4165" max="4165" width="23.140625" style="18" customWidth="1"/>
    <col min="4166" max="4166" width="18.42578125" style="18" customWidth="1"/>
    <col min="4167" max="4167" width="12" style="18" customWidth="1"/>
    <col min="4168" max="4168" width="25.7109375" style="18" customWidth="1"/>
    <col min="4169" max="4169" width="26.7109375" style="18" customWidth="1"/>
    <col min="4170" max="4170" width="18.5703125" style="18" customWidth="1"/>
    <col min="4171" max="4171" width="23.42578125" style="18" customWidth="1"/>
    <col min="4172" max="4172" width="24.42578125" style="18" customWidth="1"/>
    <col min="4173" max="4173" width="22.140625" style="18" customWidth="1"/>
    <col min="4174" max="4175" width="23.85546875" style="18" customWidth="1"/>
    <col min="4176" max="4176" width="24.85546875" style="18" customWidth="1"/>
    <col min="4177" max="4179" width="25" style="18" customWidth="1"/>
    <col min="4180" max="4180" width="22.5703125" style="18" customWidth="1"/>
    <col min="4181" max="4181" width="27.42578125" style="18" customWidth="1"/>
    <col min="4182" max="4183" width="25" style="18" customWidth="1"/>
    <col min="4184" max="4184" width="26.140625" style="18" customWidth="1"/>
    <col min="4185" max="4185" width="26.85546875" style="18" customWidth="1"/>
    <col min="4186" max="4186" width="28.140625" style="18" customWidth="1"/>
    <col min="4187" max="4187" width="21" style="18" customWidth="1"/>
    <col min="4188" max="4188" width="24.28515625" style="18" customWidth="1"/>
    <col min="4189" max="4189" width="23.42578125" style="18" customWidth="1"/>
    <col min="4190" max="4190" width="23" style="18" customWidth="1"/>
    <col min="4191" max="4191" width="25.42578125" style="18" customWidth="1"/>
    <col min="4192" max="4192" width="25.28515625" style="18" customWidth="1"/>
    <col min="4193" max="4195" width="26.85546875" style="18" customWidth="1"/>
    <col min="4196" max="4196" width="26.5703125" style="18" customWidth="1"/>
    <col min="4197" max="4197" width="20.42578125" style="18" customWidth="1"/>
    <col min="4198" max="4198" width="19.140625" style="18" customWidth="1"/>
    <col min="4199" max="4199" width="23.140625" style="18" customWidth="1"/>
    <col min="4200" max="4200" width="18.42578125" style="18" customWidth="1"/>
    <col min="4201" max="4201" width="28.85546875" style="18" customWidth="1"/>
    <col min="4202" max="4202" width="29.5703125" style="18" customWidth="1"/>
    <col min="4203" max="4203" width="22.85546875" style="18" customWidth="1"/>
    <col min="4204" max="4204" width="26.5703125" style="18" customWidth="1"/>
    <col min="4205" max="4205" width="26.42578125" style="18" customWidth="1"/>
    <col min="4206" max="4206" width="28.42578125" style="18" customWidth="1"/>
    <col min="4207" max="4207" width="28" style="18" customWidth="1"/>
    <col min="4208" max="4208" width="30.85546875" style="18" customWidth="1"/>
    <col min="4209" max="4209" width="31.5703125" style="18" customWidth="1"/>
    <col min="4210" max="4210" width="32.85546875" style="18" customWidth="1"/>
    <col min="4211" max="4211" width="27.42578125" style="18" customWidth="1"/>
    <col min="4212" max="4212" width="27.28515625" style="18" customWidth="1"/>
    <col min="4213" max="4213" width="32" style="18" customWidth="1"/>
    <col min="4214" max="4214" width="23.42578125" style="18" customWidth="1"/>
    <col min="4215" max="4215" width="24.42578125" style="18" customWidth="1"/>
    <col min="4216" max="4216" width="25.85546875" style="18" customWidth="1"/>
    <col min="4217" max="4217" width="29.42578125" style="18" customWidth="1"/>
    <col min="4218" max="4218" width="31.28515625" style="18" customWidth="1"/>
    <col min="4219" max="4219" width="22.85546875" style="18" customWidth="1"/>
    <col min="4220" max="4220" width="22.140625" style="18" customWidth="1"/>
    <col min="4221" max="4221" width="28.5703125" style="18" customWidth="1"/>
    <col min="4222" max="4222" width="22.140625" style="18" customWidth="1"/>
    <col min="4223" max="4352" width="9.140625" style="18" customWidth="1"/>
    <col min="4353" max="4353" width="4.140625" style="18" customWidth="1"/>
    <col min="4354" max="4354" width="25.140625" style="18" customWidth="1"/>
    <col min="4355" max="4355" width="8.7109375" style="18" customWidth="1"/>
    <col min="4356" max="4356" width="26.140625" style="18" customWidth="1"/>
    <col min="4357" max="4357" width="26.7109375" style="18" customWidth="1"/>
    <col min="4358" max="4358" width="18.5703125" style="18" customWidth="1"/>
    <col min="4359" max="4359" width="23.42578125" style="18" customWidth="1"/>
    <col min="4360" max="4360" width="24.42578125" style="18" customWidth="1"/>
    <col min="4361" max="4361" width="22.140625" style="18" customWidth="1"/>
    <col min="4362" max="4363" width="23.85546875" style="18" customWidth="1"/>
    <col min="4364" max="4364" width="24.85546875" style="18" customWidth="1"/>
    <col min="4365" max="4365" width="29.7109375" style="18" customWidth="1"/>
    <col min="4366" max="4366" width="30.85546875" style="18" customWidth="1"/>
    <col min="4367" max="4367" width="25" style="18" customWidth="1"/>
    <col min="4368" max="4368" width="22.5703125" style="18" customWidth="1"/>
    <col min="4369" max="4369" width="28" style="18" customWidth="1"/>
    <col min="4370" max="4370" width="29.140625" style="18" customWidth="1"/>
    <col min="4371" max="4371" width="25" style="18" customWidth="1"/>
    <col min="4372" max="4373" width="26.140625" style="18" customWidth="1"/>
    <col min="4374" max="4374" width="27.85546875" style="18" customWidth="1"/>
    <col min="4375" max="4375" width="21" style="18" customWidth="1"/>
    <col min="4376" max="4376" width="24.28515625" style="18" customWidth="1"/>
    <col min="4377" max="4379" width="23.28515625" style="18" customWidth="1"/>
    <col min="4380" max="4380" width="24.28515625" style="18" customWidth="1"/>
    <col min="4381" max="4381" width="24.140625" style="18" customWidth="1"/>
    <col min="4382" max="4382" width="25.28515625" style="18" customWidth="1"/>
    <col min="4383" max="4383" width="24.140625" style="18" customWidth="1"/>
    <col min="4384" max="4384" width="28.28515625" style="18" customWidth="1"/>
    <col min="4385" max="4385" width="21.140625" style="18" customWidth="1"/>
    <col min="4386" max="4386" width="19.140625" style="18" customWidth="1"/>
    <col min="4387" max="4387" width="23.140625" style="18" customWidth="1"/>
    <col min="4388" max="4388" width="18.42578125" style="18" customWidth="1"/>
    <col min="4389" max="4389" width="11.42578125" style="18" customWidth="1"/>
    <col min="4390" max="4390" width="25.7109375" style="18" customWidth="1"/>
    <col min="4391" max="4391" width="26.7109375" style="18" customWidth="1"/>
    <col min="4392" max="4392" width="18.5703125" style="18" customWidth="1"/>
    <col min="4393" max="4393" width="23.42578125" style="18" customWidth="1"/>
    <col min="4394" max="4394" width="24.42578125" style="18" customWidth="1"/>
    <col min="4395" max="4395" width="22.140625" style="18" customWidth="1"/>
    <col min="4396" max="4396" width="23.140625" style="18" customWidth="1"/>
    <col min="4397" max="4397" width="23.85546875" style="18" customWidth="1"/>
    <col min="4398" max="4398" width="24.85546875" style="18" customWidth="1"/>
    <col min="4399" max="4399" width="27.42578125" style="18" customWidth="1"/>
    <col min="4400" max="4400" width="28.7109375" style="18" customWidth="1"/>
    <col min="4401" max="4401" width="25" style="18" customWidth="1"/>
    <col min="4402" max="4402" width="26.140625" style="18" customWidth="1"/>
    <col min="4403" max="4403" width="26.28515625" style="18" customWidth="1"/>
    <col min="4404" max="4404" width="27.140625" style="18" customWidth="1"/>
    <col min="4405" max="4405" width="25" style="18" customWidth="1"/>
    <col min="4406" max="4406" width="26.140625" style="18" customWidth="1"/>
    <col min="4407" max="4407" width="26.42578125" style="18" customWidth="1"/>
    <col min="4408" max="4408" width="27.28515625" style="18" customWidth="1"/>
    <col min="4409" max="4409" width="21" style="18" customWidth="1"/>
    <col min="4410" max="4410" width="22.140625" style="18" customWidth="1"/>
    <col min="4411" max="4413" width="23.28515625" style="18" customWidth="1"/>
    <col min="4414" max="4414" width="24.28515625" style="18" customWidth="1"/>
    <col min="4415" max="4417" width="26.85546875" style="18" customWidth="1"/>
    <col min="4418" max="4418" width="27.85546875" style="18" customWidth="1"/>
    <col min="4419" max="4419" width="20.42578125" style="18" customWidth="1"/>
    <col min="4420" max="4420" width="19.140625" style="18" customWidth="1"/>
    <col min="4421" max="4421" width="23.140625" style="18" customWidth="1"/>
    <col min="4422" max="4422" width="18.42578125" style="18" customWidth="1"/>
    <col min="4423" max="4423" width="12" style="18" customWidth="1"/>
    <col min="4424" max="4424" width="25.7109375" style="18" customWidth="1"/>
    <col min="4425" max="4425" width="26.7109375" style="18" customWidth="1"/>
    <col min="4426" max="4426" width="18.5703125" style="18" customWidth="1"/>
    <col min="4427" max="4427" width="23.42578125" style="18" customWidth="1"/>
    <col min="4428" max="4428" width="24.42578125" style="18" customWidth="1"/>
    <col min="4429" max="4429" width="22.140625" style="18" customWidth="1"/>
    <col min="4430" max="4431" width="23.85546875" style="18" customWidth="1"/>
    <col min="4432" max="4432" width="24.85546875" style="18" customWidth="1"/>
    <col min="4433" max="4435" width="25" style="18" customWidth="1"/>
    <col min="4436" max="4436" width="22.5703125" style="18" customWidth="1"/>
    <col min="4437" max="4437" width="27.42578125" style="18" customWidth="1"/>
    <col min="4438" max="4439" width="25" style="18" customWidth="1"/>
    <col min="4440" max="4440" width="26.140625" style="18" customWidth="1"/>
    <col min="4441" max="4441" width="26.85546875" style="18" customWidth="1"/>
    <col min="4442" max="4442" width="28.140625" style="18" customWidth="1"/>
    <col min="4443" max="4443" width="21" style="18" customWidth="1"/>
    <col min="4444" max="4444" width="24.28515625" style="18" customWidth="1"/>
    <col min="4445" max="4445" width="23.42578125" style="18" customWidth="1"/>
    <col min="4446" max="4446" width="23" style="18" customWidth="1"/>
    <col min="4447" max="4447" width="25.42578125" style="18" customWidth="1"/>
    <col min="4448" max="4448" width="25.28515625" style="18" customWidth="1"/>
    <col min="4449" max="4451" width="26.85546875" style="18" customWidth="1"/>
    <col min="4452" max="4452" width="26.5703125" style="18" customWidth="1"/>
    <col min="4453" max="4453" width="20.42578125" style="18" customWidth="1"/>
    <col min="4454" max="4454" width="19.140625" style="18" customWidth="1"/>
    <col min="4455" max="4455" width="23.140625" style="18" customWidth="1"/>
    <col min="4456" max="4456" width="18.42578125" style="18" customWidth="1"/>
    <col min="4457" max="4457" width="28.85546875" style="18" customWidth="1"/>
    <col min="4458" max="4458" width="29.5703125" style="18" customWidth="1"/>
    <col min="4459" max="4459" width="22.85546875" style="18" customWidth="1"/>
    <col min="4460" max="4460" width="26.5703125" style="18" customWidth="1"/>
    <col min="4461" max="4461" width="26.42578125" style="18" customWidth="1"/>
    <col min="4462" max="4462" width="28.42578125" style="18" customWidth="1"/>
    <col min="4463" max="4463" width="28" style="18" customWidth="1"/>
    <col min="4464" max="4464" width="30.85546875" style="18" customWidth="1"/>
    <col min="4465" max="4465" width="31.5703125" style="18" customWidth="1"/>
    <col min="4466" max="4466" width="32.85546875" style="18" customWidth="1"/>
    <col min="4467" max="4467" width="27.42578125" style="18" customWidth="1"/>
    <col min="4468" max="4468" width="27.28515625" style="18" customWidth="1"/>
    <col min="4469" max="4469" width="32" style="18" customWidth="1"/>
    <col min="4470" max="4470" width="23.42578125" style="18" customWidth="1"/>
    <col min="4471" max="4471" width="24.42578125" style="18" customWidth="1"/>
    <col min="4472" max="4472" width="25.85546875" style="18" customWidth="1"/>
    <col min="4473" max="4473" width="29.42578125" style="18" customWidth="1"/>
    <col min="4474" max="4474" width="31.28515625" style="18" customWidth="1"/>
    <col min="4475" max="4475" width="22.85546875" style="18" customWidth="1"/>
    <col min="4476" max="4476" width="22.140625" style="18" customWidth="1"/>
    <col min="4477" max="4477" width="28.5703125" style="18" customWidth="1"/>
    <col min="4478" max="4478" width="22.140625" style="18" customWidth="1"/>
    <col min="4479" max="4608" width="9.140625" style="18" customWidth="1"/>
    <col min="4609" max="4609" width="4.140625" style="18" customWidth="1"/>
    <col min="4610" max="4610" width="25.140625" style="18" customWidth="1"/>
    <col min="4611" max="4611" width="8.7109375" style="18" customWidth="1"/>
    <col min="4612" max="4612" width="26.140625" style="18" customWidth="1"/>
    <col min="4613" max="4613" width="26.7109375" style="18" customWidth="1"/>
    <col min="4614" max="4614" width="18.5703125" style="18" customWidth="1"/>
    <col min="4615" max="4615" width="23.42578125" style="18" customWidth="1"/>
    <col min="4616" max="4616" width="24.42578125" style="18" customWidth="1"/>
    <col min="4617" max="4617" width="22.140625" style="18" customWidth="1"/>
    <col min="4618" max="4619" width="23.85546875" style="18" customWidth="1"/>
    <col min="4620" max="4620" width="24.85546875" style="18" customWidth="1"/>
    <col min="4621" max="4621" width="29.7109375" style="18" customWidth="1"/>
    <col min="4622" max="4622" width="30.85546875" style="18" customWidth="1"/>
    <col min="4623" max="4623" width="25" style="18" customWidth="1"/>
    <col min="4624" max="4624" width="22.5703125" style="18" customWidth="1"/>
    <col min="4625" max="4625" width="28" style="18" customWidth="1"/>
    <col min="4626" max="4626" width="29.140625" style="18" customWidth="1"/>
    <col min="4627" max="4627" width="25" style="18" customWidth="1"/>
    <col min="4628" max="4629" width="26.140625" style="18" customWidth="1"/>
    <col min="4630" max="4630" width="27.85546875" style="18" customWidth="1"/>
    <col min="4631" max="4631" width="21" style="18" customWidth="1"/>
    <col min="4632" max="4632" width="24.28515625" style="18" customWidth="1"/>
    <col min="4633" max="4635" width="23.28515625" style="18" customWidth="1"/>
    <col min="4636" max="4636" width="24.28515625" style="18" customWidth="1"/>
    <col min="4637" max="4637" width="24.140625" style="18" customWidth="1"/>
    <col min="4638" max="4638" width="25.28515625" style="18" customWidth="1"/>
    <col min="4639" max="4639" width="24.140625" style="18" customWidth="1"/>
    <col min="4640" max="4640" width="28.28515625" style="18" customWidth="1"/>
    <col min="4641" max="4641" width="21.140625" style="18" customWidth="1"/>
    <col min="4642" max="4642" width="19.140625" style="18" customWidth="1"/>
    <col min="4643" max="4643" width="23.140625" style="18" customWidth="1"/>
    <col min="4644" max="4644" width="18.42578125" style="18" customWidth="1"/>
    <col min="4645" max="4645" width="11.42578125" style="18" customWidth="1"/>
    <col min="4646" max="4646" width="25.7109375" style="18" customWidth="1"/>
    <col min="4647" max="4647" width="26.7109375" style="18" customWidth="1"/>
    <col min="4648" max="4648" width="18.5703125" style="18" customWidth="1"/>
    <col min="4649" max="4649" width="23.42578125" style="18" customWidth="1"/>
    <col min="4650" max="4650" width="24.42578125" style="18" customWidth="1"/>
    <col min="4651" max="4651" width="22.140625" style="18" customWidth="1"/>
    <col min="4652" max="4652" width="23.140625" style="18" customWidth="1"/>
    <col min="4653" max="4653" width="23.85546875" style="18" customWidth="1"/>
    <col min="4654" max="4654" width="24.85546875" style="18" customWidth="1"/>
    <col min="4655" max="4655" width="27.42578125" style="18" customWidth="1"/>
    <col min="4656" max="4656" width="28.7109375" style="18" customWidth="1"/>
    <col min="4657" max="4657" width="25" style="18" customWidth="1"/>
    <col min="4658" max="4658" width="26.140625" style="18" customWidth="1"/>
    <col min="4659" max="4659" width="26.28515625" style="18" customWidth="1"/>
    <col min="4660" max="4660" width="27.140625" style="18" customWidth="1"/>
    <col min="4661" max="4661" width="25" style="18" customWidth="1"/>
    <col min="4662" max="4662" width="26.140625" style="18" customWidth="1"/>
    <col min="4663" max="4663" width="26.42578125" style="18" customWidth="1"/>
    <col min="4664" max="4664" width="27.28515625" style="18" customWidth="1"/>
    <col min="4665" max="4665" width="21" style="18" customWidth="1"/>
    <col min="4666" max="4666" width="22.140625" style="18" customWidth="1"/>
    <col min="4667" max="4669" width="23.28515625" style="18" customWidth="1"/>
    <col min="4670" max="4670" width="24.28515625" style="18" customWidth="1"/>
    <col min="4671" max="4673" width="26.85546875" style="18" customWidth="1"/>
    <col min="4674" max="4674" width="27.85546875" style="18" customWidth="1"/>
    <col min="4675" max="4675" width="20.42578125" style="18" customWidth="1"/>
    <col min="4676" max="4676" width="19.140625" style="18" customWidth="1"/>
    <col min="4677" max="4677" width="23.140625" style="18" customWidth="1"/>
    <col min="4678" max="4678" width="18.42578125" style="18" customWidth="1"/>
    <col min="4679" max="4679" width="12" style="18" customWidth="1"/>
    <col min="4680" max="4680" width="25.7109375" style="18" customWidth="1"/>
    <col min="4681" max="4681" width="26.7109375" style="18" customWidth="1"/>
    <col min="4682" max="4682" width="18.5703125" style="18" customWidth="1"/>
    <col min="4683" max="4683" width="23.42578125" style="18" customWidth="1"/>
    <col min="4684" max="4684" width="24.42578125" style="18" customWidth="1"/>
    <col min="4685" max="4685" width="22.140625" style="18" customWidth="1"/>
    <col min="4686" max="4687" width="23.85546875" style="18" customWidth="1"/>
    <col min="4688" max="4688" width="24.85546875" style="18" customWidth="1"/>
    <col min="4689" max="4691" width="25" style="18" customWidth="1"/>
    <col min="4692" max="4692" width="22.5703125" style="18" customWidth="1"/>
    <col min="4693" max="4693" width="27.42578125" style="18" customWidth="1"/>
    <col min="4694" max="4695" width="25" style="18" customWidth="1"/>
    <col min="4696" max="4696" width="26.140625" style="18" customWidth="1"/>
    <col min="4697" max="4697" width="26.85546875" style="18" customWidth="1"/>
    <col min="4698" max="4698" width="28.140625" style="18" customWidth="1"/>
    <col min="4699" max="4699" width="21" style="18" customWidth="1"/>
    <col min="4700" max="4700" width="24.28515625" style="18" customWidth="1"/>
    <col min="4701" max="4701" width="23.42578125" style="18" customWidth="1"/>
    <col min="4702" max="4702" width="23" style="18" customWidth="1"/>
    <col min="4703" max="4703" width="25.42578125" style="18" customWidth="1"/>
    <col min="4704" max="4704" width="25.28515625" style="18" customWidth="1"/>
    <col min="4705" max="4707" width="26.85546875" style="18" customWidth="1"/>
    <col min="4708" max="4708" width="26.5703125" style="18" customWidth="1"/>
    <col min="4709" max="4709" width="20.42578125" style="18" customWidth="1"/>
    <col min="4710" max="4710" width="19.140625" style="18" customWidth="1"/>
    <col min="4711" max="4711" width="23.140625" style="18" customWidth="1"/>
    <col min="4712" max="4712" width="18.42578125" style="18" customWidth="1"/>
    <col min="4713" max="4713" width="28.85546875" style="18" customWidth="1"/>
    <col min="4714" max="4714" width="29.5703125" style="18" customWidth="1"/>
    <col min="4715" max="4715" width="22.85546875" style="18" customWidth="1"/>
    <col min="4716" max="4716" width="26.5703125" style="18" customWidth="1"/>
    <col min="4717" max="4717" width="26.42578125" style="18" customWidth="1"/>
    <col min="4718" max="4718" width="28.42578125" style="18" customWidth="1"/>
    <col min="4719" max="4719" width="28" style="18" customWidth="1"/>
    <col min="4720" max="4720" width="30.85546875" style="18" customWidth="1"/>
    <col min="4721" max="4721" width="31.5703125" style="18" customWidth="1"/>
    <col min="4722" max="4722" width="32.85546875" style="18" customWidth="1"/>
    <col min="4723" max="4723" width="27.42578125" style="18" customWidth="1"/>
    <col min="4724" max="4724" width="27.28515625" style="18" customWidth="1"/>
    <col min="4725" max="4725" width="32" style="18" customWidth="1"/>
    <col min="4726" max="4726" width="23.42578125" style="18" customWidth="1"/>
    <col min="4727" max="4727" width="24.42578125" style="18" customWidth="1"/>
    <col min="4728" max="4728" width="25.85546875" style="18" customWidth="1"/>
    <col min="4729" max="4729" width="29.42578125" style="18" customWidth="1"/>
    <col min="4730" max="4730" width="31.28515625" style="18" customWidth="1"/>
    <col min="4731" max="4731" width="22.85546875" style="18" customWidth="1"/>
    <col min="4732" max="4732" width="22.140625" style="18" customWidth="1"/>
    <col min="4733" max="4733" width="28.5703125" style="18" customWidth="1"/>
    <col min="4734" max="4734" width="22.140625" style="18" customWidth="1"/>
    <col min="4735" max="4864" width="9.140625" style="18" customWidth="1"/>
    <col min="4865" max="4865" width="4.140625" style="18" customWidth="1"/>
    <col min="4866" max="4866" width="25.140625" style="18" customWidth="1"/>
    <col min="4867" max="4867" width="8.7109375" style="18" customWidth="1"/>
    <col min="4868" max="4868" width="26.140625" style="18" customWidth="1"/>
    <col min="4869" max="4869" width="26.7109375" style="18" customWidth="1"/>
    <col min="4870" max="4870" width="18.5703125" style="18" customWidth="1"/>
    <col min="4871" max="4871" width="23.42578125" style="18" customWidth="1"/>
    <col min="4872" max="4872" width="24.42578125" style="18" customWidth="1"/>
    <col min="4873" max="4873" width="22.140625" style="18" customWidth="1"/>
    <col min="4874" max="4875" width="23.85546875" style="18" customWidth="1"/>
    <col min="4876" max="4876" width="24.85546875" style="18" customWidth="1"/>
    <col min="4877" max="4877" width="29.7109375" style="18" customWidth="1"/>
    <col min="4878" max="4878" width="30.85546875" style="18" customWidth="1"/>
    <col min="4879" max="4879" width="25" style="18" customWidth="1"/>
    <col min="4880" max="4880" width="22.5703125" style="18" customWidth="1"/>
    <col min="4881" max="4881" width="28" style="18" customWidth="1"/>
    <col min="4882" max="4882" width="29.140625" style="18" customWidth="1"/>
    <col min="4883" max="4883" width="25" style="18" customWidth="1"/>
    <col min="4884" max="4885" width="26.140625" style="18" customWidth="1"/>
    <col min="4886" max="4886" width="27.85546875" style="18" customWidth="1"/>
    <col min="4887" max="4887" width="21" style="18" customWidth="1"/>
    <col min="4888" max="4888" width="24.28515625" style="18" customWidth="1"/>
    <col min="4889" max="4891" width="23.28515625" style="18" customWidth="1"/>
    <col min="4892" max="4892" width="24.28515625" style="18" customWidth="1"/>
    <col min="4893" max="4893" width="24.140625" style="18" customWidth="1"/>
    <col min="4894" max="4894" width="25.28515625" style="18" customWidth="1"/>
    <col min="4895" max="4895" width="24.140625" style="18" customWidth="1"/>
    <col min="4896" max="4896" width="28.28515625" style="18" customWidth="1"/>
    <col min="4897" max="4897" width="21.140625" style="18" customWidth="1"/>
    <col min="4898" max="4898" width="19.140625" style="18" customWidth="1"/>
    <col min="4899" max="4899" width="23.140625" style="18" customWidth="1"/>
    <col min="4900" max="4900" width="18.42578125" style="18" customWidth="1"/>
    <col min="4901" max="4901" width="11.42578125" style="18" customWidth="1"/>
    <col min="4902" max="4902" width="25.7109375" style="18" customWidth="1"/>
    <col min="4903" max="4903" width="26.7109375" style="18" customWidth="1"/>
    <col min="4904" max="4904" width="18.5703125" style="18" customWidth="1"/>
    <col min="4905" max="4905" width="23.42578125" style="18" customWidth="1"/>
    <col min="4906" max="4906" width="24.42578125" style="18" customWidth="1"/>
    <col min="4907" max="4907" width="22.140625" style="18" customWidth="1"/>
    <col min="4908" max="4908" width="23.140625" style="18" customWidth="1"/>
    <col min="4909" max="4909" width="23.85546875" style="18" customWidth="1"/>
    <col min="4910" max="4910" width="24.85546875" style="18" customWidth="1"/>
    <col min="4911" max="4911" width="27.42578125" style="18" customWidth="1"/>
    <col min="4912" max="4912" width="28.7109375" style="18" customWidth="1"/>
    <col min="4913" max="4913" width="25" style="18" customWidth="1"/>
    <col min="4914" max="4914" width="26.140625" style="18" customWidth="1"/>
    <col min="4915" max="4915" width="26.28515625" style="18" customWidth="1"/>
    <col min="4916" max="4916" width="27.140625" style="18" customWidth="1"/>
    <col min="4917" max="4917" width="25" style="18" customWidth="1"/>
    <col min="4918" max="4918" width="26.140625" style="18" customWidth="1"/>
    <col min="4919" max="4919" width="26.42578125" style="18" customWidth="1"/>
    <col min="4920" max="4920" width="27.28515625" style="18" customWidth="1"/>
    <col min="4921" max="4921" width="21" style="18" customWidth="1"/>
    <col min="4922" max="4922" width="22.140625" style="18" customWidth="1"/>
    <col min="4923" max="4925" width="23.28515625" style="18" customWidth="1"/>
    <col min="4926" max="4926" width="24.28515625" style="18" customWidth="1"/>
    <col min="4927" max="4929" width="26.85546875" style="18" customWidth="1"/>
    <col min="4930" max="4930" width="27.85546875" style="18" customWidth="1"/>
    <col min="4931" max="4931" width="20.42578125" style="18" customWidth="1"/>
    <col min="4932" max="4932" width="19.140625" style="18" customWidth="1"/>
    <col min="4933" max="4933" width="23.140625" style="18" customWidth="1"/>
    <col min="4934" max="4934" width="18.42578125" style="18" customWidth="1"/>
    <col min="4935" max="4935" width="12" style="18" customWidth="1"/>
    <col min="4936" max="4936" width="25.7109375" style="18" customWidth="1"/>
    <col min="4937" max="4937" width="26.7109375" style="18" customWidth="1"/>
    <col min="4938" max="4938" width="18.5703125" style="18" customWidth="1"/>
    <col min="4939" max="4939" width="23.42578125" style="18" customWidth="1"/>
    <col min="4940" max="4940" width="24.42578125" style="18" customWidth="1"/>
    <col min="4941" max="4941" width="22.140625" style="18" customWidth="1"/>
    <col min="4942" max="4943" width="23.85546875" style="18" customWidth="1"/>
    <col min="4944" max="4944" width="24.85546875" style="18" customWidth="1"/>
    <col min="4945" max="4947" width="25" style="18" customWidth="1"/>
    <col min="4948" max="4948" width="22.5703125" style="18" customWidth="1"/>
    <col min="4949" max="4949" width="27.42578125" style="18" customWidth="1"/>
    <col min="4950" max="4951" width="25" style="18" customWidth="1"/>
    <col min="4952" max="4952" width="26.140625" style="18" customWidth="1"/>
    <col min="4953" max="4953" width="26.85546875" style="18" customWidth="1"/>
    <col min="4954" max="4954" width="28.140625" style="18" customWidth="1"/>
    <col min="4955" max="4955" width="21" style="18" customWidth="1"/>
    <col min="4956" max="4956" width="24.28515625" style="18" customWidth="1"/>
    <col min="4957" max="4957" width="23.42578125" style="18" customWidth="1"/>
    <col min="4958" max="4958" width="23" style="18" customWidth="1"/>
    <col min="4959" max="4959" width="25.42578125" style="18" customWidth="1"/>
    <col min="4960" max="4960" width="25.28515625" style="18" customWidth="1"/>
    <col min="4961" max="4963" width="26.85546875" style="18" customWidth="1"/>
    <col min="4964" max="4964" width="26.5703125" style="18" customWidth="1"/>
    <col min="4965" max="4965" width="20.42578125" style="18" customWidth="1"/>
    <col min="4966" max="4966" width="19.140625" style="18" customWidth="1"/>
    <col min="4967" max="4967" width="23.140625" style="18" customWidth="1"/>
    <col min="4968" max="4968" width="18.42578125" style="18" customWidth="1"/>
    <col min="4969" max="4969" width="28.85546875" style="18" customWidth="1"/>
    <col min="4970" max="4970" width="29.5703125" style="18" customWidth="1"/>
    <col min="4971" max="4971" width="22.85546875" style="18" customWidth="1"/>
    <col min="4972" max="4972" width="26.5703125" style="18" customWidth="1"/>
    <col min="4973" max="4973" width="26.42578125" style="18" customWidth="1"/>
    <col min="4974" max="4974" width="28.42578125" style="18" customWidth="1"/>
    <col min="4975" max="4975" width="28" style="18" customWidth="1"/>
    <col min="4976" max="4976" width="30.85546875" style="18" customWidth="1"/>
    <col min="4977" max="4977" width="31.5703125" style="18" customWidth="1"/>
    <col min="4978" max="4978" width="32.85546875" style="18" customWidth="1"/>
    <col min="4979" max="4979" width="27.42578125" style="18" customWidth="1"/>
    <col min="4980" max="4980" width="27.28515625" style="18" customWidth="1"/>
    <col min="4981" max="4981" width="32" style="18" customWidth="1"/>
    <col min="4982" max="4982" width="23.42578125" style="18" customWidth="1"/>
    <col min="4983" max="4983" width="24.42578125" style="18" customWidth="1"/>
    <col min="4984" max="4984" width="25.85546875" style="18" customWidth="1"/>
    <col min="4985" max="4985" width="29.42578125" style="18" customWidth="1"/>
    <col min="4986" max="4986" width="31.28515625" style="18" customWidth="1"/>
    <col min="4987" max="4987" width="22.85546875" style="18" customWidth="1"/>
    <col min="4988" max="4988" width="22.140625" style="18" customWidth="1"/>
    <col min="4989" max="4989" width="28.5703125" style="18" customWidth="1"/>
    <col min="4990" max="4990" width="22.140625" style="18" customWidth="1"/>
    <col min="4991" max="5120" width="9.140625" style="18" customWidth="1"/>
    <col min="5121" max="5121" width="4.140625" style="18" customWidth="1"/>
    <col min="5122" max="5122" width="25.140625" style="18" customWidth="1"/>
    <col min="5123" max="5123" width="8.7109375" style="18" customWidth="1"/>
    <col min="5124" max="5124" width="26.140625" style="18" customWidth="1"/>
    <col min="5125" max="5125" width="26.7109375" style="18" customWidth="1"/>
    <col min="5126" max="5126" width="18.5703125" style="18" customWidth="1"/>
    <col min="5127" max="5127" width="23.42578125" style="18" customWidth="1"/>
    <col min="5128" max="5128" width="24.42578125" style="18" customWidth="1"/>
    <col min="5129" max="5129" width="22.140625" style="18" customWidth="1"/>
    <col min="5130" max="5131" width="23.85546875" style="18" customWidth="1"/>
    <col min="5132" max="5132" width="24.85546875" style="18" customWidth="1"/>
    <col min="5133" max="5133" width="29.7109375" style="18" customWidth="1"/>
    <col min="5134" max="5134" width="30.85546875" style="18" customWidth="1"/>
    <col min="5135" max="5135" width="25" style="18" customWidth="1"/>
    <col min="5136" max="5136" width="22.5703125" style="18" customWidth="1"/>
    <col min="5137" max="5137" width="28" style="18" customWidth="1"/>
    <col min="5138" max="5138" width="29.140625" style="18" customWidth="1"/>
    <col min="5139" max="5139" width="25" style="18" customWidth="1"/>
    <col min="5140" max="5141" width="26.140625" style="18" customWidth="1"/>
    <col min="5142" max="5142" width="27.85546875" style="18" customWidth="1"/>
    <col min="5143" max="5143" width="21" style="18" customWidth="1"/>
    <col min="5144" max="5144" width="24.28515625" style="18" customWidth="1"/>
    <col min="5145" max="5147" width="23.28515625" style="18" customWidth="1"/>
    <col min="5148" max="5148" width="24.28515625" style="18" customWidth="1"/>
    <col min="5149" max="5149" width="24.140625" style="18" customWidth="1"/>
    <col min="5150" max="5150" width="25.28515625" style="18" customWidth="1"/>
    <col min="5151" max="5151" width="24.140625" style="18" customWidth="1"/>
    <col min="5152" max="5152" width="28.28515625" style="18" customWidth="1"/>
    <col min="5153" max="5153" width="21.140625" style="18" customWidth="1"/>
    <col min="5154" max="5154" width="19.140625" style="18" customWidth="1"/>
    <col min="5155" max="5155" width="23.140625" style="18" customWidth="1"/>
    <col min="5156" max="5156" width="18.42578125" style="18" customWidth="1"/>
    <col min="5157" max="5157" width="11.42578125" style="18" customWidth="1"/>
    <col min="5158" max="5158" width="25.7109375" style="18" customWidth="1"/>
    <col min="5159" max="5159" width="26.7109375" style="18" customWidth="1"/>
    <col min="5160" max="5160" width="18.5703125" style="18" customWidth="1"/>
    <col min="5161" max="5161" width="23.42578125" style="18" customWidth="1"/>
    <col min="5162" max="5162" width="24.42578125" style="18" customWidth="1"/>
    <col min="5163" max="5163" width="22.140625" style="18" customWidth="1"/>
    <col min="5164" max="5164" width="23.140625" style="18" customWidth="1"/>
    <col min="5165" max="5165" width="23.85546875" style="18" customWidth="1"/>
    <col min="5166" max="5166" width="24.85546875" style="18" customWidth="1"/>
    <col min="5167" max="5167" width="27.42578125" style="18" customWidth="1"/>
    <col min="5168" max="5168" width="28.7109375" style="18" customWidth="1"/>
    <col min="5169" max="5169" width="25" style="18" customWidth="1"/>
    <col min="5170" max="5170" width="26.140625" style="18" customWidth="1"/>
    <col min="5171" max="5171" width="26.28515625" style="18" customWidth="1"/>
    <col min="5172" max="5172" width="27.140625" style="18" customWidth="1"/>
    <col min="5173" max="5173" width="25" style="18" customWidth="1"/>
    <col min="5174" max="5174" width="26.140625" style="18" customWidth="1"/>
    <col min="5175" max="5175" width="26.42578125" style="18" customWidth="1"/>
    <col min="5176" max="5176" width="27.28515625" style="18" customWidth="1"/>
    <col min="5177" max="5177" width="21" style="18" customWidth="1"/>
    <col min="5178" max="5178" width="22.140625" style="18" customWidth="1"/>
    <col min="5179" max="5181" width="23.28515625" style="18" customWidth="1"/>
    <col min="5182" max="5182" width="24.28515625" style="18" customWidth="1"/>
    <col min="5183" max="5185" width="26.85546875" style="18" customWidth="1"/>
    <col min="5186" max="5186" width="27.85546875" style="18" customWidth="1"/>
    <col min="5187" max="5187" width="20.42578125" style="18" customWidth="1"/>
    <col min="5188" max="5188" width="19.140625" style="18" customWidth="1"/>
    <col min="5189" max="5189" width="23.140625" style="18" customWidth="1"/>
    <col min="5190" max="5190" width="18.42578125" style="18" customWidth="1"/>
    <col min="5191" max="5191" width="12" style="18" customWidth="1"/>
    <col min="5192" max="5192" width="25.7109375" style="18" customWidth="1"/>
    <col min="5193" max="5193" width="26.7109375" style="18" customWidth="1"/>
    <col min="5194" max="5194" width="18.5703125" style="18" customWidth="1"/>
    <col min="5195" max="5195" width="23.42578125" style="18" customWidth="1"/>
    <col min="5196" max="5196" width="24.42578125" style="18" customWidth="1"/>
    <col min="5197" max="5197" width="22.140625" style="18" customWidth="1"/>
    <col min="5198" max="5199" width="23.85546875" style="18" customWidth="1"/>
    <col min="5200" max="5200" width="24.85546875" style="18" customWidth="1"/>
    <col min="5201" max="5203" width="25" style="18" customWidth="1"/>
    <col min="5204" max="5204" width="22.5703125" style="18" customWidth="1"/>
    <col min="5205" max="5205" width="27.42578125" style="18" customWidth="1"/>
    <col min="5206" max="5207" width="25" style="18" customWidth="1"/>
    <col min="5208" max="5208" width="26.140625" style="18" customWidth="1"/>
    <col min="5209" max="5209" width="26.85546875" style="18" customWidth="1"/>
    <col min="5210" max="5210" width="28.140625" style="18" customWidth="1"/>
    <col min="5211" max="5211" width="21" style="18" customWidth="1"/>
    <col min="5212" max="5212" width="24.28515625" style="18" customWidth="1"/>
    <col min="5213" max="5213" width="23.42578125" style="18" customWidth="1"/>
    <col min="5214" max="5214" width="23" style="18" customWidth="1"/>
    <col min="5215" max="5215" width="25.42578125" style="18" customWidth="1"/>
    <col min="5216" max="5216" width="25.28515625" style="18" customWidth="1"/>
    <col min="5217" max="5219" width="26.85546875" style="18" customWidth="1"/>
    <col min="5220" max="5220" width="26.5703125" style="18" customWidth="1"/>
    <col min="5221" max="5221" width="20.42578125" style="18" customWidth="1"/>
    <col min="5222" max="5222" width="19.140625" style="18" customWidth="1"/>
    <col min="5223" max="5223" width="23.140625" style="18" customWidth="1"/>
    <col min="5224" max="5224" width="18.42578125" style="18" customWidth="1"/>
    <col min="5225" max="5225" width="28.85546875" style="18" customWidth="1"/>
    <col min="5226" max="5226" width="29.5703125" style="18" customWidth="1"/>
    <col min="5227" max="5227" width="22.85546875" style="18" customWidth="1"/>
    <col min="5228" max="5228" width="26.5703125" style="18" customWidth="1"/>
    <col min="5229" max="5229" width="26.42578125" style="18" customWidth="1"/>
    <col min="5230" max="5230" width="28.42578125" style="18" customWidth="1"/>
    <col min="5231" max="5231" width="28" style="18" customWidth="1"/>
    <col min="5232" max="5232" width="30.85546875" style="18" customWidth="1"/>
    <col min="5233" max="5233" width="31.5703125" style="18" customWidth="1"/>
    <col min="5234" max="5234" width="32.85546875" style="18" customWidth="1"/>
    <col min="5235" max="5235" width="27.42578125" style="18" customWidth="1"/>
    <col min="5236" max="5236" width="27.28515625" style="18" customWidth="1"/>
    <col min="5237" max="5237" width="32" style="18" customWidth="1"/>
    <col min="5238" max="5238" width="23.42578125" style="18" customWidth="1"/>
    <col min="5239" max="5239" width="24.42578125" style="18" customWidth="1"/>
    <col min="5240" max="5240" width="25.85546875" style="18" customWidth="1"/>
    <col min="5241" max="5241" width="29.42578125" style="18" customWidth="1"/>
    <col min="5242" max="5242" width="31.28515625" style="18" customWidth="1"/>
    <col min="5243" max="5243" width="22.85546875" style="18" customWidth="1"/>
    <col min="5244" max="5244" width="22.140625" style="18" customWidth="1"/>
    <col min="5245" max="5245" width="28.5703125" style="18" customWidth="1"/>
    <col min="5246" max="5246" width="22.140625" style="18" customWidth="1"/>
    <col min="5247" max="5376" width="9.140625" style="18" customWidth="1"/>
    <col min="5377" max="5377" width="4.140625" style="18" customWidth="1"/>
    <col min="5378" max="5378" width="25.140625" style="18" customWidth="1"/>
    <col min="5379" max="5379" width="8.7109375" style="18" customWidth="1"/>
    <col min="5380" max="5380" width="26.140625" style="18" customWidth="1"/>
    <col min="5381" max="5381" width="26.7109375" style="18" customWidth="1"/>
    <col min="5382" max="5382" width="18.5703125" style="18" customWidth="1"/>
    <col min="5383" max="5383" width="23.42578125" style="18" customWidth="1"/>
    <col min="5384" max="5384" width="24.42578125" style="18" customWidth="1"/>
    <col min="5385" max="5385" width="22.140625" style="18" customWidth="1"/>
    <col min="5386" max="5387" width="23.85546875" style="18" customWidth="1"/>
    <col min="5388" max="5388" width="24.85546875" style="18" customWidth="1"/>
    <col min="5389" max="5389" width="29.7109375" style="18" customWidth="1"/>
    <col min="5390" max="5390" width="30.85546875" style="18" customWidth="1"/>
    <col min="5391" max="5391" width="25" style="18" customWidth="1"/>
    <col min="5392" max="5392" width="22.5703125" style="18" customWidth="1"/>
    <col min="5393" max="5393" width="28" style="18" customWidth="1"/>
    <col min="5394" max="5394" width="29.140625" style="18" customWidth="1"/>
    <col min="5395" max="5395" width="25" style="18" customWidth="1"/>
    <col min="5396" max="5397" width="26.140625" style="18" customWidth="1"/>
    <col min="5398" max="5398" width="27.85546875" style="18" customWidth="1"/>
    <col min="5399" max="5399" width="21" style="18" customWidth="1"/>
    <col min="5400" max="5400" width="24.28515625" style="18" customWidth="1"/>
    <col min="5401" max="5403" width="23.28515625" style="18" customWidth="1"/>
    <col min="5404" max="5404" width="24.28515625" style="18" customWidth="1"/>
    <col min="5405" max="5405" width="24.140625" style="18" customWidth="1"/>
    <col min="5406" max="5406" width="25.28515625" style="18" customWidth="1"/>
    <col min="5407" max="5407" width="24.140625" style="18" customWidth="1"/>
    <col min="5408" max="5408" width="28.28515625" style="18" customWidth="1"/>
    <col min="5409" max="5409" width="21.140625" style="18" customWidth="1"/>
    <col min="5410" max="5410" width="19.140625" style="18" customWidth="1"/>
    <col min="5411" max="5411" width="23.140625" style="18" customWidth="1"/>
    <col min="5412" max="5412" width="18.42578125" style="18" customWidth="1"/>
    <col min="5413" max="5413" width="11.42578125" style="18" customWidth="1"/>
    <col min="5414" max="5414" width="25.7109375" style="18" customWidth="1"/>
    <col min="5415" max="5415" width="26.7109375" style="18" customWidth="1"/>
    <col min="5416" max="5416" width="18.5703125" style="18" customWidth="1"/>
    <col min="5417" max="5417" width="23.42578125" style="18" customWidth="1"/>
    <col min="5418" max="5418" width="24.42578125" style="18" customWidth="1"/>
    <col min="5419" max="5419" width="22.140625" style="18" customWidth="1"/>
    <col min="5420" max="5420" width="23.140625" style="18" customWidth="1"/>
    <col min="5421" max="5421" width="23.85546875" style="18" customWidth="1"/>
    <col min="5422" max="5422" width="24.85546875" style="18" customWidth="1"/>
    <col min="5423" max="5423" width="27.42578125" style="18" customWidth="1"/>
    <col min="5424" max="5424" width="28.7109375" style="18" customWidth="1"/>
    <col min="5425" max="5425" width="25" style="18" customWidth="1"/>
    <col min="5426" max="5426" width="26.140625" style="18" customWidth="1"/>
    <col min="5427" max="5427" width="26.28515625" style="18" customWidth="1"/>
    <col min="5428" max="5428" width="27.140625" style="18" customWidth="1"/>
    <col min="5429" max="5429" width="25" style="18" customWidth="1"/>
    <col min="5430" max="5430" width="26.140625" style="18" customWidth="1"/>
    <col min="5431" max="5431" width="26.42578125" style="18" customWidth="1"/>
    <col min="5432" max="5432" width="27.28515625" style="18" customWidth="1"/>
    <col min="5433" max="5433" width="21" style="18" customWidth="1"/>
    <col min="5434" max="5434" width="22.140625" style="18" customWidth="1"/>
    <col min="5435" max="5437" width="23.28515625" style="18" customWidth="1"/>
    <col min="5438" max="5438" width="24.28515625" style="18" customWidth="1"/>
    <col min="5439" max="5441" width="26.85546875" style="18" customWidth="1"/>
    <col min="5442" max="5442" width="27.85546875" style="18" customWidth="1"/>
    <col min="5443" max="5443" width="20.42578125" style="18" customWidth="1"/>
    <col min="5444" max="5444" width="19.140625" style="18" customWidth="1"/>
    <col min="5445" max="5445" width="23.140625" style="18" customWidth="1"/>
    <col min="5446" max="5446" width="18.42578125" style="18" customWidth="1"/>
    <col min="5447" max="5447" width="12" style="18" customWidth="1"/>
    <col min="5448" max="5448" width="25.7109375" style="18" customWidth="1"/>
    <col min="5449" max="5449" width="26.7109375" style="18" customWidth="1"/>
    <col min="5450" max="5450" width="18.5703125" style="18" customWidth="1"/>
    <col min="5451" max="5451" width="23.42578125" style="18" customWidth="1"/>
    <col min="5452" max="5452" width="24.42578125" style="18" customWidth="1"/>
    <col min="5453" max="5453" width="22.140625" style="18" customWidth="1"/>
    <col min="5454" max="5455" width="23.85546875" style="18" customWidth="1"/>
    <col min="5456" max="5456" width="24.85546875" style="18" customWidth="1"/>
    <col min="5457" max="5459" width="25" style="18" customWidth="1"/>
    <col min="5460" max="5460" width="22.5703125" style="18" customWidth="1"/>
    <col min="5461" max="5461" width="27.42578125" style="18" customWidth="1"/>
    <col min="5462" max="5463" width="25" style="18" customWidth="1"/>
    <col min="5464" max="5464" width="26.140625" style="18" customWidth="1"/>
    <col min="5465" max="5465" width="26.85546875" style="18" customWidth="1"/>
    <col min="5466" max="5466" width="28.140625" style="18" customWidth="1"/>
    <col min="5467" max="5467" width="21" style="18" customWidth="1"/>
    <col min="5468" max="5468" width="24.28515625" style="18" customWidth="1"/>
    <col min="5469" max="5469" width="23.42578125" style="18" customWidth="1"/>
    <col min="5470" max="5470" width="23" style="18" customWidth="1"/>
    <col min="5471" max="5471" width="25.42578125" style="18" customWidth="1"/>
    <col min="5472" max="5472" width="25.28515625" style="18" customWidth="1"/>
    <col min="5473" max="5475" width="26.85546875" style="18" customWidth="1"/>
    <col min="5476" max="5476" width="26.5703125" style="18" customWidth="1"/>
    <col min="5477" max="5477" width="20.42578125" style="18" customWidth="1"/>
    <col min="5478" max="5478" width="19.140625" style="18" customWidth="1"/>
    <col min="5479" max="5479" width="23.140625" style="18" customWidth="1"/>
    <col min="5480" max="5480" width="18.42578125" style="18" customWidth="1"/>
    <col min="5481" max="5481" width="28.85546875" style="18" customWidth="1"/>
    <col min="5482" max="5482" width="29.5703125" style="18" customWidth="1"/>
    <col min="5483" max="5483" width="22.85546875" style="18" customWidth="1"/>
    <col min="5484" max="5484" width="26.5703125" style="18" customWidth="1"/>
    <col min="5485" max="5485" width="26.42578125" style="18" customWidth="1"/>
    <col min="5486" max="5486" width="28.42578125" style="18" customWidth="1"/>
    <col min="5487" max="5487" width="28" style="18" customWidth="1"/>
    <col min="5488" max="5488" width="30.85546875" style="18" customWidth="1"/>
    <col min="5489" max="5489" width="31.5703125" style="18" customWidth="1"/>
    <col min="5490" max="5490" width="32.85546875" style="18" customWidth="1"/>
    <col min="5491" max="5491" width="27.42578125" style="18" customWidth="1"/>
    <col min="5492" max="5492" width="27.28515625" style="18" customWidth="1"/>
    <col min="5493" max="5493" width="32" style="18" customWidth="1"/>
    <col min="5494" max="5494" width="23.42578125" style="18" customWidth="1"/>
    <col min="5495" max="5495" width="24.42578125" style="18" customWidth="1"/>
    <col min="5496" max="5496" width="25.85546875" style="18" customWidth="1"/>
    <col min="5497" max="5497" width="29.42578125" style="18" customWidth="1"/>
    <col min="5498" max="5498" width="31.28515625" style="18" customWidth="1"/>
    <col min="5499" max="5499" width="22.85546875" style="18" customWidth="1"/>
    <col min="5500" max="5500" width="22.140625" style="18" customWidth="1"/>
    <col min="5501" max="5501" width="28.5703125" style="18" customWidth="1"/>
    <col min="5502" max="5502" width="22.140625" style="18" customWidth="1"/>
    <col min="5503" max="5632" width="9.140625" style="18" customWidth="1"/>
    <col min="5633" max="5633" width="4.140625" style="18" customWidth="1"/>
    <col min="5634" max="5634" width="25.140625" style="18" customWidth="1"/>
    <col min="5635" max="5635" width="8.7109375" style="18" customWidth="1"/>
    <col min="5636" max="5636" width="26.140625" style="18" customWidth="1"/>
    <col min="5637" max="5637" width="26.7109375" style="18" customWidth="1"/>
    <col min="5638" max="5638" width="18.5703125" style="18" customWidth="1"/>
    <col min="5639" max="5639" width="23.42578125" style="18" customWidth="1"/>
    <col min="5640" max="5640" width="24.42578125" style="18" customWidth="1"/>
    <col min="5641" max="5641" width="22.140625" style="18" customWidth="1"/>
    <col min="5642" max="5643" width="23.85546875" style="18" customWidth="1"/>
    <col min="5644" max="5644" width="24.85546875" style="18" customWidth="1"/>
    <col min="5645" max="5645" width="29.7109375" style="18" customWidth="1"/>
    <col min="5646" max="5646" width="30.85546875" style="18" customWidth="1"/>
    <col min="5647" max="5647" width="25" style="18" customWidth="1"/>
    <col min="5648" max="5648" width="22.5703125" style="18" customWidth="1"/>
    <col min="5649" max="5649" width="28" style="18" customWidth="1"/>
    <col min="5650" max="5650" width="29.140625" style="18" customWidth="1"/>
    <col min="5651" max="5651" width="25" style="18" customWidth="1"/>
    <col min="5652" max="5653" width="26.140625" style="18" customWidth="1"/>
    <col min="5654" max="5654" width="27.85546875" style="18" customWidth="1"/>
    <col min="5655" max="5655" width="21" style="18" customWidth="1"/>
    <col min="5656" max="5656" width="24.28515625" style="18" customWidth="1"/>
    <col min="5657" max="5659" width="23.28515625" style="18" customWidth="1"/>
    <col min="5660" max="5660" width="24.28515625" style="18" customWidth="1"/>
    <col min="5661" max="5661" width="24.140625" style="18" customWidth="1"/>
    <col min="5662" max="5662" width="25.28515625" style="18" customWidth="1"/>
    <col min="5663" max="5663" width="24.140625" style="18" customWidth="1"/>
    <col min="5664" max="5664" width="28.28515625" style="18" customWidth="1"/>
    <col min="5665" max="5665" width="21.140625" style="18" customWidth="1"/>
    <col min="5666" max="5666" width="19.140625" style="18" customWidth="1"/>
    <col min="5667" max="5667" width="23.140625" style="18" customWidth="1"/>
    <col min="5668" max="5668" width="18.42578125" style="18" customWidth="1"/>
    <col min="5669" max="5669" width="11.42578125" style="18" customWidth="1"/>
    <col min="5670" max="5670" width="25.7109375" style="18" customWidth="1"/>
    <col min="5671" max="5671" width="26.7109375" style="18" customWidth="1"/>
    <col min="5672" max="5672" width="18.5703125" style="18" customWidth="1"/>
    <col min="5673" max="5673" width="23.42578125" style="18" customWidth="1"/>
    <col min="5674" max="5674" width="24.42578125" style="18" customWidth="1"/>
    <col min="5675" max="5675" width="22.140625" style="18" customWidth="1"/>
    <col min="5676" max="5676" width="23.140625" style="18" customWidth="1"/>
    <col min="5677" max="5677" width="23.85546875" style="18" customWidth="1"/>
    <col min="5678" max="5678" width="24.85546875" style="18" customWidth="1"/>
    <col min="5679" max="5679" width="27.42578125" style="18" customWidth="1"/>
    <col min="5680" max="5680" width="28.7109375" style="18" customWidth="1"/>
    <col min="5681" max="5681" width="25" style="18" customWidth="1"/>
    <col min="5682" max="5682" width="26.140625" style="18" customWidth="1"/>
    <col min="5683" max="5683" width="26.28515625" style="18" customWidth="1"/>
    <col min="5684" max="5684" width="27.140625" style="18" customWidth="1"/>
    <col min="5685" max="5685" width="25" style="18" customWidth="1"/>
    <col min="5686" max="5686" width="26.140625" style="18" customWidth="1"/>
    <col min="5687" max="5687" width="26.42578125" style="18" customWidth="1"/>
    <col min="5688" max="5688" width="27.28515625" style="18" customWidth="1"/>
    <col min="5689" max="5689" width="21" style="18" customWidth="1"/>
    <col min="5690" max="5690" width="22.140625" style="18" customWidth="1"/>
    <col min="5691" max="5693" width="23.28515625" style="18" customWidth="1"/>
    <col min="5694" max="5694" width="24.28515625" style="18" customWidth="1"/>
    <col min="5695" max="5697" width="26.85546875" style="18" customWidth="1"/>
    <col min="5698" max="5698" width="27.85546875" style="18" customWidth="1"/>
    <col min="5699" max="5699" width="20.42578125" style="18" customWidth="1"/>
    <col min="5700" max="5700" width="19.140625" style="18" customWidth="1"/>
    <col min="5701" max="5701" width="23.140625" style="18" customWidth="1"/>
    <col min="5702" max="5702" width="18.42578125" style="18" customWidth="1"/>
    <col min="5703" max="5703" width="12" style="18" customWidth="1"/>
    <col min="5704" max="5704" width="25.7109375" style="18" customWidth="1"/>
    <col min="5705" max="5705" width="26.7109375" style="18" customWidth="1"/>
    <col min="5706" max="5706" width="18.5703125" style="18" customWidth="1"/>
    <col min="5707" max="5707" width="23.42578125" style="18" customWidth="1"/>
    <col min="5708" max="5708" width="24.42578125" style="18" customWidth="1"/>
    <col min="5709" max="5709" width="22.140625" style="18" customWidth="1"/>
    <col min="5710" max="5711" width="23.85546875" style="18" customWidth="1"/>
    <col min="5712" max="5712" width="24.85546875" style="18" customWidth="1"/>
    <col min="5713" max="5715" width="25" style="18" customWidth="1"/>
    <col min="5716" max="5716" width="22.5703125" style="18" customWidth="1"/>
    <col min="5717" max="5717" width="27.42578125" style="18" customWidth="1"/>
    <col min="5718" max="5719" width="25" style="18" customWidth="1"/>
    <col min="5720" max="5720" width="26.140625" style="18" customWidth="1"/>
    <col min="5721" max="5721" width="26.85546875" style="18" customWidth="1"/>
    <col min="5722" max="5722" width="28.140625" style="18" customWidth="1"/>
    <col min="5723" max="5723" width="21" style="18" customWidth="1"/>
    <col min="5724" max="5724" width="24.28515625" style="18" customWidth="1"/>
    <col min="5725" max="5725" width="23.42578125" style="18" customWidth="1"/>
    <col min="5726" max="5726" width="23" style="18" customWidth="1"/>
    <col min="5727" max="5727" width="25.42578125" style="18" customWidth="1"/>
    <col min="5728" max="5728" width="25.28515625" style="18" customWidth="1"/>
    <col min="5729" max="5731" width="26.85546875" style="18" customWidth="1"/>
    <col min="5732" max="5732" width="26.5703125" style="18" customWidth="1"/>
    <col min="5733" max="5733" width="20.42578125" style="18" customWidth="1"/>
    <col min="5734" max="5734" width="19.140625" style="18" customWidth="1"/>
    <col min="5735" max="5735" width="23.140625" style="18" customWidth="1"/>
    <col min="5736" max="5736" width="18.42578125" style="18" customWidth="1"/>
    <col min="5737" max="5737" width="28.85546875" style="18" customWidth="1"/>
    <col min="5738" max="5738" width="29.5703125" style="18" customWidth="1"/>
    <col min="5739" max="5739" width="22.85546875" style="18" customWidth="1"/>
    <col min="5740" max="5740" width="26.5703125" style="18" customWidth="1"/>
    <col min="5741" max="5741" width="26.42578125" style="18" customWidth="1"/>
    <col min="5742" max="5742" width="28.42578125" style="18" customWidth="1"/>
    <col min="5743" max="5743" width="28" style="18" customWidth="1"/>
    <col min="5744" max="5744" width="30.85546875" style="18" customWidth="1"/>
    <col min="5745" max="5745" width="31.5703125" style="18" customWidth="1"/>
    <col min="5746" max="5746" width="32.85546875" style="18" customWidth="1"/>
    <col min="5747" max="5747" width="27.42578125" style="18" customWidth="1"/>
    <col min="5748" max="5748" width="27.28515625" style="18" customWidth="1"/>
    <col min="5749" max="5749" width="32" style="18" customWidth="1"/>
    <col min="5750" max="5750" width="23.42578125" style="18" customWidth="1"/>
    <col min="5751" max="5751" width="24.42578125" style="18" customWidth="1"/>
    <col min="5752" max="5752" width="25.85546875" style="18" customWidth="1"/>
    <col min="5753" max="5753" width="29.42578125" style="18" customWidth="1"/>
    <col min="5754" max="5754" width="31.28515625" style="18" customWidth="1"/>
    <col min="5755" max="5755" width="22.85546875" style="18" customWidth="1"/>
    <col min="5756" max="5756" width="22.140625" style="18" customWidth="1"/>
    <col min="5757" max="5757" width="28.5703125" style="18" customWidth="1"/>
    <col min="5758" max="5758" width="22.140625" style="18" customWidth="1"/>
    <col min="5759" max="5888" width="9.140625" style="18" customWidth="1"/>
    <col min="5889" max="5889" width="4.140625" style="18" customWidth="1"/>
    <col min="5890" max="5890" width="25.140625" style="18" customWidth="1"/>
    <col min="5891" max="5891" width="8.7109375" style="18" customWidth="1"/>
    <col min="5892" max="5892" width="26.140625" style="18" customWidth="1"/>
    <col min="5893" max="5893" width="26.7109375" style="18" customWidth="1"/>
    <col min="5894" max="5894" width="18.5703125" style="18" customWidth="1"/>
    <col min="5895" max="5895" width="23.42578125" style="18" customWidth="1"/>
    <col min="5896" max="5896" width="24.42578125" style="18" customWidth="1"/>
    <col min="5897" max="5897" width="22.140625" style="18" customWidth="1"/>
    <col min="5898" max="5899" width="23.85546875" style="18" customWidth="1"/>
    <col min="5900" max="5900" width="24.85546875" style="18" customWidth="1"/>
    <col min="5901" max="5901" width="29.7109375" style="18" customWidth="1"/>
    <col min="5902" max="5902" width="30.85546875" style="18" customWidth="1"/>
    <col min="5903" max="5903" width="25" style="18" customWidth="1"/>
    <col min="5904" max="5904" width="22.5703125" style="18" customWidth="1"/>
    <col min="5905" max="5905" width="28" style="18" customWidth="1"/>
    <col min="5906" max="5906" width="29.140625" style="18" customWidth="1"/>
    <col min="5907" max="5907" width="25" style="18" customWidth="1"/>
    <col min="5908" max="5909" width="26.140625" style="18" customWidth="1"/>
    <col min="5910" max="5910" width="27.85546875" style="18" customWidth="1"/>
    <col min="5911" max="5911" width="21" style="18" customWidth="1"/>
    <col min="5912" max="5912" width="24.28515625" style="18" customWidth="1"/>
    <col min="5913" max="5915" width="23.28515625" style="18" customWidth="1"/>
    <col min="5916" max="5916" width="24.28515625" style="18" customWidth="1"/>
    <col min="5917" max="5917" width="24.140625" style="18" customWidth="1"/>
    <col min="5918" max="5918" width="25.28515625" style="18" customWidth="1"/>
    <col min="5919" max="5919" width="24.140625" style="18" customWidth="1"/>
    <col min="5920" max="5920" width="28.28515625" style="18" customWidth="1"/>
    <col min="5921" max="5921" width="21.140625" style="18" customWidth="1"/>
    <col min="5922" max="5922" width="19.140625" style="18" customWidth="1"/>
    <col min="5923" max="5923" width="23.140625" style="18" customWidth="1"/>
    <col min="5924" max="5924" width="18.42578125" style="18" customWidth="1"/>
    <col min="5925" max="5925" width="11.42578125" style="18" customWidth="1"/>
    <col min="5926" max="5926" width="25.7109375" style="18" customWidth="1"/>
    <col min="5927" max="5927" width="26.7109375" style="18" customWidth="1"/>
    <col min="5928" max="5928" width="18.5703125" style="18" customWidth="1"/>
    <col min="5929" max="5929" width="23.42578125" style="18" customWidth="1"/>
    <col min="5930" max="5930" width="24.42578125" style="18" customWidth="1"/>
    <col min="5931" max="5931" width="22.140625" style="18" customWidth="1"/>
    <col min="5932" max="5932" width="23.140625" style="18" customWidth="1"/>
    <col min="5933" max="5933" width="23.85546875" style="18" customWidth="1"/>
    <col min="5934" max="5934" width="24.85546875" style="18" customWidth="1"/>
    <col min="5935" max="5935" width="27.42578125" style="18" customWidth="1"/>
    <col min="5936" max="5936" width="28.7109375" style="18" customWidth="1"/>
    <col min="5937" max="5937" width="25" style="18" customWidth="1"/>
    <col min="5938" max="5938" width="26.140625" style="18" customWidth="1"/>
    <col min="5939" max="5939" width="26.28515625" style="18" customWidth="1"/>
    <col min="5940" max="5940" width="27.140625" style="18" customWidth="1"/>
    <col min="5941" max="5941" width="25" style="18" customWidth="1"/>
    <col min="5942" max="5942" width="26.140625" style="18" customWidth="1"/>
    <col min="5943" max="5943" width="26.42578125" style="18" customWidth="1"/>
    <col min="5944" max="5944" width="27.28515625" style="18" customWidth="1"/>
    <col min="5945" max="5945" width="21" style="18" customWidth="1"/>
    <col min="5946" max="5946" width="22.140625" style="18" customWidth="1"/>
    <col min="5947" max="5949" width="23.28515625" style="18" customWidth="1"/>
    <col min="5950" max="5950" width="24.28515625" style="18" customWidth="1"/>
    <col min="5951" max="5953" width="26.85546875" style="18" customWidth="1"/>
    <col min="5954" max="5954" width="27.85546875" style="18" customWidth="1"/>
    <col min="5955" max="5955" width="20.42578125" style="18" customWidth="1"/>
    <col min="5956" max="5956" width="19.140625" style="18" customWidth="1"/>
    <col min="5957" max="5957" width="23.140625" style="18" customWidth="1"/>
    <col min="5958" max="5958" width="18.42578125" style="18" customWidth="1"/>
    <col min="5959" max="5959" width="12" style="18" customWidth="1"/>
    <col min="5960" max="5960" width="25.7109375" style="18" customWidth="1"/>
    <col min="5961" max="5961" width="26.7109375" style="18" customWidth="1"/>
    <col min="5962" max="5962" width="18.5703125" style="18" customWidth="1"/>
    <col min="5963" max="5963" width="23.42578125" style="18" customWidth="1"/>
    <col min="5964" max="5964" width="24.42578125" style="18" customWidth="1"/>
    <col min="5965" max="5965" width="22.140625" style="18" customWidth="1"/>
    <col min="5966" max="5967" width="23.85546875" style="18" customWidth="1"/>
    <col min="5968" max="5968" width="24.85546875" style="18" customWidth="1"/>
    <col min="5969" max="5971" width="25" style="18" customWidth="1"/>
    <col min="5972" max="5972" width="22.5703125" style="18" customWidth="1"/>
    <col min="5973" max="5973" width="27.42578125" style="18" customWidth="1"/>
    <col min="5974" max="5975" width="25" style="18" customWidth="1"/>
    <col min="5976" max="5976" width="26.140625" style="18" customWidth="1"/>
    <col min="5977" max="5977" width="26.85546875" style="18" customWidth="1"/>
    <col min="5978" max="5978" width="28.140625" style="18" customWidth="1"/>
    <col min="5979" max="5979" width="21" style="18" customWidth="1"/>
    <col min="5980" max="5980" width="24.28515625" style="18" customWidth="1"/>
    <col min="5981" max="5981" width="23.42578125" style="18" customWidth="1"/>
    <col min="5982" max="5982" width="23" style="18" customWidth="1"/>
    <col min="5983" max="5983" width="25.42578125" style="18" customWidth="1"/>
    <col min="5984" max="5984" width="25.28515625" style="18" customWidth="1"/>
    <col min="5985" max="5987" width="26.85546875" style="18" customWidth="1"/>
    <col min="5988" max="5988" width="26.5703125" style="18" customWidth="1"/>
    <col min="5989" max="5989" width="20.42578125" style="18" customWidth="1"/>
    <col min="5990" max="5990" width="19.140625" style="18" customWidth="1"/>
    <col min="5991" max="5991" width="23.140625" style="18" customWidth="1"/>
    <col min="5992" max="5992" width="18.42578125" style="18" customWidth="1"/>
    <col min="5993" max="5993" width="28.85546875" style="18" customWidth="1"/>
    <col min="5994" max="5994" width="29.5703125" style="18" customWidth="1"/>
    <col min="5995" max="5995" width="22.85546875" style="18" customWidth="1"/>
    <col min="5996" max="5996" width="26.5703125" style="18" customWidth="1"/>
    <col min="5997" max="5997" width="26.42578125" style="18" customWidth="1"/>
    <col min="5998" max="5998" width="28.42578125" style="18" customWidth="1"/>
    <col min="5999" max="5999" width="28" style="18" customWidth="1"/>
    <col min="6000" max="6000" width="30.85546875" style="18" customWidth="1"/>
    <col min="6001" max="6001" width="31.5703125" style="18" customWidth="1"/>
    <col min="6002" max="6002" width="32.85546875" style="18" customWidth="1"/>
    <col min="6003" max="6003" width="27.42578125" style="18" customWidth="1"/>
    <col min="6004" max="6004" width="27.28515625" style="18" customWidth="1"/>
    <col min="6005" max="6005" width="32" style="18" customWidth="1"/>
    <col min="6006" max="6006" width="23.42578125" style="18" customWidth="1"/>
    <col min="6007" max="6007" width="24.42578125" style="18" customWidth="1"/>
    <col min="6008" max="6008" width="25.85546875" style="18" customWidth="1"/>
    <col min="6009" max="6009" width="29.42578125" style="18" customWidth="1"/>
    <col min="6010" max="6010" width="31.28515625" style="18" customWidth="1"/>
    <col min="6011" max="6011" width="22.85546875" style="18" customWidth="1"/>
    <col min="6012" max="6012" width="22.140625" style="18" customWidth="1"/>
    <col min="6013" max="6013" width="28.5703125" style="18" customWidth="1"/>
    <col min="6014" max="6014" width="22.140625" style="18" customWidth="1"/>
    <col min="6015" max="6144" width="9.140625" style="18" customWidth="1"/>
    <col min="6145" max="6145" width="4.140625" style="18" customWidth="1"/>
    <col min="6146" max="6146" width="25.140625" style="18" customWidth="1"/>
    <col min="6147" max="6147" width="8.7109375" style="18" customWidth="1"/>
    <col min="6148" max="6148" width="26.140625" style="18" customWidth="1"/>
    <col min="6149" max="6149" width="26.7109375" style="18" customWidth="1"/>
    <col min="6150" max="6150" width="18.5703125" style="18" customWidth="1"/>
    <col min="6151" max="6151" width="23.42578125" style="18" customWidth="1"/>
    <col min="6152" max="6152" width="24.42578125" style="18" customWidth="1"/>
    <col min="6153" max="6153" width="22.140625" style="18" customWidth="1"/>
    <col min="6154" max="6155" width="23.85546875" style="18" customWidth="1"/>
    <col min="6156" max="6156" width="24.85546875" style="18" customWidth="1"/>
    <col min="6157" max="6157" width="29.7109375" style="18" customWidth="1"/>
    <col min="6158" max="6158" width="30.85546875" style="18" customWidth="1"/>
    <col min="6159" max="6159" width="25" style="18" customWidth="1"/>
    <col min="6160" max="6160" width="22.5703125" style="18" customWidth="1"/>
    <col min="6161" max="6161" width="28" style="18" customWidth="1"/>
    <col min="6162" max="6162" width="29.140625" style="18" customWidth="1"/>
    <col min="6163" max="6163" width="25" style="18" customWidth="1"/>
    <col min="6164" max="6165" width="26.140625" style="18" customWidth="1"/>
    <col min="6166" max="6166" width="27.85546875" style="18" customWidth="1"/>
    <col min="6167" max="6167" width="21" style="18" customWidth="1"/>
    <col min="6168" max="6168" width="24.28515625" style="18" customWidth="1"/>
    <col min="6169" max="6171" width="23.28515625" style="18" customWidth="1"/>
    <col min="6172" max="6172" width="24.28515625" style="18" customWidth="1"/>
    <col min="6173" max="6173" width="24.140625" style="18" customWidth="1"/>
    <col min="6174" max="6174" width="25.28515625" style="18" customWidth="1"/>
    <col min="6175" max="6175" width="24.140625" style="18" customWidth="1"/>
    <col min="6176" max="6176" width="28.28515625" style="18" customWidth="1"/>
    <col min="6177" max="6177" width="21.140625" style="18" customWidth="1"/>
    <col min="6178" max="6178" width="19.140625" style="18" customWidth="1"/>
    <col min="6179" max="6179" width="23.140625" style="18" customWidth="1"/>
    <col min="6180" max="6180" width="18.42578125" style="18" customWidth="1"/>
    <col min="6181" max="6181" width="11.42578125" style="18" customWidth="1"/>
    <col min="6182" max="6182" width="25.7109375" style="18" customWidth="1"/>
    <col min="6183" max="6183" width="26.7109375" style="18" customWidth="1"/>
    <col min="6184" max="6184" width="18.5703125" style="18" customWidth="1"/>
    <col min="6185" max="6185" width="23.42578125" style="18" customWidth="1"/>
    <col min="6186" max="6186" width="24.42578125" style="18" customWidth="1"/>
    <col min="6187" max="6187" width="22.140625" style="18" customWidth="1"/>
    <col min="6188" max="6188" width="23.140625" style="18" customWidth="1"/>
    <col min="6189" max="6189" width="23.85546875" style="18" customWidth="1"/>
    <col min="6190" max="6190" width="24.85546875" style="18" customWidth="1"/>
    <col min="6191" max="6191" width="27.42578125" style="18" customWidth="1"/>
    <col min="6192" max="6192" width="28.7109375" style="18" customWidth="1"/>
    <col min="6193" max="6193" width="25" style="18" customWidth="1"/>
    <col min="6194" max="6194" width="26.140625" style="18" customWidth="1"/>
    <col min="6195" max="6195" width="26.28515625" style="18" customWidth="1"/>
    <col min="6196" max="6196" width="27.140625" style="18" customWidth="1"/>
    <col min="6197" max="6197" width="25" style="18" customWidth="1"/>
    <col min="6198" max="6198" width="26.140625" style="18" customWidth="1"/>
    <col min="6199" max="6199" width="26.42578125" style="18" customWidth="1"/>
    <col min="6200" max="6200" width="27.28515625" style="18" customWidth="1"/>
    <col min="6201" max="6201" width="21" style="18" customWidth="1"/>
    <col min="6202" max="6202" width="22.140625" style="18" customWidth="1"/>
    <col min="6203" max="6205" width="23.28515625" style="18" customWidth="1"/>
    <col min="6206" max="6206" width="24.28515625" style="18" customWidth="1"/>
    <col min="6207" max="6209" width="26.85546875" style="18" customWidth="1"/>
    <col min="6210" max="6210" width="27.85546875" style="18" customWidth="1"/>
    <col min="6211" max="6211" width="20.42578125" style="18" customWidth="1"/>
    <col min="6212" max="6212" width="19.140625" style="18" customWidth="1"/>
    <col min="6213" max="6213" width="23.140625" style="18" customWidth="1"/>
    <col min="6214" max="6214" width="18.42578125" style="18" customWidth="1"/>
    <col min="6215" max="6215" width="12" style="18" customWidth="1"/>
    <col min="6216" max="6216" width="25.7109375" style="18" customWidth="1"/>
    <col min="6217" max="6217" width="26.7109375" style="18" customWidth="1"/>
    <col min="6218" max="6218" width="18.5703125" style="18" customWidth="1"/>
    <col min="6219" max="6219" width="23.42578125" style="18" customWidth="1"/>
    <col min="6220" max="6220" width="24.42578125" style="18" customWidth="1"/>
    <col min="6221" max="6221" width="22.140625" style="18" customWidth="1"/>
    <col min="6222" max="6223" width="23.85546875" style="18" customWidth="1"/>
    <col min="6224" max="6224" width="24.85546875" style="18" customWidth="1"/>
    <col min="6225" max="6227" width="25" style="18" customWidth="1"/>
    <col min="6228" max="6228" width="22.5703125" style="18" customWidth="1"/>
    <col min="6229" max="6229" width="27.42578125" style="18" customWidth="1"/>
    <col min="6230" max="6231" width="25" style="18" customWidth="1"/>
    <col min="6232" max="6232" width="26.140625" style="18" customWidth="1"/>
    <col min="6233" max="6233" width="26.85546875" style="18" customWidth="1"/>
    <col min="6234" max="6234" width="28.140625" style="18" customWidth="1"/>
    <col min="6235" max="6235" width="21" style="18" customWidth="1"/>
    <col min="6236" max="6236" width="24.28515625" style="18" customWidth="1"/>
    <col min="6237" max="6237" width="23.42578125" style="18" customWidth="1"/>
    <col min="6238" max="6238" width="23" style="18" customWidth="1"/>
    <col min="6239" max="6239" width="25.42578125" style="18" customWidth="1"/>
    <col min="6240" max="6240" width="25.28515625" style="18" customWidth="1"/>
    <col min="6241" max="6243" width="26.85546875" style="18" customWidth="1"/>
    <col min="6244" max="6244" width="26.5703125" style="18" customWidth="1"/>
    <col min="6245" max="6245" width="20.42578125" style="18" customWidth="1"/>
    <col min="6246" max="6246" width="19.140625" style="18" customWidth="1"/>
    <col min="6247" max="6247" width="23.140625" style="18" customWidth="1"/>
    <col min="6248" max="6248" width="18.42578125" style="18" customWidth="1"/>
    <col min="6249" max="6249" width="28.85546875" style="18" customWidth="1"/>
    <col min="6250" max="6250" width="29.5703125" style="18" customWidth="1"/>
    <col min="6251" max="6251" width="22.85546875" style="18" customWidth="1"/>
    <col min="6252" max="6252" width="26.5703125" style="18" customWidth="1"/>
    <col min="6253" max="6253" width="26.42578125" style="18" customWidth="1"/>
    <col min="6254" max="6254" width="28.42578125" style="18" customWidth="1"/>
    <col min="6255" max="6255" width="28" style="18" customWidth="1"/>
    <col min="6256" max="6256" width="30.85546875" style="18" customWidth="1"/>
    <col min="6257" max="6257" width="31.5703125" style="18" customWidth="1"/>
    <col min="6258" max="6258" width="32.85546875" style="18" customWidth="1"/>
    <col min="6259" max="6259" width="27.42578125" style="18" customWidth="1"/>
    <col min="6260" max="6260" width="27.28515625" style="18" customWidth="1"/>
    <col min="6261" max="6261" width="32" style="18" customWidth="1"/>
    <col min="6262" max="6262" width="23.42578125" style="18" customWidth="1"/>
    <col min="6263" max="6263" width="24.42578125" style="18" customWidth="1"/>
    <col min="6264" max="6264" width="25.85546875" style="18" customWidth="1"/>
    <col min="6265" max="6265" width="29.42578125" style="18" customWidth="1"/>
    <col min="6266" max="6266" width="31.28515625" style="18" customWidth="1"/>
    <col min="6267" max="6267" width="22.85546875" style="18" customWidth="1"/>
    <col min="6268" max="6268" width="22.140625" style="18" customWidth="1"/>
    <col min="6269" max="6269" width="28.5703125" style="18" customWidth="1"/>
    <col min="6270" max="6270" width="22.140625" style="18" customWidth="1"/>
    <col min="6271" max="6400" width="9.140625" style="18" customWidth="1"/>
    <col min="6401" max="6401" width="4.140625" style="18" customWidth="1"/>
    <col min="6402" max="6402" width="25.140625" style="18" customWidth="1"/>
    <col min="6403" max="6403" width="8.7109375" style="18" customWidth="1"/>
    <col min="6404" max="6404" width="26.140625" style="18" customWidth="1"/>
    <col min="6405" max="6405" width="26.7109375" style="18" customWidth="1"/>
    <col min="6406" max="6406" width="18.5703125" style="18" customWidth="1"/>
    <col min="6407" max="6407" width="23.42578125" style="18" customWidth="1"/>
    <col min="6408" max="6408" width="24.42578125" style="18" customWidth="1"/>
    <col min="6409" max="6409" width="22.140625" style="18" customWidth="1"/>
    <col min="6410" max="6411" width="23.85546875" style="18" customWidth="1"/>
    <col min="6412" max="6412" width="24.85546875" style="18" customWidth="1"/>
    <col min="6413" max="6413" width="29.7109375" style="18" customWidth="1"/>
    <col min="6414" max="6414" width="30.85546875" style="18" customWidth="1"/>
    <col min="6415" max="6415" width="25" style="18" customWidth="1"/>
    <col min="6416" max="6416" width="22.5703125" style="18" customWidth="1"/>
    <col min="6417" max="6417" width="28" style="18" customWidth="1"/>
    <col min="6418" max="6418" width="29.140625" style="18" customWidth="1"/>
    <col min="6419" max="6419" width="25" style="18" customWidth="1"/>
    <col min="6420" max="6421" width="26.140625" style="18" customWidth="1"/>
    <col min="6422" max="6422" width="27.85546875" style="18" customWidth="1"/>
    <col min="6423" max="6423" width="21" style="18" customWidth="1"/>
    <col min="6424" max="6424" width="24.28515625" style="18" customWidth="1"/>
    <col min="6425" max="6427" width="23.28515625" style="18" customWidth="1"/>
    <col min="6428" max="6428" width="24.28515625" style="18" customWidth="1"/>
    <col min="6429" max="6429" width="24.140625" style="18" customWidth="1"/>
    <col min="6430" max="6430" width="25.28515625" style="18" customWidth="1"/>
    <col min="6431" max="6431" width="24.140625" style="18" customWidth="1"/>
    <col min="6432" max="6432" width="28.28515625" style="18" customWidth="1"/>
    <col min="6433" max="6433" width="21.140625" style="18" customWidth="1"/>
    <col min="6434" max="6434" width="19.140625" style="18" customWidth="1"/>
    <col min="6435" max="6435" width="23.140625" style="18" customWidth="1"/>
    <col min="6436" max="6436" width="18.42578125" style="18" customWidth="1"/>
    <col min="6437" max="6437" width="11.42578125" style="18" customWidth="1"/>
    <col min="6438" max="6438" width="25.7109375" style="18" customWidth="1"/>
    <col min="6439" max="6439" width="26.7109375" style="18" customWidth="1"/>
    <col min="6440" max="6440" width="18.5703125" style="18" customWidth="1"/>
    <col min="6441" max="6441" width="23.42578125" style="18" customWidth="1"/>
    <col min="6442" max="6442" width="24.42578125" style="18" customWidth="1"/>
    <col min="6443" max="6443" width="22.140625" style="18" customWidth="1"/>
    <col min="6444" max="6444" width="23.140625" style="18" customWidth="1"/>
    <col min="6445" max="6445" width="23.85546875" style="18" customWidth="1"/>
    <col min="6446" max="6446" width="24.85546875" style="18" customWidth="1"/>
    <col min="6447" max="6447" width="27.42578125" style="18" customWidth="1"/>
    <col min="6448" max="6448" width="28.7109375" style="18" customWidth="1"/>
    <col min="6449" max="6449" width="25" style="18" customWidth="1"/>
    <col min="6450" max="6450" width="26.140625" style="18" customWidth="1"/>
    <col min="6451" max="6451" width="26.28515625" style="18" customWidth="1"/>
    <col min="6452" max="6452" width="27.140625" style="18" customWidth="1"/>
    <col min="6453" max="6453" width="25" style="18" customWidth="1"/>
    <col min="6454" max="6454" width="26.140625" style="18" customWidth="1"/>
    <col min="6455" max="6455" width="26.42578125" style="18" customWidth="1"/>
    <col min="6456" max="6456" width="27.28515625" style="18" customWidth="1"/>
    <col min="6457" max="6457" width="21" style="18" customWidth="1"/>
    <col min="6458" max="6458" width="22.140625" style="18" customWidth="1"/>
    <col min="6459" max="6461" width="23.28515625" style="18" customWidth="1"/>
    <col min="6462" max="6462" width="24.28515625" style="18" customWidth="1"/>
    <col min="6463" max="6465" width="26.85546875" style="18" customWidth="1"/>
    <col min="6466" max="6466" width="27.85546875" style="18" customWidth="1"/>
    <col min="6467" max="6467" width="20.42578125" style="18" customWidth="1"/>
    <col min="6468" max="6468" width="19.140625" style="18" customWidth="1"/>
    <col min="6469" max="6469" width="23.140625" style="18" customWidth="1"/>
    <col min="6470" max="6470" width="18.42578125" style="18" customWidth="1"/>
    <col min="6471" max="6471" width="12" style="18" customWidth="1"/>
    <col min="6472" max="6472" width="25.7109375" style="18" customWidth="1"/>
    <col min="6473" max="6473" width="26.7109375" style="18" customWidth="1"/>
    <col min="6474" max="6474" width="18.5703125" style="18" customWidth="1"/>
    <col min="6475" max="6475" width="23.42578125" style="18" customWidth="1"/>
    <col min="6476" max="6476" width="24.42578125" style="18" customWidth="1"/>
    <col min="6477" max="6477" width="22.140625" style="18" customWidth="1"/>
    <col min="6478" max="6479" width="23.85546875" style="18" customWidth="1"/>
    <col min="6480" max="6480" width="24.85546875" style="18" customWidth="1"/>
    <col min="6481" max="6483" width="25" style="18" customWidth="1"/>
    <col min="6484" max="6484" width="22.5703125" style="18" customWidth="1"/>
    <col min="6485" max="6485" width="27.42578125" style="18" customWidth="1"/>
    <col min="6486" max="6487" width="25" style="18" customWidth="1"/>
    <col min="6488" max="6488" width="26.140625" style="18" customWidth="1"/>
    <col min="6489" max="6489" width="26.85546875" style="18" customWidth="1"/>
    <col min="6490" max="6490" width="28.140625" style="18" customWidth="1"/>
    <col min="6491" max="6491" width="21" style="18" customWidth="1"/>
    <col min="6492" max="6492" width="24.28515625" style="18" customWidth="1"/>
    <col min="6493" max="6493" width="23.42578125" style="18" customWidth="1"/>
    <col min="6494" max="6494" width="23" style="18" customWidth="1"/>
    <col min="6495" max="6495" width="25.42578125" style="18" customWidth="1"/>
    <col min="6496" max="6496" width="25.28515625" style="18" customWidth="1"/>
    <col min="6497" max="6499" width="26.85546875" style="18" customWidth="1"/>
    <col min="6500" max="6500" width="26.5703125" style="18" customWidth="1"/>
    <col min="6501" max="6501" width="20.42578125" style="18" customWidth="1"/>
    <col min="6502" max="6502" width="19.140625" style="18" customWidth="1"/>
    <col min="6503" max="6503" width="23.140625" style="18" customWidth="1"/>
    <col min="6504" max="6504" width="18.42578125" style="18" customWidth="1"/>
    <col min="6505" max="6505" width="28.85546875" style="18" customWidth="1"/>
    <col min="6506" max="6506" width="29.5703125" style="18" customWidth="1"/>
    <col min="6507" max="6507" width="22.85546875" style="18" customWidth="1"/>
    <col min="6508" max="6508" width="26.5703125" style="18" customWidth="1"/>
    <col min="6509" max="6509" width="26.42578125" style="18" customWidth="1"/>
    <col min="6510" max="6510" width="28.42578125" style="18" customWidth="1"/>
    <col min="6511" max="6511" width="28" style="18" customWidth="1"/>
    <col min="6512" max="6512" width="30.85546875" style="18" customWidth="1"/>
    <col min="6513" max="6513" width="31.5703125" style="18" customWidth="1"/>
    <col min="6514" max="6514" width="32.85546875" style="18" customWidth="1"/>
    <col min="6515" max="6515" width="27.42578125" style="18" customWidth="1"/>
    <col min="6516" max="6516" width="27.28515625" style="18" customWidth="1"/>
    <col min="6517" max="6517" width="32" style="18" customWidth="1"/>
    <col min="6518" max="6518" width="23.42578125" style="18" customWidth="1"/>
    <col min="6519" max="6519" width="24.42578125" style="18" customWidth="1"/>
    <col min="6520" max="6520" width="25.85546875" style="18" customWidth="1"/>
    <col min="6521" max="6521" width="29.42578125" style="18" customWidth="1"/>
    <col min="6522" max="6522" width="31.28515625" style="18" customWidth="1"/>
    <col min="6523" max="6523" width="22.85546875" style="18" customWidth="1"/>
    <col min="6524" max="6524" width="22.140625" style="18" customWidth="1"/>
    <col min="6525" max="6525" width="28.5703125" style="18" customWidth="1"/>
    <col min="6526" max="6526" width="22.140625" style="18" customWidth="1"/>
    <col min="6527" max="6656" width="9.140625" style="18" customWidth="1"/>
    <col min="6657" max="6657" width="4.140625" style="18" customWidth="1"/>
    <col min="6658" max="6658" width="25.140625" style="18" customWidth="1"/>
    <col min="6659" max="6659" width="8.7109375" style="18" customWidth="1"/>
    <col min="6660" max="6660" width="26.140625" style="18" customWidth="1"/>
    <col min="6661" max="6661" width="26.7109375" style="18" customWidth="1"/>
    <col min="6662" max="6662" width="18.5703125" style="18" customWidth="1"/>
    <col min="6663" max="6663" width="23.42578125" style="18" customWidth="1"/>
    <col min="6664" max="6664" width="24.42578125" style="18" customWidth="1"/>
    <col min="6665" max="6665" width="22.140625" style="18" customWidth="1"/>
    <col min="6666" max="6667" width="23.85546875" style="18" customWidth="1"/>
    <col min="6668" max="6668" width="24.85546875" style="18" customWidth="1"/>
    <col min="6669" max="6669" width="29.7109375" style="18" customWidth="1"/>
    <col min="6670" max="6670" width="30.85546875" style="18" customWidth="1"/>
    <col min="6671" max="6671" width="25" style="18" customWidth="1"/>
    <col min="6672" max="6672" width="22.5703125" style="18" customWidth="1"/>
    <col min="6673" max="6673" width="28" style="18" customWidth="1"/>
    <col min="6674" max="6674" width="29.140625" style="18" customWidth="1"/>
    <col min="6675" max="6675" width="25" style="18" customWidth="1"/>
    <col min="6676" max="6677" width="26.140625" style="18" customWidth="1"/>
    <col min="6678" max="6678" width="27.85546875" style="18" customWidth="1"/>
    <col min="6679" max="6679" width="21" style="18" customWidth="1"/>
    <col min="6680" max="6680" width="24.28515625" style="18" customWidth="1"/>
    <col min="6681" max="6683" width="23.28515625" style="18" customWidth="1"/>
    <col min="6684" max="6684" width="24.28515625" style="18" customWidth="1"/>
    <col min="6685" max="6685" width="24.140625" style="18" customWidth="1"/>
    <col min="6686" max="6686" width="25.28515625" style="18" customWidth="1"/>
    <col min="6687" max="6687" width="24.140625" style="18" customWidth="1"/>
    <col min="6688" max="6688" width="28.28515625" style="18" customWidth="1"/>
    <col min="6689" max="6689" width="21.140625" style="18" customWidth="1"/>
    <col min="6690" max="6690" width="19.140625" style="18" customWidth="1"/>
    <col min="6691" max="6691" width="23.140625" style="18" customWidth="1"/>
    <col min="6692" max="6692" width="18.42578125" style="18" customWidth="1"/>
    <col min="6693" max="6693" width="11.42578125" style="18" customWidth="1"/>
    <col min="6694" max="6694" width="25.7109375" style="18" customWidth="1"/>
    <col min="6695" max="6695" width="26.7109375" style="18" customWidth="1"/>
    <col min="6696" max="6696" width="18.5703125" style="18" customWidth="1"/>
    <col min="6697" max="6697" width="23.42578125" style="18" customWidth="1"/>
    <col min="6698" max="6698" width="24.42578125" style="18" customWidth="1"/>
    <col min="6699" max="6699" width="22.140625" style="18" customWidth="1"/>
    <col min="6700" max="6700" width="23.140625" style="18" customWidth="1"/>
    <col min="6701" max="6701" width="23.85546875" style="18" customWidth="1"/>
    <col min="6702" max="6702" width="24.85546875" style="18" customWidth="1"/>
    <col min="6703" max="6703" width="27.42578125" style="18" customWidth="1"/>
    <col min="6704" max="6704" width="28.7109375" style="18" customWidth="1"/>
    <col min="6705" max="6705" width="25" style="18" customWidth="1"/>
    <col min="6706" max="6706" width="26.140625" style="18" customWidth="1"/>
    <col min="6707" max="6707" width="26.28515625" style="18" customWidth="1"/>
    <col min="6708" max="6708" width="27.140625" style="18" customWidth="1"/>
    <col min="6709" max="6709" width="25" style="18" customWidth="1"/>
    <col min="6710" max="6710" width="26.140625" style="18" customWidth="1"/>
    <col min="6711" max="6711" width="26.42578125" style="18" customWidth="1"/>
    <col min="6712" max="6712" width="27.28515625" style="18" customWidth="1"/>
    <col min="6713" max="6713" width="21" style="18" customWidth="1"/>
    <col min="6714" max="6714" width="22.140625" style="18" customWidth="1"/>
    <col min="6715" max="6717" width="23.28515625" style="18" customWidth="1"/>
    <col min="6718" max="6718" width="24.28515625" style="18" customWidth="1"/>
    <col min="6719" max="6721" width="26.85546875" style="18" customWidth="1"/>
    <col min="6722" max="6722" width="27.85546875" style="18" customWidth="1"/>
    <col min="6723" max="6723" width="20.42578125" style="18" customWidth="1"/>
    <col min="6724" max="6724" width="19.140625" style="18" customWidth="1"/>
    <col min="6725" max="6725" width="23.140625" style="18" customWidth="1"/>
    <col min="6726" max="6726" width="18.42578125" style="18" customWidth="1"/>
    <col min="6727" max="6727" width="12" style="18" customWidth="1"/>
    <col min="6728" max="6728" width="25.7109375" style="18" customWidth="1"/>
    <col min="6729" max="6729" width="26.7109375" style="18" customWidth="1"/>
    <col min="6730" max="6730" width="18.5703125" style="18" customWidth="1"/>
    <col min="6731" max="6731" width="23.42578125" style="18" customWidth="1"/>
    <col min="6732" max="6732" width="24.42578125" style="18" customWidth="1"/>
    <col min="6733" max="6733" width="22.140625" style="18" customWidth="1"/>
    <col min="6734" max="6735" width="23.85546875" style="18" customWidth="1"/>
    <col min="6736" max="6736" width="24.85546875" style="18" customWidth="1"/>
    <col min="6737" max="6739" width="25" style="18" customWidth="1"/>
    <col min="6740" max="6740" width="22.5703125" style="18" customWidth="1"/>
    <col min="6741" max="6741" width="27.42578125" style="18" customWidth="1"/>
    <col min="6742" max="6743" width="25" style="18" customWidth="1"/>
    <col min="6744" max="6744" width="26.140625" style="18" customWidth="1"/>
    <col min="6745" max="6745" width="26.85546875" style="18" customWidth="1"/>
    <col min="6746" max="6746" width="28.140625" style="18" customWidth="1"/>
    <col min="6747" max="6747" width="21" style="18" customWidth="1"/>
    <col min="6748" max="6748" width="24.28515625" style="18" customWidth="1"/>
    <col min="6749" max="6749" width="23.42578125" style="18" customWidth="1"/>
    <col min="6750" max="6750" width="23" style="18" customWidth="1"/>
    <col min="6751" max="6751" width="25.42578125" style="18" customWidth="1"/>
    <col min="6752" max="6752" width="25.28515625" style="18" customWidth="1"/>
    <col min="6753" max="6755" width="26.85546875" style="18" customWidth="1"/>
    <col min="6756" max="6756" width="26.5703125" style="18" customWidth="1"/>
    <col min="6757" max="6757" width="20.42578125" style="18" customWidth="1"/>
    <col min="6758" max="6758" width="19.140625" style="18" customWidth="1"/>
    <col min="6759" max="6759" width="23.140625" style="18" customWidth="1"/>
    <col min="6760" max="6760" width="18.42578125" style="18" customWidth="1"/>
    <col min="6761" max="6761" width="28.85546875" style="18" customWidth="1"/>
    <col min="6762" max="6762" width="29.5703125" style="18" customWidth="1"/>
    <col min="6763" max="6763" width="22.85546875" style="18" customWidth="1"/>
    <col min="6764" max="6764" width="26.5703125" style="18" customWidth="1"/>
    <col min="6765" max="6765" width="26.42578125" style="18" customWidth="1"/>
    <col min="6766" max="6766" width="28.42578125" style="18" customWidth="1"/>
    <col min="6767" max="6767" width="28" style="18" customWidth="1"/>
    <col min="6768" max="6768" width="30.85546875" style="18" customWidth="1"/>
    <col min="6769" max="6769" width="31.5703125" style="18" customWidth="1"/>
    <col min="6770" max="6770" width="32.85546875" style="18" customWidth="1"/>
    <col min="6771" max="6771" width="27.42578125" style="18" customWidth="1"/>
    <col min="6772" max="6772" width="27.28515625" style="18" customWidth="1"/>
    <col min="6773" max="6773" width="32" style="18" customWidth="1"/>
    <col min="6774" max="6774" width="23.42578125" style="18" customWidth="1"/>
    <col min="6775" max="6775" width="24.42578125" style="18" customWidth="1"/>
    <col min="6776" max="6776" width="25.85546875" style="18" customWidth="1"/>
    <col min="6777" max="6777" width="29.42578125" style="18" customWidth="1"/>
    <col min="6778" max="6778" width="31.28515625" style="18" customWidth="1"/>
    <col min="6779" max="6779" width="22.85546875" style="18" customWidth="1"/>
    <col min="6780" max="6780" width="22.140625" style="18" customWidth="1"/>
    <col min="6781" max="6781" width="28.5703125" style="18" customWidth="1"/>
    <col min="6782" max="6782" width="22.140625" style="18" customWidth="1"/>
    <col min="6783" max="6912" width="9.140625" style="18" customWidth="1"/>
    <col min="6913" max="6913" width="4.140625" style="18" customWidth="1"/>
    <col min="6914" max="6914" width="25.140625" style="18" customWidth="1"/>
    <col min="6915" max="6915" width="8.7109375" style="18" customWidth="1"/>
    <col min="6916" max="6916" width="26.140625" style="18" customWidth="1"/>
    <col min="6917" max="6917" width="26.7109375" style="18" customWidth="1"/>
    <col min="6918" max="6918" width="18.5703125" style="18" customWidth="1"/>
    <col min="6919" max="6919" width="23.42578125" style="18" customWidth="1"/>
    <col min="6920" max="6920" width="24.42578125" style="18" customWidth="1"/>
    <col min="6921" max="6921" width="22.140625" style="18" customWidth="1"/>
    <col min="6922" max="6923" width="23.85546875" style="18" customWidth="1"/>
    <col min="6924" max="6924" width="24.85546875" style="18" customWidth="1"/>
    <col min="6925" max="6925" width="29.7109375" style="18" customWidth="1"/>
    <col min="6926" max="6926" width="30.85546875" style="18" customWidth="1"/>
    <col min="6927" max="6927" width="25" style="18" customWidth="1"/>
    <col min="6928" max="6928" width="22.5703125" style="18" customWidth="1"/>
    <col min="6929" max="6929" width="28" style="18" customWidth="1"/>
    <col min="6930" max="6930" width="29.140625" style="18" customWidth="1"/>
    <col min="6931" max="6931" width="25" style="18" customWidth="1"/>
    <col min="6932" max="6933" width="26.140625" style="18" customWidth="1"/>
    <col min="6934" max="6934" width="27.85546875" style="18" customWidth="1"/>
    <col min="6935" max="6935" width="21" style="18" customWidth="1"/>
    <col min="6936" max="6936" width="24.28515625" style="18" customWidth="1"/>
    <col min="6937" max="6939" width="23.28515625" style="18" customWidth="1"/>
    <col min="6940" max="6940" width="24.28515625" style="18" customWidth="1"/>
    <col min="6941" max="6941" width="24.140625" style="18" customWidth="1"/>
    <col min="6942" max="6942" width="25.28515625" style="18" customWidth="1"/>
    <col min="6943" max="6943" width="24.140625" style="18" customWidth="1"/>
    <col min="6944" max="6944" width="28.28515625" style="18" customWidth="1"/>
    <col min="6945" max="6945" width="21.140625" style="18" customWidth="1"/>
    <col min="6946" max="6946" width="19.140625" style="18" customWidth="1"/>
    <col min="6947" max="6947" width="23.140625" style="18" customWidth="1"/>
    <col min="6948" max="6948" width="18.42578125" style="18" customWidth="1"/>
    <col min="6949" max="6949" width="11.42578125" style="18" customWidth="1"/>
    <col min="6950" max="6950" width="25.7109375" style="18" customWidth="1"/>
    <col min="6951" max="6951" width="26.7109375" style="18" customWidth="1"/>
    <col min="6952" max="6952" width="18.5703125" style="18" customWidth="1"/>
    <col min="6953" max="6953" width="23.42578125" style="18" customWidth="1"/>
    <col min="6954" max="6954" width="24.42578125" style="18" customWidth="1"/>
    <col min="6955" max="6955" width="22.140625" style="18" customWidth="1"/>
    <col min="6956" max="6956" width="23.140625" style="18" customWidth="1"/>
    <col min="6957" max="6957" width="23.85546875" style="18" customWidth="1"/>
    <col min="6958" max="6958" width="24.85546875" style="18" customWidth="1"/>
    <col min="6959" max="6959" width="27.42578125" style="18" customWidth="1"/>
    <col min="6960" max="6960" width="28.7109375" style="18" customWidth="1"/>
    <col min="6961" max="6961" width="25" style="18" customWidth="1"/>
    <col min="6962" max="6962" width="26.140625" style="18" customWidth="1"/>
    <col min="6963" max="6963" width="26.28515625" style="18" customWidth="1"/>
    <col min="6964" max="6964" width="27.140625" style="18" customWidth="1"/>
    <col min="6965" max="6965" width="25" style="18" customWidth="1"/>
    <col min="6966" max="6966" width="26.140625" style="18" customWidth="1"/>
    <col min="6967" max="6967" width="26.42578125" style="18" customWidth="1"/>
    <col min="6968" max="6968" width="27.28515625" style="18" customWidth="1"/>
    <col min="6969" max="6969" width="21" style="18" customWidth="1"/>
    <col min="6970" max="6970" width="22.140625" style="18" customWidth="1"/>
    <col min="6971" max="6973" width="23.28515625" style="18" customWidth="1"/>
    <col min="6974" max="6974" width="24.28515625" style="18" customWidth="1"/>
    <col min="6975" max="6977" width="26.85546875" style="18" customWidth="1"/>
    <col min="6978" max="6978" width="27.85546875" style="18" customWidth="1"/>
    <col min="6979" max="6979" width="20.42578125" style="18" customWidth="1"/>
    <col min="6980" max="6980" width="19.140625" style="18" customWidth="1"/>
    <col min="6981" max="6981" width="23.140625" style="18" customWidth="1"/>
    <col min="6982" max="6982" width="18.42578125" style="18" customWidth="1"/>
    <col min="6983" max="6983" width="12" style="18" customWidth="1"/>
    <col min="6984" max="6984" width="25.7109375" style="18" customWidth="1"/>
    <col min="6985" max="6985" width="26.7109375" style="18" customWidth="1"/>
    <col min="6986" max="6986" width="18.5703125" style="18" customWidth="1"/>
    <col min="6987" max="6987" width="23.42578125" style="18" customWidth="1"/>
    <col min="6988" max="6988" width="24.42578125" style="18" customWidth="1"/>
    <col min="6989" max="6989" width="22.140625" style="18" customWidth="1"/>
    <col min="6990" max="6991" width="23.85546875" style="18" customWidth="1"/>
    <col min="6992" max="6992" width="24.85546875" style="18" customWidth="1"/>
    <col min="6993" max="6995" width="25" style="18" customWidth="1"/>
    <col min="6996" max="6996" width="22.5703125" style="18" customWidth="1"/>
    <col min="6997" max="6997" width="27.42578125" style="18" customWidth="1"/>
    <col min="6998" max="6999" width="25" style="18" customWidth="1"/>
    <col min="7000" max="7000" width="26.140625" style="18" customWidth="1"/>
    <col min="7001" max="7001" width="26.85546875" style="18" customWidth="1"/>
    <col min="7002" max="7002" width="28.140625" style="18" customWidth="1"/>
    <col min="7003" max="7003" width="21" style="18" customWidth="1"/>
    <col min="7004" max="7004" width="24.28515625" style="18" customWidth="1"/>
    <col min="7005" max="7005" width="23.42578125" style="18" customWidth="1"/>
    <col min="7006" max="7006" width="23" style="18" customWidth="1"/>
    <col min="7007" max="7007" width="25.42578125" style="18" customWidth="1"/>
    <col min="7008" max="7008" width="25.28515625" style="18" customWidth="1"/>
    <col min="7009" max="7011" width="26.85546875" style="18" customWidth="1"/>
    <col min="7012" max="7012" width="26.5703125" style="18" customWidth="1"/>
    <col min="7013" max="7013" width="20.42578125" style="18" customWidth="1"/>
    <col min="7014" max="7014" width="19.140625" style="18" customWidth="1"/>
    <col min="7015" max="7015" width="23.140625" style="18" customWidth="1"/>
    <col min="7016" max="7016" width="18.42578125" style="18" customWidth="1"/>
    <col min="7017" max="7017" width="28.85546875" style="18" customWidth="1"/>
    <col min="7018" max="7018" width="29.5703125" style="18" customWidth="1"/>
    <col min="7019" max="7019" width="22.85546875" style="18" customWidth="1"/>
    <col min="7020" max="7020" width="26.5703125" style="18" customWidth="1"/>
    <col min="7021" max="7021" width="26.42578125" style="18" customWidth="1"/>
    <col min="7022" max="7022" width="28.42578125" style="18" customWidth="1"/>
    <col min="7023" max="7023" width="28" style="18" customWidth="1"/>
    <col min="7024" max="7024" width="30.85546875" style="18" customWidth="1"/>
    <col min="7025" max="7025" width="31.5703125" style="18" customWidth="1"/>
    <col min="7026" max="7026" width="32.85546875" style="18" customWidth="1"/>
    <col min="7027" max="7027" width="27.42578125" style="18" customWidth="1"/>
    <col min="7028" max="7028" width="27.28515625" style="18" customWidth="1"/>
    <col min="7029" max="7029" width="32" style="18" customWidth="1"/>
    <col min="7030" max="7030" width="23.42578125" style="18" customWidth="1"/>
    <col min="7031" max="7031" width="24.42578125" style="18" customWidth="1"/>
    <col min="7032" max="7032" width="25.85546875" style="18" customWidth="1"/>
    <col min="7033" max="7033" width="29.42578125" style="18" customWidth="1"/>
    <col min="7034" max="7034" width="31.28515625" style="18" customWidth="1"/>
    <col min="7035" max="7035" width="22.85546875" style="18" customWidth="1"/>
    <col min="7036" max="7036" width="22.140625" style="18" customWidth="1"/>
    <col min="7037" max="7037" width="28.5703125" style="18" customWidth="1"/>
    <col min="7038" max="7038" width="22.140625" style="18" customWidth="1"/>
    <col min="7039" max="7168" width="9.140625" style="18" customWidth="1"/>
    <col min="7169" max="7169" width="4.140625" style="18" customWidth="1"/>
    <col min="7170" max="7170" width="25.140625" style="18" customWidth="1"/>
    <col min="7171" max="7171" width="8.7109375" style="18" customWidth="1"/>
    <col min="7172" max="7172" width="26.140625" style="18" customWidth="1"/>
    <col min="7173" max="7173" width="26.7109375" style="18" customWidth="1"/>
    <col min="7174" max="7174" width="18.5703125" style="18" customWidth="1"/>
    <col min="7175" max="7175" width="23.42578125" style="18" customWidth="1"/>
    <col min="7176" max="7176" width="24.42578125" style="18" customWidth="1"/>
    <col min="7177" max="7177" width="22.140625" style="18" customWidth="1"/>
    <col min="7178" max="7179" width="23.85546875" style="18" customWidth="1"/>
    <col min="7180" max="7180" width="24.85546875" style="18" customWidth="1"/>
    <col min="7181" max="7181" width="29.7109375" style="18" customWidth="1"/>
    <col min="7182" max="7182" width="30.85546875" style="18" customWidth="1"/>
    <col min="7183" max="7183" width="25" style="18" customWidth="1"/>
    <col min="7184" max="7184" width="22.5703125" style="18" customWidth="1"/>
    <col min="7185" max="7185" width="28" style="18" customWidth="1"/>
    <col min="7186" max="7186" width="29.140625" style="18" customWidth="1"/>
    <col min="7187" max="7187" width="25" style="18" customWidth="1"/>
    <col min="7188" max="7189" width="26.140625" style="18" customWidth="1"/>
    <col min="7190" max="7190" width="27.85546875" style="18" customWidth="1"/>
    <col min="7191" max="7191" width="21" style="18" customWidth="1"/>
    <col min="7192" max="7192" width="24.28515625" style="18" customWidth="1"/>
    <col min="7193" max="7195" width="23.28515625" style="18" customWidth="1"/>
    <col min="7196" max="7196" width="24.28515625" style="18" customWidth="1"/>
    <col min="7197" max="7197" width="24.140625" style="18" customWidth="1"/>
    <col min="7198" max="7198" width="25.28515625" style="18" customWidth="1"/>
    <col min="7199" max="7199" width="24.140625" style="18" customWidth="1"/>
    <col min="7200" max="7200" width="28.28515625" style="18" customWidth="1"/>
    <col min="7201" max="7201" width="21.140625" style="18" customWidth="1"/>
    <col min="7202" max="7202" width="19.140625" style="18" customWidth="1"/>
    <col min="7203" max="7203" width="23.140625" style="18" customWidth="1"/>
    <col min="7204" max="7204" width="18.42578125" style="18" customWidth="1"/>
    <col min="7205" max="7205" width="11.42578125" style="18" customWidth="1"/>
    <col min="7206" max="7206" width="25.7109375" style="18" customWidth="1"/>
    <col min="7207" max="7207" width="26.7109375" style="18" customWidth="1"/>
    <col min="7208" max="7208" width="18.5703125" style="18" customWidth="1"/>
    <col min="7209" max="7209" width="23.42578125" style="18" customWidth="1"/>
    <col min="7210" max="7210" width="24.42578125" style="18" customWidth="1"/>
    <col min="7211" max="7211" width="22.140625" style="18" customWidth="1"/>
    <col min="7212" max="7212" width="23.140625" style="18" customWidth="1"/>
    <col min="7213" max="7213" width="23.85546875" style="18" customWidth="1"/>
    <col min="7214" max="7214" width="24.85546875" style="18" customWidth="1"/>
    <col min="7215" max="7215" width="27.42578125" style="18" customWidth="1"/>
    <col min="7216" max="7216" width="28.7109375" style="18" customWidth="1"/>
    <col min="7217" max="7217" width="25" style="18" customWidth="1"/>
    <col min="7218" max="7218" width="26.140625" style="18" customWidth="1"/>
    <col min="7219" max="7219" width="26.28515625" style="18" customWidth="1"/>
    <col min="7220" max="7220" width="27.140625" style="18" customWidth="1"/>
    <col min="7221" max="7221" width="25" style="18" customWidth="1"/>
    <col min="7222" max="7222" width="26.140625" style="18" customWidth="1"/>
    <col min="7223" max="7223" width="26.42578125" style="18" customWidth="1"/>
    <col min="7224" max="7224" width="27.28515625" style="18" customWidth="1"/>
    <col min="7225" max="7225" width="21" style="18" customWidth="1"/>
    <col min="7226" max="7226" width="22.140625" style="18" customWidth="1"/>
    <col min="7227" max="7229" width="23.28515625" style="18" customWidth="1"/>
    <col min="7230" max="7230" width="24.28515625" style="18" customWidth="1"/>
    <col min="7231" max="7233" width="26.85546875" style="18" customWidth="1"/>
    <col min="7234" max="7234" width="27.85546875" style="18" customWidth="1"/>
    <col min="7235" max="7235" width="20.42578125" style="18" customWidth="1"/>
    <col min="7236" max="7236" width="19.140625" style="18" customWidth="1"/>
    <col min="7237" max="7237" width="23.140625" style="18" customWidth="1"/>
    <col min="7238" max="7238" width="18.42578125" style="18" customWidth="1"/>
    <col min="7239" max="7239" width="12" style="18" customWidth="1"/>
    <col min="7240" max="7240" width="25.7109375" style="18" customWidth="1"/>
    <col min="7241" max="7241" width="26.7109375" style="18" customWidth="1"/>
    <col min="7242" max="7242" width="18.5703125" style="18" customWidth="1"/>
    <col min="7243" max="7243" width="23.42578125" style="18" customWidth="1"/>
    <col min="7244" max="7244" width="24.42578125" style="18" customWidth="1"/>
    <col min="7245" max="7245" width="22.140625" style="18" customWidth="1"/>
    <col min="7246" max="7247" width="23.85546875" style="18" customWidth="1"/>
    <col min="7248" max="7248" width="24.85546875" style="18" customWidth="1"/>
    <col min="7249" max="7251" width="25" style="18" customWidth="1"/>
    <col min="7252" max="7252" width="22.5703125" style="18" customWidth="1"/>
    <col min="7253" max="7253" width="27.42578125" style="18" customWidth="1"/>
    <col min="7254" max="7255" width="25" style="18" customWidth="1"/>
    <col min="7256" max="7256" width="26.140625" style="18" customWidth="1"/>
    <col min="7257" max="7257" width="26.85546875" style="18" customWidth="1"/>
    <col min="7258" max="7258" width="28.140625" style="18" customWidth="1"/>
    <col min="7259" max="7259" width="21" style="18" customWidth="1"/>
    <col min="7260" max="7260" width="24.28515625" style="18" customWidth="1"/>
    <col min="7261" max="7261" width="23.42578125" style="18" customWidth="1"/>
    <col min="7262" max="7262" width="23" style="18" customWidth="1"/>
    <col min="7263" max="7263" width="25.42578125" style="18" customWidth="1"/>
    <col min="7264" max="7264" width="25.28515625" style="18" customWidth="1"/>
    <col min="7265" max="7267" width="26.85546875" style="18" customWidth="1"/>
    <col min="7268" max="7268" width="26.5703125" style="18" customWidth="1"/>
    <col min="7269" max="7269" width="20.42578125" style="18" customWidth="1"/>
    <col min="7270" max="7270" width="19.140625" style="18" customWidth="1"/>
    <col min="7271" max="7271" width="23.140625" style="18" customWidth="1"/>
    <col min="7272" max="7272" width="18.42578125" style="18" customWidth="1"/>
    <col min="7273" max="7273" width="28.85546875" style="18" customWidth="1"/>
    <col min="7274" max="7274" width="29.5703125" style="18" customWidth="1"/>
    <col min="7275" max="7275" width="22.85546875" style="18" customWidth="1"/>
    <col min="7276" max="7276" width="26.5703125" style="18" customWidth="1"/>
    <col min="7277" max="7277" width="26.42578125" style="18" customWidth="1"/>
    <col min="7278" max="7278" width="28.42578125" style="18" customWidth="1"/>
    <col min="7279" max="7279" width="28" style="18" customWidth="1"/>
    <col min="7280" max="7280" width="30.85546875" style="18" customWidth="1"/>
    <col min="7281" max="7281" width="31.5703125" style="18" customWidth="1"/>
    <col min="7282" max="7282" width="32.85546875" style="18" customWidth="1"/>
    <col min="7283" max="7283" width="27.42578125" style="18" customWidth="1"/>
    <col min="7284" max="7284" width="27.28515625" style="18" customWidth="1"/>
    <col min="7285" max="7285" width="32" style="18" customWidth="1"/>
    <col min="7286" max="7286" width="23.42578125" style="18" customWidth="1"/>
    <col min="7287" max="7287" width="24.42578125" style="18" customWidth="1"/>
    <col min="7288" max="7288" width="25.85546875" style="18" customWidth="1"/>
    <col min="7289" max="7289" width="29.42578125" style="18" customWidth="1"/>
    <col min="7290" max="7290" width="31.28515625" style="18" customWidth="1"/>
    <col min="7291" max="7291" width="22.85546875" style="18" customWidth="1"/>
    <col min="7292" max="7292" width="22.140625" style="18" customWidth="1"/>
    <col min="7293" max="7293" width="28.5703125" style="18" customWidth="1"/>
    <col min="7294" max="7294" width="22.140625" style="18" customWidth="1"/>
    <col min="7295" max="7424" width="9.140625" style="18" customWidth="1"/>
    <col min="7425" max="7425" width="4.140625" style="18" customWidth="1"/>
    <col min="7426" max="7426" width="25.140625" style="18" customWidth="1"/>
    <col min="7427" max="7427" width="8.7109375" style="18" customWidth="1"/>
    <col min="7428" max="7428" width="26.140625" style="18" customWidth="1"/>
    <col min="7429" max="7429" width="26.7109375" style="18" customWidth="1"/>
    <col min="7430" max="7430" width="18.5703125" style="18" customWidth="1"/>
    <col min="7431" max="7431" width="23.42578125" style="18" customWidth="1"/>
    <col min="7432" max="7432" width="24.42578125" style="18" customWidth="1"/>
    <col min="7433" max="7433" width="22.140625" style="18" customWidth="1"/>
    <col min="7434" max="7435" width="23.85546875" style="18" customWidth="1"/>
    <col min="7436" max="7436" width="24.85546875" style="18" customWidth="1"/>
    <col min="7437" max="7437" width="29.7109375" style="18" customWidth="1"/>
    <col min="7438" max="7438" width="30.85546875" style="18" customWidth="1"/>
    <col min="7439" max="7439" width="25" style="18" customWidth="1"/>
    <col min="7440" max="7440" width="22.5703125" style="18" customWidth="1"/>
    <col min="7441" max="7441" width="28" style="18" customWidth="1"/>
    <col min="7442" max="7442" width="29.140625" style="18" customWidth="1"/>
    <col min="7443" max="7443" width="25" style="18" customWidth="1"/>
    <col min="7444" max="7445" width="26.140625" style="18" customWidth="1"/>
    <col min="7446" max="7446" width="27.85546875" style="18" customWidth="1"/>
    <col min="7447" max="7447" width="21" style="18" customWidth="1"/>
    <col min="7448" max="7448" width="24.28515625" style="18" customWidth="1"/>
    <col min="7449" max="7451" width="23.28515625" style="18" customWidth="1"/>
    <col min="7452" max="7452" width="24.28515625" style="18" customWidth="1"/>
    <col min="7453" max="7453" width="24.140625" style="18" customWidth="1"/>
    <col min="7454" max="7454" width="25.28515625" style="18" customWidth="1"/>
    <col min="7455" max="7455" width="24.140625" style="18" customWidth="1"/>
    <col min="7456" max="7456" width="28.28515625" style="18" customWidth="1"/>
    <col min="7457" max="7457" width="21.140625" style="18" customWidth="1"/>
    <col min="7458" max="7458" width="19.140625" style="18" customWidth="1"/>
    <col min="7459" max="7459" width="23.140625" style="18" customWidth="1"/>
    <col min="7460" max="7460" width="18.42578125" style="18" customWidth="1"/>
    <col min="7461" max="7461" width="11.42578125" style="18" customWidth="1"/>
    <col min="7462" max="7462" width="25.7109375" style="18" customWidth="1"/>
    <col min="7463" max="7463" width="26.7109375" style="18" customWidth="1"/>
    <col min="7464" max="7464" width="18.5703125" style="18" customWidth="1"/>
    <col min="7465" max="7465" width="23.42578125" style="18" customWidth="1"/>
    <col min="7466" max="7466" width="24.42578125" style="18" customWidth="1"/>
    <col min="7467" max="7467" width="22.140625" style="18" customWidth="1"/>
    <col min="7468" max="7468" width="23.140625" style="18" customWidth="1"/>
    <col min="7469" max="7469" width="23.85546875" style="18" customWidth="1"/>
    <col min="7470" max="7470" width="24.85546875" style="18" customWidth="1"/>
    <col min="7471" max="7471" width="27.42578125" style="18" customWidth="1"/>
    <col min="7472" max="7472" width="28.7109375" style="18" customWidth="1"/>
    <col min="7473" max="7473" width="25" style="18" customWidth="1"/>
    <col min="7474" max="7474" width="26.140625" style="18" customWidth="1"/>
    <col min="7475" max="7475" width="26.28515625" style="18" customWidth="1"/>
    <col min="7476" max="7476" width="27.140625" style="18" customWidth="1"/>
    <col min="7477" max="7477" width="25" style="18" customWidth="1"/>
    <col min="7478" max="7478" width="26.140625" style="18" customWidth="1"/>
    <col min="7479" max="7479" width="26.42578125" style="18" customWidth="1"/>
    <col min="7480" max="7480" width="27.28515625" style="18" customWidth="1"/>
    <col min="7481" max="7481" width="21" style="18" customWidth="1"/>
    <col min="7482" max="7482" width="22.140625" style="18" customWidth="1"/>
    <col min="7483" max="7485" width="23.28515625" style="18" customWidth="1"/>
    <col min="7486" max="7486" width="24.28515625" style="18" customWidth="1"/>
    <col min="7487" max="7489" width="26.85546875" style="18" customWidth="1"/>
    <col min="7490" max="7490" width="27.85546875" style="18" customWidth="1"/>
    <col min="7491" max="7491" width="20.42578125" style="18" customWidth="1"/>
    <col min="7492" max="7492" width="19.140625" style="18" customWidth="1"/>
    <col min="7493" max="7493" width="23.140625" style="18" customWidth="1"/>
    <col min="7494" max="7494" width="18.42578125" style="18" customWidth="1"/>
    <col min="7495" max="7495" width="12" style="18" customWidth="1"/>
    <col min="7496" max="7496" width="25.7109375" style="18" customWidth="1"/>
    <col min="7497" max="7497" width="26.7109375" style="18" customWidth="1"/>
    <col min="7498" max="7498" width="18.5703125" style="18" customWidth="1"/>
    <col min="7499" max="7499" width="23.42578125" style="18" customWidth="1"/>
    <col min="7500" max="7500" width="24.42578125" style="18" customWidth="1"/>
    <col min="7501" max="7501" width="22.140625" style="18" customWidth="1"/>
    <col min="7502" max="7503" width="23.85546875" style="18" customWidth="1"/>
    <col min="7504" max="7504" width="24.85546875" style="18" customWidth="1"/>
    <col min="7505" max="7507" width="25" style="18" customWidth="1"/>
    <col min="7508" max="7508" width="22.5703125" style="18" customWidth="1"/>
    <col min="7509" max="7509" width="27.42578125" style="18" customWidth="1"/>
    <col min="7510" max="7511" width="25" style="18" customWidth="1"/>
    <col min="7512" max="7512" width="26.140625" style="18" customWidth="1"/>
    <col min="7513" max="7513" width="26.85546875" style="18" customWidth="1"/>
    <col min="7514" max="7514" width="28.140625" style="18" customWidth="1"/>
    <col min="7515" max="7515" width="21" style="18" customWidth="1"/>
    <col min="7516" max="7516" width="24.28515625" style="18" customWidth="1"/>
    <col min="7517" max="7517" width="23.42578125" style="18" customWidth="1"/>
    <col min="7518" max="7518" width="23" style="18" customWidth="1"/>
    <col min="7519" max="7519" width="25.42578125" style="18" customWidth="1"/>
    <col min="7520" max="7520" width="25.28515625" style="18" customWidth="1"/>
    <col min="7521" max="7523" width="26.85546875" style="18" customWidth="1"/>
    <col min="7524" max="7524" width="26.5703125" style="18" customWidth="1"/>
    <col min="7525" max="7525" width="20.42578125" style="18" customWidth="1"/>
    <col min="7526" max="7526" width="19.140625" style="18" customWidth="1"/>
    <col min="7527" max="7527" width="23.140625" style="18" customWidth="1"/>
    <col min="7528" max="7528" width="18.42578125" style="18" customWidth="1"/>
    <col min="7529" max="7529" width="28.85546875" style="18" customWidth="1"/>
    <col min="7530" max="7530" width="29.5703125" style="18" customWidth="1"/>
    <col min="7531" max="7531" width="22.85546875" style="18" customWidth="1"/>
    <col min="7532" max="7532" width="26.5703125" style="18" customWidth="1"/>
    <col min="7533" max="7533" width="26.42578125" style="18" customWidth="1"/>
    <col min="7534" max="7534" width="28.42578125" style="18" customWidth="1"/>
    <col min="7535" max="7535" width="28" style="18" customWidth="1"/>
    <col min="7536" max="7536" width="30.85546875" style="18" customWidth="1"/>
    <col min="7537" max="7537" width="31.5703125" style="18" customWidth="1"/>
    <col min="7538" max="7538" width="32.85546875" style="18" customWidth="1"/>
    <col min="7539" max="7539" width="27.42578125" style="18" customWidth="1"/>
    <col min="7540" max="7540" width="27.28515625" style="18" customWidth="1"/>
    <col min="7541" max="7541" width="32" style="18" customWidth="1"/>
    <col min="7542" max="7542" width="23.42578125" style="18" customWidth="1"/>
    <col min="7543" max="7543" width="24.42578125" style="18" customWidth="1"/>
    <col min="7544" max="7544" width="25.85546875" style="18" customWidth="1"/>
    <col min="7545" max="7545" width="29.42578125" style="18" customWidth="1"/>
    <col min="7546" max="7546" width="31.28515625" style="18" customWidth="1"/>
    <col min="7547" max="7547" width="22.85546875" style="18" customWidth="1"/>
    <col min="7548" max="7548" width="22.140625" style="18" customWidth="1"/>
    <col min="7549" max="7549" width="28.5703125" style="18" customWidth="1"/>
    <col min="7550" max="7550" width="22.140625" style="18" customWidth="1"/>
    <col min="7551" max="7680" width="9.140625" style="18" customWidth="1"/>
    <col min="7681" max="7681" width="4.140625" style="18" customWidth="1"/>
    <col min="7682" max="7682" width="25.140625" style="18" customWidth="1"/>
    <col min="7683" max="7683" width="8.7109375" style="18" customWidth="1"/>
    <col min="7684" max="7684" width="26.140625" style="18" customWidth="1"/>
    <col min="7685" max="7685" width="26.7109375" style="18" customWidth="1"/>
    <col min="7686" max="7686" width="18.5703125" style="18" customWidth="1"/>
    <col min="7687" max="7687" width="23.42578125" style="18" customWidth="1"/>
    <col min="7688" max="7688" width="24.42578125" style="18" customWidth="1"/>
    <col min="7689" max="7689" width="22.140625" style="18" customWidth="1"/>
    <col min="7690" max="7691" width="23.85546875" style="18" customWidth="1"/>
    <col min="7692" max="7692" width="24.85546875" style="18" customWidth="1"/>
    <col min="7693" max="7693" width="29.7109375" style="18" customWidth="1"/>
    <col min="7694" max="7694" width="30.85546875" style="18" customWidth="1"/>
    <col min="7695" max="7695" width="25" style="18" customWidth="1"/>
    <col min="7696" max="7696" width="22.5703125" style="18" customWidth="1"/>
    <col min="7697" max="7697" width="28" style="18" customWidth="1"/>
    <col min="7698" max="7698" width="29.140625" style="18" customWidth="1"/>
    <col min="7699" max="7699" width="25" style="18" customWidth="1"/>
    <col min="7700" max="7701" width="26.140625" style="18" customWidth="1"/>
    <col min="7702" max="7702" width="27.85546875" style="18" customWidth="1"/>
    <col min="7703" max="7703" width="21" style="18" customWidth="1"/>
    <col min="7704" max="7704" width="24.28515625" style="18" customWidth="1"/>
    <col min="7705" max="7707" width="23.28515625" style="18" customWidth="1"/>
    <col min="7708" max="7708" width="24.28515625" style="18" customWidth="1"/>
    <col min="7709" max="7709" width="24.140625" style="18" customWidth="1"/>
    <col min="7710" max="7710" width="25.28515625" style="18" customWidth="1"/>
    <col min="7711" max="7711" width="24.140625" style="18" customWidth="1"/>
    <col min="7712" max="7712" width="28.28515625" style="18" customWidth="1"/>
    <col min="7713" max="7713" width="21.140625" style="18" customWidth="1"/>
    <col min="7714" max="7714" width="19.140625" style="18" customWidth="1"/>
    <col min="7715" max="7715" width="23.140625" style="18" customWidth="1"/>
    <col min="7716" max="7716" width="18.42578125" style="18" customWidth="1"/>
    <col min="7717" max="7717" width="11.42578125" style="18" customWidth="1"/>
    <col min="7718" max="7718" width="25.7109375" style="18" customWidth="1"/>
    <col min="7719" max="7719" width="26.7109375" style="18" customWidth="1"/>
    <col min="7720" max="7720" width="18.5703125" style="18" customWidth="1"/>
    <col min="7721" max="7721" width="23.42578125" style="18" customWidth="1"/>
    <col min="7722" max="7722" width="24.42578125" style="18" customWidth="1"/>
    <col min="7723" max="7723" width="22.140625" style="18" customWidth="1"/>
    <col min="7724" max="7724" width="23.140625" style="18" customWidth="1"/>
    <col min="7725" max="7725" width="23.85546875" style="18" customWidth="1"/>
    <col min="7726" max="7726" width="24.85546875" style="18" customWidth="1"/>
    <col min="7727" max="7727" width="27.42578125" style="18" customWidth="1"/>
    <col min="7728" max="7728" width="28.7109375" style="18" customWidth="1"/>
    <col min="7729" max="7729" width="25" style="18" customWidth="1"/>
    <col min="7730" max="7730" width="26.140625" style="18" customWidth="1"/>
    <col min="7731" max="7731" width="26.28515625" style="18" customWidth="1"/>
    <col min="7732" max="7732" width="27.140625" style="18" customWidth="1"/>
    <col min="7733" max="7733" width="25" style="18" customWidth="1"/>
    <col min="7734" max="7734" width="26.140625" style="18" customWidth="1"/>
    <col min="7735" max="7735" width="26.42578125" style="18" customWidth="1"/>
    <col min="7736" max="7736" width="27.28515625" style="18" customWidth="1"/>
    <col min="7737" max="7737" width="21" style="18" customWidth="1"/>
    <col min="7738" max="7738" width="22.140625" style="18" customWidth="1"/>
    <col min="7739" max="7741" width="23.28515625" style="18" customWidth="1"/>
    <col min="7742" max="7742" width="24.28515625" style="18" customWidth="1"/>
    <col min="7743" max="7745" width="26.85546875" style="18" customWidth="1"/>
    <col min="7746" max="7746" width="27.85546875" style="18" customWidth="1"/>
    <col min="7747" max="7747" width="20.42578125" style="18" customWidth="1"/>
    <col min="7748" max="7748" width="19.140625" style="18" customWidth="1"/>
    <col min="7749" max="7749" width="23.140625" style="18" customWidth="1"/>
    <col min="7750" max="7750" width="18.42578125" style="18" customWidth="1"/>
    <col min="7751" max="7751" width="12" style="18" customWidth="1"/>
    <col min="7752" max="7752" width="25.7109375" style="18" customWidth="1"/>
    <col min="7753" max="7753" width="26.7109375" style="18" customWidth="1"/>
    <col min="7754" max="7754" width="18.5703125" style="18" customWidth="1"/>
    <col min="7755" max="7755" width="23.42578125" style="18" customWidth="1"/>
    <col min="7756" max="7756" width="24.42578125" style="18" customWidth="1"/>
    <col min="7757" max="7757" width="22.140625" style="18" customWidth="1"/>
    <col min="7758" max="7759" width="23.85546875" style="18" customWidth="1"/>
    <col min="7760" max="7760" width="24.85546875" style="18" customWidth="1"/>
    <col min="7761" max="7763" width="25" style="18" customWidth="1"/>
    <col min="7764" max="7764" width="22.5703125" style="18" customWidth="1"/>
    <col min="7765" max="7765" width="27.42578125" style="18" customWidth="1"/>
    <col min="7766" max="7767" width="25" style="18" customWidth="1"/>
    <col min="7768" max="7768" width="26.140625" style="18" customWidth="1"/>
    <col min="7769" max="7769" width="26.85546875" style="18" customWidth="1"/>
    <col min="7770" max="7770" width="28.140625" style="18" customWidth="1"/>
    <col min="7771" max="7771" width="21" style="18" customWidth="1"/>
    <col min="7772" max="7772" width="24.28515625" style="18" customWidth="1"/>
    <col min="7773" max="7773" width="23.42578125" style="18" customWidth="1"/>
    <col min="7774" max="7774" width="23" style="18" customWidth="1"/>
    <col min="7775" max="7775" width="25.42578125" style="18" customWidth="1"/>
    <col min="7776" max="7776" width="25.28515625" style="18" customWidth="1"/>
    <col min="7777" max="7779" width="26.85546875" style="18" customWidth="1"/>
    <col min="7780" max="7780" width="26.5703125" style="18" customWidth="1"/>
    <col min="7781" max="7781" width="20.42578125" style="18" customWidth="1"/>
    <col min="7782" max="7782" width="19.140625" style="18" customWidth="1"/>
    <col min="7783" max="7783" width="23.140625" style="18" customWidth="1"/>
    <col min="7784" max="7784" width="18.42578125" style="18" customWidth="1"/>
    <col min="7785" max="7785" width="28.85546875" style="18" customWidth="1"/>
    <col min="7786" max="7786" width="29.5703125" style="18" customWidth="1"/>
    <col min="7787" max="7787" width="22.85546875" style="18" customWidth="1"/>
    <col min="7788" max="7788" width="26.5703125" style="18" customWidth="1"/>
    <col min="7789" max="7789" width="26.42578125" style="18" customWidth="1"/>
    <col min="7790" max="7790" width="28.42578125" style="18" customWidth="1"/>
    <col min="7791" max="7791" width="28" style="18" customWidth="1"/>
    <col min="7792" max="7792" width="30.85546875" style="18" customWidth="1"/>
    <col min="7793" max="7793" width="31.5703125" style="18" customWidth="1"/>
    <col min="7794" max="7794" width="32.85546875" style="18" customWidth="1"/>
    <col min="7795" max="7795" width="27.42578125" style="18" customWidth="1"/>
    <col min="7796" max="7796" width="27.28515625" style="18" customWidth="1"/>
    <col min="7797" max="7797" width="32" style="18" customWidth="1"/>
    <col min="7798" max="7798" width="23.42578125" style="18" customWidth="1"/>
    <col min="7799" max="7799" width="24.42578125" style="18" customWidth="1"/>
    <col min="7800" max="7800" width="25.85546875" style="18" customWidth="1"/>
    <col min="7801" max="7801" width="29.42578125" style="18" customWidth="1"/>
    <col min="7802" max="7802" width="31.28515625" style="18" customWidth="1"/>
    <col min="7803" max="7803" width="22.85546875" style="18" customWidth="1"/>
    <col min="7804" max="7804" width="22.140625" style="18" customWidth="1"/>
    <col min="7805" max="7805" width="28.5703125" style="18" customWidth="1"/>
    <col min="7806" max="7806" width="22.140625" style="18" customWidth="1"/>
    <col min="7807" max="7936" width="9.140625" style="18" customWidth="1"/>
    <col min="7937" max="7937" width="4.140625" style="18" customWidth="1"/>
    <col min="7938" max="7938" width="25.140625" style="18" customWidth="1"/>
    <col min="7939" max="7939" width="8.7109375" style="18" customWidth="1"/>
    <col min="7940" max="7940" width="26.140625" style="18" customWidth="1"/>
    <col min="7941" max="7941" width="26.7109375" style="18" customWidth="1"/>
    <col min="7942" max="7942" width="18.5703125" style="18" customWidth="1"/>
    <col min="7943" max="7943" width="23.42578125" style="18" customWidth="1"/>
    <col min="7944" max="7944" width="24.42578125" style="18" customWidth="1"/>
    <col min="7945" max="7945" width="22.140625" style="18" customWidth="1"/>
    <col min="7946" max="7947" width="23.85546875" style="18" customWidth="1"/>
    <col min="7948" max="7948" width="24.85546875" style="18" customWidth="1"/>
    <col min="7949" max="7949" width="29.7109375" style="18" customWidth="1"/>
    <col min="7950" max="7950" width="30.85546875" style="18" customWidth="1"/>
    <col min="7951" max="7951" width="25" style="18" customWidth="1"/>
    <col min="7952" max="7952" width="22.5703125" style="18" customWidth="1"/>
    <col min="7953" max="7953" width="28" style="18" customWidth="1"/>
    <col min="7954" max="7954" width="29.140625" style="18" customWidth="1"/>
    <col min="7955" max="7955" width="25" style="18" customWidth="1"/>
    <col min="7956" max="7957" width="26.140625" style="18" customWidth="1"/>
    <col min="7958" max="7958" width="27.85546875" style="18" customWidth="1"/>
    <col min="7959" max="7959" width="21" style="18" customWidth="1"/>
    <col min="7960" max="7960" width="24.28515625" style="18" customWidth="1"/>
    <col min="7961" max="7963" width="23.28515625" style="18" customWidth="1"/>
    <col min="7964" max="7964" width="24.28515625" style="18" customWidth="1"/>
    <col min="7965" max="7965" width="24.140625" style="18" customWidth="1"/>
    <col min="7966" max="7966" width="25.28515625" style="18" customWidth="1"/>
    <col min="7967" max="7967" width="24.140625" style="18" customWidth="1"/>
    <col min="7968" max="7968" width="28.28515625" style="18" customWidth="1"/>
    <col min="7969" max="7969" width="21.140625" style="18" customWidth="1"/>
    <col min="7970" max="7970" width="19.140625" style="18" customWidth="1"/>
    <col min="7971" max="7971" width="23.140625" style="18" customWidth="1"/>
    <col min="7972" max="7972" width="18.42578125" style="18" customWidth="1"/>
    <col min="7973" max="7973" width="11.42578125" style="18" customWidth="1"/>
    <col min="7974" max="7974" width="25.7109375" style="18" customWidth="1"/>
    <col min="7975" max="7975" width="26.7109375" style="18" customWidth="1"/>
    <col min="7976" max="7976" width="18.5703125" style="18" customWidth="1"/>
    <col min="7977" max="7977" width="23.42578125" style="18" customWidth="1"/>
    <col min="7978" max="7978" width="24.42578125" style="18" customWidth="1"/>
    <col min="7979" max="7979" width="22.140625" style="18" customWidth="1"/>
    <col min="7980" max="7980" width="23.140625" style="18" customWidth="1"/>
    <col min="7981" max="7981" width="23.85546875" style="18" customWidth="1"/>
    <col min="7982" max="7982" width="24.85546875" style="18" customWidth="1"/>
    <col min="7983" max="7983" width="27.42578125" style="18" customWidth="1"/>
    <col min="7984" max="7984" width="28.7109375" style="18" customWidth="1"/>
    <col min="7985" max="7985" width="25" style="18" customWidth="1"/>
    <col min="7986" max="7986" width="26.140625" style="18" customWidth="1"/>
    <col min="7987" max="7987" width="26.28515625" style="18" customWidth="1"/>
    <col min="7988" max="7988" width="27.140625" style="18" customWidth="1"/>
    <col min="7989" max="7989" width="25" style="18" customWidth="1"/>
    <col min="7990" max="7990" width="26.140625" style="18" customWidth="1"/>
    <col min="7991" max="7991" width="26.42578125" style="18" customWidth="1"/>
    <col min="7992" max="7992" width="27.28515625" style="18" customWidth="1"/>
    <col min="7993" max="7993" width="21" style="18" customWidth="1"/>
    <col min="7994" max="7994" width="22.140625" style="18" customWidth="1"/>
    <col min="7995" max="7997" width="23.28515625" style="18" customWidth="1"/>
    <col min="7998" max="7998" width="24.28515625" style="18" customWidth="1"/>
    <col min="7999" max="8001" width="26.85546875" style="18" customWidth="1"/>
    <col min="8002" max="8002" width="27.85546875" style="18" customWidth="1"/>
    <col min="8003" max="8003" width="20.42578125" style="18" customWidth="1"/>
    <col min="8004" max="8004" width="19.140625" style="18" customWidth="1"/>
    <col min="8005" max="8005" width="23.140625" style="18" customWidth="1"/>
    <col min="8006" max="8006" width="18.42578125" style="18" customWidth="1"/>
    <col min="8007" max="8007" width="12" style="18" customWidth="1"/>
    <col min="8008" max="8008" width="25.7109375" style="18" customWidth="1"/>
    <col min="8009" max="8009" width="26.7109375" style="18" customWidth="1"/>
    <col min="8010" max="8010" width="18.5703125" style="18" customWidth="1"/>
    <col min="8011" max="8011" width="23.42578125" style="18" customWidth="1"/>
    <col min="8012" max="8012" width="24.42578125" style="18" customWidth="1"/>
    <col min="8013" max="8013" width="22.140625" style="18" customWidth="1"/>
    <col min="8014" max="8015" width="23.85546875" style="18" customWidth="1"/>
    <col min="8016" max="8016" width="24.85546875" style="18" customWidth="1"/>
    <col min="8017" max="8019" width="25" style="18" customWidth="1"/>
    <col min="8020" max="8020" width="22.5703125" style="18" customWidth="1"/>
    <col min="8021" max="8021" width="27.42578125" style="18" customWidth="1"/>
    <col min="8022" max="8023" width="25" style="18" customWidth="1"/>
    <col min="8024" max="8024" width="26.140625" style="18" customWidth="1"/>
    <col min="8025" max="8025" width="26.85546875" style="18" customWidth="1"/>
    <col min="8026" max="8026" width="28.140625" style="18" customWidth="1"/>
    <col min="8027" max="8027" width="21" style="18" customWidth="1"/>
    <col min="8028" max="8028" width="24.28515625" style="18" customWidth="1"/>
    <col min="8029" max="8029" width="23.42578125" style="18" customWidth="1"/>
    <col min="8030" max="8030" width="23" style="18" customWidth="1"/>
    <col min="8031" max="8031" width="25.42578125" style="18" customWidth="1"/>
    <col min="8032" max="8032" width="25.28515625" style="18" customWidth="1"/>
    <col min="8033" max="8035" width="26.85546875" style="18" customWidth="1"/>
    <col min="8036" max="8036" width="26.5703125" style="18" customWidth="1"/>
    <col min="8037" max="8037" width="20.42578125" style="18" customWidth="1"/>
    <col min="8038" max="8038" width="19.140625" style="18" customWidth="1"/>
    <col min="8039" max="8039" width="23.140625" style="18" customWidth="1"/>
    <col min="8040" max="8040" width="18.42578125" style="18" customWidth="1"/>
    <col min="8041" max="8041" width="28.85546875" style="18" customWidth="1"/>
    <col min="8042" max="8042" width="29.5703125" style="18" customWidth="1"/>
    <col min="8043" max="8043" width="22.85546875" style="18" customWidth="1"/>
    <col min="8044" max="8044" width="26.5703125" style="18" customWidth="1"/>
    <col min="8045" max="8045" width="26.42578125" style="18" customWidth="1"/>
    <col min="8046" max="8046" width="28.42578125" style="18" customWidth="1"/>
    <col min="8047" max="8047" width="28" style="18" customWidth="1"/>
    <col min="8048" max="8048" width="30.85546875" style="18" customWidth="1"/>
    <col min="8049" max="8049" width="31.5703125" style="18" customWidth="1"/>
    <col min="8050" max="8050" width="32.85546875" style="18" customWidth="1"/>
    <col min="8051" max="8051" width="27.42578125" style="18" customWidth="1"/>
    <col min="8052" max="8052" width="27.28515625" style="18" customWidth="1"/>
    <col min="8053" max="8053" width="32" style="18" customWidth="1"/>
    <col min="8054" max="8054" width="23.42578125" style="18" customWidth="1"/>
    <col min="8055" max="8055" width="24.42578125" style="18" customWidth="1"/>
    <col min="8056" max="8056" width="25.85546875" style="18" customWidth="1"/>
    <col min="8057" max="8057" width="29.42578125" style="18" customWidth="1"/>
    <col min="8058" max="8058" width="31.28515625" style="18" customWidth="1"/>
    <col min="8059" max="8059" width="22.85546875" style="18" customWidth="1"/>
    <col min="8060" max="8060" width="22.140625" style="18" customWidth="1"/>
    <col min="8061" max="8061" width="28.5703125" style="18" customWidth="1"/>
    <col min="8062" max="8062" width="22.140625" style="18" customWidth="1"/>
    <col min="8063" max="8192" width="9.140625" style="18" customWidth="1"/>
    <col min="8193" max="8193" width="4.140625" style="18" customWidth="1"/>
    <col min="8194" max="8194" width="25.140625" style="18" customWidth="1"/>
    <col min="8195" max="8195" width="8.7109375" style="18" customWidth="1"/>
    <col min="8196" max="8196" width="26.140625" style="18" customWidth="1"/>
    <col min="8197" max="8197" width="26.7109375" style="18" customWidth="1"/>
    <col min="8198" max="8198" width="18.5703125" style="18" customWidth="1"/>
    <col min="8199" max="8199" width="23.42578125" style="18" customWidth="1"/>
    <col min="8200" max="8200" width="24.42578125" style="18" customWidth="1"/>
    <col min="8201" max="8201" width="22.140625" style="18" customWidth="1"/>
    <col min="8202" max="8203" width="23.85546875" style="18" customWidth="1"/>
    <col min="8204" max="8204" width="24.85546875" style="18" customWidth="1"/>
    <col min="8205" max="8205" width="29.7109375" style="18" customWidth="1"/>
    <col min="8206" max="8206" width="30.85546875" style="18" customWidth="1"/>
    <col min="8207" max="8207" width="25" style="18" customWidth="1"/>
    <col min="8208" max="8208" width="22.5703125" style="18" customWidth="1"/>
    <col min="8209" max="8209" width="28" style="18" customWidth="1"/>
    <col min="8210" max="8210" width="29.140625" style="18" customWidth="1"/>
    <col min="8211" max="8211" width="25" style="18" customWidth="1"/>
    <col min="8212" max="8213" width="26.140625" style="18" customWidth="1"/>
    <col min="8214" max="8214" width="27.85546875" style="18" customWidth="1"/>
    <col min="8215" max="8215" width="21" style="18" customWidth="1"/>
    <col min="8216" max="8216" width="24.28515625" style="18" customWidth="1"/>
    <col min="8217" max="8219" width="23.28515625" style="18" customWidth="1"/>
    <col min="8220" max="8220" width="24.28515625" style="18" customWidth="1"/>
    <col min="8221" max="8221" width="24.140625" style="18" customWidth="1"/>
    <col min="8222" max="8222" width="25.28515625" style="18" customWidth="1"/>
    <col min="8223" max="8223" width="24.140625" style="18" customWidth="1"/>
    <col min="8224" max="8224" width="28.28515625" style="18" customWidth="1"/>
    <col min="8225" max="8225" width="21.140625" style="18" customWidth="1"/>
    <col min="8226" max="8226" width="19.140625" style="18" customWidth="1"/>
    <col min="8227" max="8227" width="23.140625" style="18" customWidth="1"/>
    <col min="8228" max="8228" width="18.42578125" style="18" customWidth="1"/>
    <col min="8229" max="8229" width="11.42578125" style="18" customWidth="1"/>
    <col min="8230" max="8230" width="25.7109375" style="18" customWidth="1"/>
    <col min="8231" max="8231" width="26.7109375" style="18" customWidth="1"/>
    <col min="8232" max="8232" width="18.5703125" style="18" customWidth="1"/>
    <col min="8233" max="8233" width="23.42578125" style="18" customWidth="1"/>
    <col min="8234" max="8234" width="24.42578125" style="18" customWidth="1"/>
    <col min="8235" max="8235" width="22.140625" style="18" customWidth="1"/>
    <col min="8236" max="8236" width="23.140625" style="18" customWidth="1"/>
    <col min="8237" max="8237" width="23.85546875" style="18" customWidth="1"/>
    <col min="8238" max="8238" width="24.85546875" style="18" customWidth="1"/>
    <col min="8239" max="8239" width="27.42578125" style="18" customWidth="1"/>
    <col min="8240" max="8240" width="28.7109375" style="18" customWidth="1"/>
    <col min="8241" max="8241" width="25" style="18" customWidth="1"/>
    <col min="8242" max="8242" width="26.140625" style="18" customWidth="1"/>
    <col min="8243" max="8243" width="26.28515625" style="18" customWidth="1"/>
    <col min="8244" max="8244" width="27.140625" style="18" customWidth="1"/>
    <col min="8245" max="8245" width="25" style="18" customWidth="1"/>
    <col min="8246" max="8246" width="26.140625" style="18" customWidth="1"/>
    <col min="8247" max="8247" width="26.42578125" style="18" customWidth="1"/>
    <col min="8248" max="8248" width="27.28515625" style="18" customWidth="1"/>
    <col min="8249" max="8249" width="21" style="18" customWidth="1"/>
    <col min="8250" max="8250" width="22.140625" style="18" customWidth="1"/>
    <col min="8251" max="8253" width="23.28515625" style="18" customWidth="1"/>
    <col min="8254" max="8254" width="24.28515625" style="18" customWidth="1"/>
    <col min="8255" max="8257" width="26.85546875" style="18" customWidth="1"/>
    <col min="8258" max="8258" width="27.85546875" style="18" customWidth="1"/>
    <col min="8259" max="8259" width="20.42578125" style="18" customWidth="1"/>
    <col min="8260" max="8260" width="19.140625" style="18" customWidth="1"/>
    <col min="8261" max="8261" width="23.140625" style="18" customWidth="1"/>
    <col min="8262" max="8262" width="18.42578125" style="18" customWidth="1"/>
    <col min="8263" max="8263" width="12" style="18" customWidth="1"/>
    <col min="8264" max="8264" width="25.7109375" style="18" customWidth="1"/>
    <col min="8265" max="8265" width="26.7109375" style="18" customWidth="1"/>
    <col min="8266" max="8266" width="18.5703125" style="18" customWidth="1"/>
    <col min="8267" max="8267" width="23.42578125" style="18" customWidth="1"/>
    <col min="8268" max="8268" width="24.42578125" style="18" customWidth="1"/>
    <col min="8269" max="8269" width="22.140625" style="18" customWidth="1"/>
    <col min="8270" max="8271" width="23.85546875" style="18" customWidth="1"/>
    <col min="8272" max="8272" width="24.85546875" style="18" customWidth="1"/>
    <col min="8273" max="8275" width="25" style="18" customWidth="1"/>
    <col min="8276" max="8276" width="22.5703125" style="18" customWidth="1"/>
    <col min="8277" max="8277" width="27.42578125" style="18" customWidth="1"/>
    <col min="8278" max="8279" width="25" style="18" customWidth="1"/>
    <col min="8280" max="8280" width="26.140625" style="18" customWidth="1"/>
    <col min="8281" max="8281" width="26.85546875" style="18" customWidth="1"/>
    <col min="8282" max="8282" width="28.140625" style="18" customWidth="1"/>
    <col min="8283" max="8283" width="21" style="18" customWidth="1"/>
    <col min="8284" max="8284" width="24.28515625" style="18" customWidth="1"/>
    <col min="8285" max="8285" width="23.42578125" style="18" customWidth="1"/>
    <col min="8286" max="8286" width="23" style="18" customWidth="1"/>
    <col min="8287" max="8287" width="25.42578125" style="18" customWidth="1"/>
    <col min="8288" max="8288" width="25.28515625" style="18" customWidth="1"/>
    <col min="8289" max="8291" width="26.85546875" style="18" customWidth="1"/>
    <col min="8292" max="8292" width="26.5703125" style="18" customWidth="1"/>
    <col min="8293" max="8293" width="20.42578125" style="18" customWidth="1"/>
    <col min="8294" max="8294" width="19.140625" style="18" customWidth="1"/>
    <col min="8295" max="8295" width="23.140625" style="18" customWidth="1"/>
    <col min="8296" max="8296" width="18.42578125" style="18" customWidth="1"/>
    <col min="8297" max="8297" width="28.85546875" style="18" customWidth="1"/>
    <col min="8298" max="8298" width="29.5703125" style="18" customWidth="1"/>
    <col min="8299" max="8299" width="22.85546875" style="18" customWidth="1"/>
    <col min="8300" max="8300" width="26.5703125" style="18" customWidth="1"/>
    <col min="8301" max="8301" width="26.42578125" style="18" customWidth="1"/>
    <col min="8302" max="8302" width="28.42578125" style="18" customWidth="1"/>
    <col min="8303" max="8303" width="28" style="18" customWidth="1"/>
    <col min="8304" max="8304" width="30.85546875" style="18" customWidth="1"/>
    <col min="8305" max="8305" width="31.5703125" style="18" customWidth="1"/>
    <col min="8306" max="8306" width="32.85546875" style="18" customWidth="1"/>
    <col min="8307" max="8307" width="27.42578125" style="18" customWidth="1"/>
    <col min="8308" max="8308" width="27.28515625" style="18" customWidth="1"/>
    <col min="8309" max="8309" width="32" style="18" customWidth="1"/>
    <col min="8310" max="8310" width="23.42578125" style="18" customWidth="1"/>
    <col min="8311" max="8311" width="24.42578125" style="18" customWidth="1"/>
    <col min="8312" max="8312" width="25.85546875" style="18" customWidth="1"/>
    <col min="8313" max="8313" width="29.42578125" style="18" customWidth="1"/>
    <col min="8314" max="8314" width="31.28515625" style="18" customWidth="1"/>
    <col min="8315" max="8315" width="22.85546875" style="18" customWidth="1"/>
    <col min="8316" max="8316" width="22.140625" style="18" customWidth="1"/>
    <col min="8317" max="8317" width="28.5703125" style="18" customWidth="1"/>
    <col min="8318" max="8318" width="22.140625" style="18" customWidth="1"/>
    <col min="8319" max="8448" width="9.140625" style="18" customWidth="1"/>
    <col min="8449" max="8449" width="4.140625" style="18" customWidth="1"/>
    <col min="8450" max="8450" width="25.140625" style="18" customWidth="1"/>
    <col min="8451" max="8451" width="8.7109375" style="18" customWidth="1"/>
    <col min="8452" max="8452" width="26.140625" style="18" customWidth="1"/>
    <col min="8453" max="8453" width="26.7109375" style="18" customWidth="1"/>
    <col min="8454" max="8454" width="18.5703125" style="18" customWidth="1"/>
    <col min="8455" max="8455" width="23.42578125" style="18" customWidth="1"/>
    <col min="8456" max="8456" width="24.42578125" style="18" customWidth="1"/>
    <col min="8457" max="8457" width="22.140625" style="18" customWidth="1"/>
    <col min="8458" max="8459" width="23.85546875" style="18" customWidth="1"/>
    <col min="8460" max="8460" width="24.85546875" style="18" customWidth="1"/>
    <col min="8461" max="8461" width="29.7109375" style="18" customWidth="1"/>
    <col min="8462" max="8462" width="30.85546875" style="18" customWidth="1"/>
    <col min="8463" max="8463" width="25" style="18" customWidth="1"/>
    <col min="8464" max="8464" width="22.5703125" style="18" customWidth="1"/>
    <col min="8465" max="8465" width="28" style="18" customWidth="1"/>
    <col min="8466" max="8466" width="29.140625" style="18" customWidth="1"/>
    <col min="8467" max="8467" width="25" style="18" customWidth="1"/>
    <col min="8468" max="8469" width="26.140625" style="18" customWidth="1"/>
    <col min="8470" max="8470" width="27.85546875" style="18" customWidth="1"/>
    <col min="8471" max="8471" width="21" style="18" customWidth="1"/>
    <col min="8472" max="8472" width="24.28515625" style="18" customWidth="1"/>
    <col min="8473" max="8475" width="23.28515625" style="18" customWidth="1"/>
    <col min="8476" max="8476" width="24.28515625" style="18" customWidth="1"/>
    <col min="8477" max="8477" width="24.140625" style="18" customWidth="1"/>
    <col min="8478" max="8478" width="25.28515625" style="18" customWidth="1"/>
    <col min="8479" max="8479" width="24.140625" style="18" customWidth="1"/>
    <col min="8480" max="8480" width="28.28515625" style="18" customWidth="1"/>
    <col min="8481" max="8481" width="21.140625" style="18" customWidth="1"/>
    <col min="8482" max="8482" width="19.140625" style="18" customWidth="1"/>
    <col min="8483" max="8483" width="23.140625" style="18" customWidth="1"/>
    <col min="8484" max="8484" width="18.42578125" style="18" customWidth="1"/>
    <col min="8485" max="8485" width="11.42578125" style="18" customWidth="1"/>
    <col min="8486" max="8486" width="25.7109375" style="18" customWidth="1"/>
    <col min="8487" max="8487" width="26.7109375" style="18" customWidth="1"/>
    <col min="8488" max="8488" width="18.5703125" style="18" customWidth="1"/>
    <col min="8489" max="8489" width="23.42578125" style="18" customWidth="1"/>
    <col min="8490" max="8490" width="24.42578125" style="18" customWidth="1"/>
    <col min="8491" max="8491" width="22.140625" style="18" customWidth="1"/>
    <col min="8492" max="8492" width="23.140625" style="18" customWidth="1"/>
    <col min="8493" max="8493" width="23.85546875" style="18" customWidth="1"/>
    <col min="8494" max="8494" width="24.85546875" style="18" customWidth="1"/>
    <col min="8495" max="8495" width="27.42578125" style="18" customWidth="1"/>
    <col min="8496" max="8496" width="28.7109375" style="18" customWidth="1"/>
    <col min="8497" max="8497" width="25" style="18" customWidth="1"/>
    <col min="8498" max="8498" width="26.140625" style="18" customWidth="1"/>
    <col min="8499" max="8499" width="26.28515625" style="18" customWidth="1"/>
    <col min="8500" max="8500" width="27.140625" style="18" customWidth="1"/>
    <col min="8501" max="8501" width="25" style="18" customWidth="1"/>
    <col min="8502" max="8502" width="26.140625" style="18" customWidth="1"/>
    <col min="8503" max="8503" width="26.42578125" style="18" customWidth="1"/>
    <col min="8504" max="8504" width="27.28515625" style="18" customWidth="1"/>
    <col min="8505" max="8505" width="21" style="18" customWidth="1"/>
    <col min="8506" max="8506" width="22.140625" style="18" customWidth="1"/>
    <col min="8507" max="8509" width="23.28515625" style="18" customWidth="1"/>
    <col min="8510" max="8510" width="24.28515625" style="18" customWidth="1"/>
    <col min="8511" max="8513" width="26.85546875" style="18" customWidth="1"/>
    <col min="8514" max="8514" width="27.85546875" style="18" customWidth="1"/>
    <col min="8515" max="8515" width="20.42578125" style="18" customWidth="1"/>
    <col min="8516" max="8516" width="19.140625" style="18" customWidth="1"/>
    <col min="8517" max="8517" width="23.140625" style="18" customWidth="1"/>
    <col min="8518" max="8518" width="18.42578125" style="18" customWidth="1"/>
    <col min="8519" max="8519" width="12" style="18" customWidth="1"/>
    <col min="8520" max="8520" width="25.7109375" style="18" customWidth="1"/>
    <col min="8521" max="8521" width="26.7109375" style="18" customWidth="1"/>
    <col min="8522" max="8522" width="18.5703125" style="18" customWidth="1"/>
    <col min="8523" max="8523" width="23.42578125" style="18" customWidth="1"/>
    <col min="8524" max="8524" width="24.42578125" style="18" customWidth="1"/>
    <col min="8525" max="8525" width="22.140625" style="18" customWidth="1"/>
    <col min="8526" max="8527" width="23.85546875" style="18" customWidth="1"/>
    <col min="8528" max="8528" width="24.85546875" style="18" customWidth="1"/>
    <col min="8529" max="8531" width="25" style="18" customWidth="1"/>
    <col min="8532" max="8532" width="22.5703125" style="18" customWidth="1"/>
    <col min="8533" max="8533" width="27.42578125" style="18" customWidth="1"/>
    <col min="8534" max="8535" width="25" style="18" customWidth="1"/>
    <col min="8536" max="8536" width="26.140625" style="18" customWidth="1"/>
    <col min="8537" max="8537" width="26.85546875" style="18" customWidth="1"/>
    <col min="8538" max="8538" width="28.140625" style="18" customWidth="1"/>
    <col min="8539" max="8539" width="21" style="18" customWidth="1"/>
    <col min="8540" max="8540" width="24.28515625" style="18" customWidth="1"/>
    <col min="8541" max="8541" width="23.42578125" style="18" customWidth="1"/>
    <col min="8542" max="8542" width="23" style="18" customWidth="1"/>
    <col min="8543" max="8543" width="25.42578125" style="18" customWidth="1"/>
    <col min="8544" max="8544" width="25.28515625" style="18" customWidth="1"/>
    <col min="8545" max="8547" width="26.85546875" style="18" customWidth="1"/>
    <col min="8548" max="8548" width="26.5703125" style="18" customWidth="1"/>
    <col min="8549" max="8549" width="20.42578125" style="18" customWidth="1"/>
    <col min="8550" max="8550" width="19.140625" style="18" customWidth="1"/>
    <col min="8551" max="8551" width="23.140625" style="18" customWidth="1"/>
    <col min="8552" max="8552" width="18.42578125" style="18" customWidth="1"/>
    <col min="8553" max="8553" width="28.85546875" style="18" customWidth="1"/>
    <col min="8554" max="8554" width="29.5703125" style="18" customWidth="1"/>
    <col min="8555" max="8555" width="22.85546875" style="18" customWidth="1"/>
    <col min="8556" max="8556" width="26.5703125" style="18" customWidth="1"/>
    <col min="8557" max="8557" width="26.42578125" style="18" customWidth="1"/>
    <col min="8558" max="8558" width="28.42578125" style="18" customWidth="1"/>
    <col min="8559" max="8559" width="28" style="18" customWidth="1"/>
    <col min="8560" max="8560" width="30.85546875" style="18" customWidth="1"/>
    <col min="8561" max="8561" width="31.5703125" style="18" customWidth="1"/>
    <col min="8562" max="8562" width="32.85546875" style="18" customWidth="1"/>
    <col min="8563" max="8563" width="27.42578125" style="18" customWidth="1"/>
    <col min="8564" max="8564" width="27.28515625" style="18" customWidth="1"/>
    <col min="8565" max="8565" width="32" style="18" customWidth="1"/>
    <col min="8566" max="8566" width="23.42578125" style="18" customWidth="1"/>
    <col min="8567" max="8567" width="24.42578125" style="18" customWidth="1"/>
    <col min="8568" max="8568" width="25.85546875" style="18" customWidth="1"/>
    <col min="8569" max="8569" width="29.42578125" style="18" customWidth="1"/>
    <col min="8570" max="8570" width="31.28515625" style="18" customWidth="1"/>
    <col min="8571" max="8571" width="22.85546875" style="18" customWidth="1"/>
    <col min="8572" max="8572" width="22.140625" style="18" customWidth="1"/>
    <col min="8573" max="8573" width="28.5703125" style="18" customWidth="1"/>
    <col min="8574" max="8574" width="22.140625" style="18" customWidth="1"/>
    <col min="8575" max="8704" width="9.140625" style="18" customWidth="1"/>
    <col min="8705" max="8705" width="4.140625" style="18" customWidth="1"/>
    <col min="8706" max="8706" width="25.140625" style="18" customWidth="1"/>
    <col min="8707" max="8707" width="8.7109375" style="18" customWidth="1"/>
    <col min="8708" max="8708" width="26.140625" style="18" customWidth="1"/>
    <col min="8709" max="8709" width="26.7109375" style="18" customWidth="1"/>
    <col min="8710" max="8710" width="18.5703125" style="18" customWidth="1"/>
    <col min="8711" max="8711" width="23.42578125" style="18" customWidth="1"/>
    <col min="8712" max="8712" width="24.42578125" style="18" customWidth="1"/>
    <col min="8713" max="8713" width="22.140625" style="18" customWidth="1"/>
    <col min="8714" max="8715" width="23.85546875" style="18" customWidth="1"/>
    <col min="8716" max="8716" width="24.85546875" style="18" customWidth="1"/>
    <col min="8717" max="8717" width="29.7109375" style="18" customWidth="1"/>
    <col min="8718" max="8718" width="30.85546875" style="18" customWidth="1"/>
    <col min="8719" max="8719" width="25" style="18" customWidth="1"/>
    <col min="8720" max="8720" width="22.5703125" style="18" customWidth="1"/>
    <col min="8721" max="8721" width="28" style="18" customWidth="1"/>
    <col min="8722" max="8722" width="29.140625" style="18" customWidth="1"/>
    <col min="8723" max="8723" width="25" style="18" customWidth="1"/>
    <col min="8724" max="8725" width="26.140625" style="18" customWidth="1"/>
    <col min="8726" max="8726" width="27.85546875" style="18" customWidth="1"/>
    <col min="8727" max="8727" width="21" style="18" customWidth="1"/>
    <col min="8728" max="8728" width="24.28515625" style="18" customWidth="1"/>
    <col min="8729" max="8731" width="23.28515625" style="18" customWidth="1"/>
    <col min="8732" max="8732" width="24.28515625" style="18" customWidth="1"/>
    <col min="8733" max="8733" width="24.140625" style="18" customWidth="1"/>
    <col min="8734" max="8734" width="25.28515625" style="18" customWidth="1"/>
    <col min="8735" max="8735" width="24.140625" style="18" customWidth="1"/>
    <col min="8736" max="8736" width="28.28515625" style="18" customWidth="1"/>
    <col min="8737" max="8737" width="21.140625" style="18" customWidth="1"/>
    <col min="8738" max="8738" width="19.140625" style="18" customWidth="1"/>
    <col min="8739" max="8739" width="23.140625" style="18" customWidth="1"/>
    <col min="8740" max="8740" width="18.42578125" style="18" customWidth="1"/>
    <col min="8741" max="8741" width="11.42578125" style="18" customWidth="1"/>
    <col min="8742" max="8742" width="25.7109375" style="18" customWidth="1"/>
    <col min="8743" max="8743" width="26.7109375" style="18" customWidth="1"/>
    <col min="8744" max="8744" width="18.5703125" style="18" customWidth="1"/>
    <col min="8745" max="8745" width="23.42578125" style="18" customWidth="1"/>
    <col min="8746" max="8746" width="24.42578125" style="18" customWidth="1"/>
    <col min="8747" max="8747" width="22.140625" style="18" customWidth="1"/>
    <col min="8748" max="8748" width="23.140625" style="18" customWidth="1"/>
    <col min="8749" max="8749" width="23.85546875" style="18" customWidth="1"/>
    <col min="8750" max="8750" width="24.85546875" style="18" customWidth="1"/>
    <col min="8751" max="8751" width="27.42578125" style="18" customWidth="1"/>
    <col min="8752" max="8752" width="28.7109375" style="18" customWidth="1"/>
    <col min="8753" max="8753" width="25" style="18" customWidth="1"/>
    <col min="8754" max="8754" width="26.140625" style="18" customWidth="1"/>
    <col min="8755" max="8755" width="26.28515625" style="18" customWidth="1"/>
    <col min="8756" max="8756" width="27.140625" style="18" customWidth="1"/>
    <col min="8757" max="8757" width="25" style="18" customWidth="1"/>
    <col min="8758" max="8758" width="26.140625" style="18" customWidth="1"/>
    <col min="8759" max="8759" width="26.42578125" style="18" customWidth="1"/>
    <col min="8760" max="8760" width="27.28515625" style="18" customWidth="1"/>
    <col min="8761" max="8761" width="21" style="18" customWidth="1"/>
    <col min="8762" max="8762" width="22.140625" style="18" customWidth="1"/>
    <col min="8763" max="8765" width="23.28515625" style="18" customWidth="1"/>
    <col min="8766" max="8766" width="24.28515625" style="18" customWidth="1"/>
    <col min="8767" max="8769" width="26.85546875" style="18" customWidth="1"/>
    <col min="8770" max="8770" width="27.85546875" style="18" customWidth="1"/>
    <col min="8771" max="8771" width="20.42578125" style="18" customWidth="1"/>
    <col min="8772" max="8772" width="19.140625" style="18" customWidth="1"/>
    <col min="8773" max="8773" width="23.140625" style="18" customWidth="1"/>
    <col min="8774" max="8774" width="18.42578125" style="18" customWidth="1"/>
    <col min="8775" max="8775" width="12" style="18" customWidth="1"/>
    <col min="8776" max="8776" width="25.7109375" style="18" customWidth="1"/>
    <col min="8777" max="8777" width="26.7109375" style="18" customWidth="1"/>
    <col min="8778" max="8778" width="18.5703125" style="18" customWidth="1"/>
    <col min="8779" max="8779" width="23.42578125" style="18" customWidth="1"/>
    <col min="8780" max="8780" width="24.42578125" style="18" customWidth="1"/>
    <col min="8781" max="8781" width="22.140625" style="18" customWidth="1"/>
    <col min="8782" max="8783" width="23.85546875" style="18" customWidth="1"/>
    <col min="8784" max="8784" width="24.85546875" style="18" customWidth="1"/>
    <col min="8785" max="8787" width="25" style="18" customWidth="1"/>
    <col min="8788" max="8788" width="22.5703125" style="18" customWidth="1"/>
    <col min="8789" max="8789" width="27.42578125" style="18" customWidth="1"/>
    <col min="8790" max="8791" width="25" style="18" customWidth="1"/>
    <col min="8792" max="8792" width="26.140625" style="18" customWidth="1"/>
    <col min="8793" max="8793" width="26.85546875" style="18" customWidth="1"/>
    <col min="8794" max="8794" width="28.140625" style="18" customWidth="1"/>
    <col min="8795" max="8795" width="21" style="18" customWidth="1"/>
    <col min="8796" max="8796" width="24.28515625" style="18" customWidth="1"/>
    <col min="8797" max="8797" width="23.42578125" style="18" customWidth="1"/>
    <col min="8798" max="8798" width="23" style="18" customWidth="1"/>
    <col min="8799" max="8799" width="25.42578125" style="18" customWidth="1"/>
    <col min="8800" max="8800" width="25.28515625" style="18" customWidth="1"/>
    <col min="8801" max="8803" width="26.85546875" style="18" customWidth="1"/>
    <col min="8804" max="8804" width="26.5703125" style="18" customWidth="1"/>
    <col min="8805" max="8805" width="20.42578125" style="18" customWidth="1"/>
    <col min="8806" max="8806" width="19.140625" style="18" customWidth="1"/>
    <col min="8807" max="8807" width="23.140625" style="18" customWidth="1"/>
    <col min="8808" max="8808" width="18.42578125" style="18" customWidth="1"/>
    <col min="8809" max="8809" width="28.85546875" style="18" customWidth="1"/>
    <col min="8810" max="8810" width="29.5703125" style="18" customWidth="1"/>
    <col min="8811" max="8811" width="22.85546875" style="18" customWidth="1"/>
    <col min="8812" max="8812" width="26.5703125" style="18" customWidth="1"/>
    <col min="8813" max="8813" width="26.42578125" style="18" customWidth="1"/>
    <col min="8814" max="8814" width="28.42578125" style="18" customWidth="1"/>
    <col min="8815" max="8815" width="28" style="18" customWidth="1"/>
    <col min="8816" max="8816" width="30.85546875" style="18" customWidth="1"/>
    <col min="8817" max="8817" width="31.5703125" style="18" customWidth="1"/>
    <col min="8818" max="8818" width="32.85546875" style="18" customWidth="1"/>
    <col min="8819" max="8819" width="27.42578125" style="18" customWidth="1"/>
    <col min="8820" max="8820" width="27.28515625" style="18" customWidth="1"/>
    <col min="8821" max="8821" width="32" style="18" customWidth="1"/>
    <col min="8822" max="8822" width="23.42578125" style="18" customWidth="1"/>
    <col min="8823" max="8823" width="24.42578125" style="18" customWidth="1"/>
    <col min="8824" max="8824" width="25.85546875" style="18" customWidth="1"/>
    <col min="8825" max="8825" width="29.42578125" style="18" customWidth="1"/>
    <col min="8826" max="8826" width="31.28515625" style="18" customWidth="1"/>
    <col min="8827" max="8827" width="22.85546875" style="18" customWidth="1"/>
    <col min="8828" max="8828" width="22.140625" style="18" customWidth="1"/>
    <col min="8829" max="8829" width="28.5703125" style="18" customWidth="1"/>
    <col min="8830" max="8830" width="22.140625" style="18" customWidth="1"/>
    <col min="8831" max="8960" width="9.140625" style="18" customWidth="1"/>
    <col min="8961" max="8961" width="4.140625" style="18" customWidth="1"/>
    <col min="8962" max="8962" width="25.140625" style="18" customWidth="1"/>
    <col min="8963" max="8963" width="8.7109375" style="18" customWidth="1"/>
    <col min="8964" max="8964" width="26.140625" style="18" customWidth="1"/>
    <col min="8965" max="8965" width="26.7109375" style="18" customWidth="1"/>
    <col min="8966" max="8966" width="18.5703125" style="18" customWidth="1"/>
    <col min="8967" max="8967" width="23.42578125" style="18" customWidth="1"/>
    <col min="8968" max="8968" width="24.42578125" style="18" customWidth="1"/>
    <col min="8969" max="8969" width="22.140625" style="18" customWidth="1"/>
    <col min="8970" max="8971" width="23.85546875" style="18" customWidth="1"/>
    <col min="8972" max="8972" width="24.85546875" style="18" customWidth="1"/>
    <col min="8973" max="8973" width="29.7109375" style="18" customWidth="1"/>
    <col min="8974" max="8974" width="30.85546875" style="18" customWidth="1"/>
    <col min="8975" max="8975" width="25" style="18" customWidth="1"/>
    <col min="8976" max="8976" width="22.5703125" style="18" customWidth="1"/>
    <col min="8977" max="8977" width="28" style="18" customWidth="1"/>
    <col min="8978" max="8978" width="29.140625" style="18" customWidth="1"/>
    <col min="8979" max="8979" width="25" style="18" customWidth="1"/>
    <col min="8980" max="8981" width="26.140625" style="18" customWidth="1"/>
    <col min="8982" max="8982" width="27.85546875" style="18" customWidth="1"/>
    <col min="8983" max="8983" width="21" style="18" customWidth="1"/>
    <col min="8984" max="8984" width="24.28515625" style="18" customWidth="1"/>
    <col min="8985" max="8987" width="23.28515625" style="18" customWidth="1"/>
    <col min="8988" max="8988" width="24.28515625" style="18" customWidth="1"/>
    <col min="8989" max="8989" width="24.140625" style="18" customWidth="1"/>
    <col min="8990" max="8990" width="25.28515625" style="18" customWidth="1"/>
    <col min="8991" max="8991" width="24.140625" style="18" customWidth="1"/>
    <col min="8992" max="8992" width="28.28515625" style="18" customWidth="1"/>
    <col min="8993" max="8993" width="21.140625" style="18" customWidth="1"/>
    <col min="8994" max="8994" width="19.140625" style="18" customWidth="1"/>
    <col min="8995" max="8995" width="23.140625" style="18" customWidth="1"/>
    <col min="8996" max="8996" width="18.42578125" style="18" customWidth="1"/>
    <col min="8997" max="8997" width="11.42578125" style="18" customWidth="1"/>
    <col min="8998" max="8998" width="25.7109375" style="18" customWidth="1"/>
    <col min="8999" max="8999" width="26.7109375" style="18" customWidth="1"/>
    <col min="9000" max="9000" width="18.5703125" style="18" customWidth="1"/>
    <col min="9001" max="9001" width="23.42578125" style="18" customWidth="1"/>
    <col min="9002" max="9002" width="24.42578125" style="18" customWidth="1"/>
    <col min="9003" max="9003" width="22.140625" style="18" customWidth="1"/>
    <col min="9004" max="9004" width="23.140625" style="18" customWidth="1"/>
    <col min="9005" max="9005" width="23.85546875" style="18" customWidth="1"/>
    <col min="9006" max="9006" width="24.85546875" style="18" customWidth="1"/>
    <col min="9007" max="9007" width="27.42578125" style="18" customWidth="1"/>
    <col min="9008" max="9008" width="28.7109375" style="18" customWidth="1"/>
    <col min="9009" max="9009" width="25" style="18" customWidth="1"/>
    <col min="9010" max="9010" width="26.140625" style="18" customWidth="1"/>
    <col min="9011" max="9011" width="26.28515625" style="18" customWidth="1"/>
    <col min="9012" max="9012" width="27.140625" style="18" customWidth="1"/>
    <col min="9013" max="9013" width="25" style="18" customWidth="1"/>
    <col min="9014" max="9014" width="26.140625" style="18" customWidth="1"/>
    <col min="9015" max="9015" width="26.42578125" style="18" customWidth="1"/>
    <col min="9016" max="9016" width="27.28515625" style="18" customWidth="1"/>
    <col min="9017" max="9017" width="21" style="18" customWidth="1"/>
    <col min="9018" max="9018" width="22.140625" style="18" customWidth="1"/>
    <col min="9019" max="9021" width="23.28515625" style="18" customWidth="1"/>
    <col min="9022" max="9022" width="24.28515625" style="18" customWidth="1"/>
    <col min="9023" max="9025" width="26.85546875" style="18" customWidth="1"/>
    <col min="9026" max="9026" width="27.85546875" style="18" customWidth="1"/>
    <col min="9027" max="9027" width="20.42578125" style="18" customWidth="1"/>
    <col min="9028" max="9028" width="19.140625" style="18" customWidth="1"/>
    <col min="9029" max="9029" width="23.140625" style="18" customWidth="1"/>
    <col min="9030" max="9030" width="18.42578125" style="18" customWidth="1"/>
    <col min="9031" max="9031" width="12" style="18" customWidth="1"/>
    <col min="9032" max="9032" width="25.7109375" style="18" customWidth="1"/>
    <col min="9033" max="9033" width="26.7109375" style="18" customWidth="1"/>
    <col min="9034" max="9034" width="18.5703125" style="18" customWidth="1"/>
    <col min="9035" max="9035" width="23.42578125" style="18" customWidth="1"/>
    <col min="9036" max="9036" width="24.42578125" style="18" customWidth="1"/>
    <col min="9037" max="9037" width="22.140625" style="18" customWidth="1"/>
    <col min="9038" max="9039" width="23.85546875" style="18" customWidth="1"/>
    <col min="9040" max="9040" width="24.85546875" style="18" customWidth="1"/>
    <col min="9041" max="9043" width="25" style="18" customWidth="1"/>
    <col min="9044" max="9044" width="22.5703125" style="18" customWidth="1"/>
    <col min="9045" max="9045" width="27.42578125" style="18" customWidth="1"/>
    <col min="9046" max="9047" width="25" style="18" customWidth="1"/>
    <col min="9048" max="9048" width="26.140625" style="18" customWidth="1"/>
    <col min="9049" max="9049" width="26.85546875" style="18" customWidth="1"/>
    <col min="9050" max="9050" width="28.140625" style="18" customWidth="1"/>
    <col min="9051" max="9051" width="21" style="18" customWidth="1"/>
    <col min="9052" max="9052" width="24.28515625" style="18" customWidth="1"/>
    <col min="9053" max="9053" width="23.42578125" style="18" customWidth="1"/>
    <col min="9054" max="9054" width="23" style="18" customWidth="1"/>
    <col min="9055" max="9055" width="25.42578125" style="18" customWidth="1"/>
    <col min="9056" max="9056" width="25.28515625" style="18" customWidth="1"/>
    <col min="9057" max="9059" width="26.85546875" style="18" customWidth="1"/>
    <col min="9060" max="9060" width="26.5703125" style="18" customWidth="1"/>
    <col min="9061" max="9061" width="20.42578125" style="18" customWidth="1"/>
    <col min="9062" max="9062" width="19.140625" style="18" customWidth="1"/>
    <col min="9063" max="9063" width="23.140625" style="18" customWidth="1"/>
    <col min="9064" max="9064" width="18.42578125" style="18" customWidth="1"/>
    <col min="9065" max="9065" width="28.85546875" style="18" customWidth="1"/>
    <col min="9066" max="9066" width="29.5703125" style="18" customWidth="1"/>
    <col min="9067" max="9067" width="22.85546875" style="18" customWidth="1"/>
    <col min="9068" max="9068" width="26.5703125" style="18" customWidth="1"/>
    <col min="9069" max="9069" width="26.42578125" style="18" customWidth="1"/>
    <col min="9070" max="9070" width="28.42578125" style="18" customWidth="1"/>
    <col min="9071" max="9071" width="28" style="18" customWidth="1"/>
    <col min="9072" max="9072" width="30.85546875" style="18" customWidth="1"/>
    <col min="9073" max="9073" width="31.5703125" style="18" customWidth="1"/>
    <col min="9074" max="9074" width="32.85546875" style="18" customWidth="1"/>
    <col min="9075" max="9075" width="27.42578125" style="18" customWidth="1"/>
    <col min="9076" max="9076" width="27.28515625" style="18" customWidth="1"/>
    <col min="9077" max="9077" width="32" style="18" customWidth="1"/>
    <col min="9078" max="9078" width="23.42578125" style="18" customWidth="1"/>
    <col min="9079" max="9079" width="24.42578125" style="18" customWidth="1"/>
    <col min="9080" max="9080" width="25.85546875" style="18" customWidth="1"/>
    <col min="9081" max="9081" width="29.42578125" style="18" customWidth="1"/>
    <col min="9082" max="9082" width="31.28515625" style="18" customWidth="1"/>
    <col min="9083" max="9083" width="22.85546875" style="18" customWidth="1"/>
    <col min="9084" max="9084" width="22.140625" style="18" customWidth="1"/>
    <col min="9085" max="9085" width="28.5703125" style="18" customWidth="1"/>
    <col min="9086" max="9086" width="22.140625" style="18" customWidth="1"/>
    <col min="9087" max="9216" width="9.140625" style="18" customWidth="1"/>
    <col min="9217" max="9217" width="4.140625" style="18" customWidth="1"/>
    <col min="9218" max="9218" width="25.140625" style="18" customWidth="1"/>
    <col min="9219" max="9219" width="8.7109375" style="18" customWidth="1"/>
    <col min="9220" max="9220" width="26.140625" style="18" customWidth="1"/>
    <col min="9221" max="9221" width="26.7109375" style="18" customWidth="1"/>
    <col min="9222" max="9222" width="18.5703125" style="18" customWidth="1"/>
    <col min="9223" max="9223" width="23.42578125" style="18" customWidth="1"/>
    <col min="9224" max="9224" width="24.42578125" style="18" customWidth="1"/>
    <col min="9225" max="9225" width="22.140625" style="18" customWidth="1"/>
    <col min="9226" max="9227" width="23.85546875" style="18" customWidth="1"/>
    <col min="9228" max="9228" width="24.85546875" style="18" customWidth="1"/>
    <col min="9229" max="9229" width="29.7109375" style="18" customWidth="1"/>
    <col min="9230" max="9230" width="30.85546875" style="18" customWidth="1"/>
    <col min="9231" max="9231" width="25" style="18" customWidth="1"/>
    <col min="9232" max="9232" width="22.5703125" style="18" customWidth="1"/>
    <col min="9233" max="9233" width="28" style="18" customWidth="1"/>
    <col min="9234" max="9234" width="29.140625" style="18" customWidth="1"/>
    <col min="9235" max="9235" width="25" style="18" customWidth="1"/>
    <col min="9236" max="9237" width="26.140625" style="18" customWidth="1"/>
    <col min="9238" max="9238" width="27.85546875" style="18" customWidth="1"/>
    <col min="9239" max="9239" width="21" style="18" customWidth="1"/>
    <col min="9240" max="9240" width="24.28515625" style="18" customWidth="1"/>
    <col min="9241" max="9243" width="23.28515625" style="18" customWidth="1"/>
    <col min="9244" max="9244" width="24.28515625" style="18" customWidth="1"/>
    <col min="9245" max="9245" width="24.140625" style="18" customWidth="1"/>
    <col min="9246" max="9246" width="25.28515625" style="18" customWidth="1"/>
    <col min="9247" max="9247" width="24.140625" style="18" customWidth="1"/>
    <col min="9248" max="9248" width="28.28515625" style="18" customWidth="1"/>
    <col min="9249" max="9249" width="21.140625" style="18" customWidth="1"/>
    <col min="9250" max="9250" width="19.140625" style="18" customWidth="1"/>
    <col min="9251" max="9251" width="23.140625" style="18" customWidth="1"/>
    <col min="9252" max="9252" width="18.42578125" style="18" customWidth="1"/>
    <col min="9253" max="9253" width="11.42578125" style="18" customWidth="1"/>
    <col min="9254" max="9254" width="25.7109375" style="18" customWidth="1"/>
    <col min="9255" max="9255" width="26.7109375" style="18" customWidth="1"/>
    <col min="9256" max="9256" width="18.5703125" style="18" customWidth="1"/>
    <col min="9257" max="9257" width="23.42578125" style="18" customWidth="1"/>
    <col min="9258" max="9258" width="24.42578125" style="18" customWidth="1"/>
    <col min="9259" max="9259" width="22.140625" style="18" customWidth="1"/>
    <col min="9260" max="9260" width="23.140625" style="18" customWidth="1"/>
    <col min="9261" max="9261" width="23.85546875" style="18" customWidth="1"/>
    <col min="9262" max="9262" width="24.85546875" style="18" customWidth="1"/>
    <col min="9263" max="9263" width="27.42578125" style="18" customWidth="1"/>
    <col min="9264" max="9264" width="28.7109375" style="18" customWidth="1"/>
    <col min="9265" max="9265" width="25" style="18" customWidth="1"/>
    <col min="9266" max="9266" width="26.140625" style="18" customWidth="1"/>
    <col min="9267" max="9267" width="26.28515625" style="18" customWidth="1"/>
    <col min="9268" max="9268" width="27.140625" style="18" customWidth="1"/>
    <col min="9269" max="9269" width="25" style="18" customWidth="1"/>
    <col min="9270" max="9270" width="26.140625" style="18" customWidth="1"/>
    <col min="9271" max="9271" width="26.42578125" style="18" customWidth="1"/>
    <col min="9272" max="9272" width="27.28515625" style="18" customWidth="1"/>
    <col min="9273" max="9273" width="21" style="18" customWidth="1"/>
    <col min="9274" max="9274" width="22.140625" style="18" customWidth="1"/>
    <col min="9275" max="9277" width="23.28515625" style="18" customWidth="1"/>
    <col min="9278" max="9278" width="24.28515625" style="18" customWidth="1"/>
    <col min="9279" max="9281" width="26.85546875" style="18" customWidth="1"/>
    <col min="9282" max="9282" width="27.85546875" style="18" customWidth="1"/>
    <col min="9283" max="9283" width="20.42578125" style="18" customWidth="1"/>
    <col min="9284" max="9284" width="19.140625" style="18" customWidth="1"/>
    <col min="9285" max="9285" width="23.140625" style="18" customWidth="1"/>
    <col min="9286" max="9286" width="18.42578125" style="18" customWidth="1"/>
    <col min="9287" max="9287" width="12" style="18" customWidth="1"/>
    <col min="9288" max="9288" width="25.7109375" style="18" customWidth="1"/>
    <col min="9289" max="9289" width="26.7109375" style="18" customWidth="1"/>
    <col min="9290" max="9290" width="18.5703125" style="18" customWidth="1"/>
    <col min="9291" max="9291" width="23.42578125" style="18" customWidth="1"/>
    <col min="9292" max="9292" width="24.42578125" style="18" customWidth="1"/>
    <col min="9293" max="9293" width="22.140625" style="18" customWidth="1"/>
    <col min="9294" max="9295" width="23.85546875" style="18" customWidth="1"/>
    <col min="9296" max="9296" width="24.85546875" style="18" customWidth="1"/>
    <col min="9297" max="9299" width="25" style="18" customWidth="1"/>
    <col min="9300" max="9300" width="22.5703125" style="18" customWidth="1"/>
    <col min="9301" max="9301" width="27.42578125" style="18" customWidth="1"/>
    <col min="9302" max="9303" width="25" style="18" customWidth="1"/>
    <col min="9304" max="9304" width="26.140625" style="18" customWidth="1"/>
    <col min="9305" max="9305" width="26.85546875" style="18" customWidth="1"/>
    <col min="9306" max="9306" width="28.140625" style="18" customWidth="1"/>
    <col min="9307" max="9307" width="21" style="18" customWidth="1"/>
    <col min="9308" max="9308" width="24.28515625" style="18" customWidth="1"/>
    <col min="9309" max="9309" width="23.42578125" style="18" customWidth="1"/>
    <col min="9310" max="9310" width="23" style="18" customWidth="1"/>
    <col min="9311" max="9311" width="25.42578125" style="18" customWidth="1"/>
    <col min="9312" max="9312" width="25.28515625" style="18" customWidth="1"/>
    <col min="9313" max="9315" width="26.85546875" style="18" customWidth="1"/>
    <col min="9316" max="9316" width="26.5703125" style="18" customWidth="1"/>
    <col min="9317" max="9317" width="20.42578125" style="18" customWidth="1"/>
    <col min="9318" max="9318" width="19.140625" style="18" customWidth="1"/>
    <col min="9319" max="9319" width="23.140625" style="18" customWidth="1"/>
    <col min="9320" max="9320" width="18.42578125" style="18" customWidth="1"/>
    <col min="9321" max="9321" width="28.85546875" style="18" customWidth="1"/>
    <col min="9322" max="9322" width="29.5703125" style="18" customWidth="1"/>
    <col min="9323" max="9323" width="22.85546875" style="18" customWidth="1"/>
    <col min="9324" max="9324" width="26.5703125" style="18" customWidth="1"/>
    <col min="9325" max="9325" width="26.42578125" style="18" customWidth="1"/>
    <col min="9326" max="9326" width="28.42578125" style="18" customWidth="1"/>
    <col min="9327" max="9327" width="28" style="18" customWidth="1"/>
    <col min="9328" max="9328" width="30.85546875" style="18" customWidth="1"/>
    <col min="9329" max="9329" width="31.5703125" style="18" customWidth="1"/>
    <col min="9330" max="9330" width="32.85546875" style="18" customWidth="1"/>
    <col min="9331" max="9331" width="27.42578125" style="18" customWidth="1"/>
    <col min="9332" max="9332" width="27.28515625" style="18" customWidth="1"/>
    <col min="9333" max="9333" width="32" style="18" customWidth="1"/>
    <col min="9334" max="9334" width="23.42578125" style="18" customWidth="1"/>
    <col min="9335" max="9335" width="24.42578125" style="18" customWidth="1"/>
    <col min="9336" max="9336" width="25.85546875" style="18" customWidth="1"/>
    <col min="9337" max="9337" width="29.42578125" style="18" customWidth="1"/>
    <col min="9338" max="9338" width="31.28515625" style="18" customWidth="1"/>
    <col min="9339" max="9339" width="22.85546875" style="18" customWidth="1"/>
    <col min="9340" max="9340" width="22.140625" style="18" customWidth="1"/>
    <col min="9341" max="9341" width="28.5703125" style="18" customWidth="1"/>
    <col min="9342" max="9342" width="22.140625" style="18" customWidth="1"/>
    <col min="9343" max="9472" width="9.140625" style="18" customWidth="1"/>
    <col min="9473" max="9473" width="4.140625" style="18" customWidth="1"/>
    <col min="9474" max="9474" width="25.140625" style="18" customWidth="1"/>
    <col min="9475" max="9475" width="8.7109375" style="18" customWidth="1"/>
    <col min="9476" max="9476" width="26.140625" style="18" customWidth="1"/>
    <col min="9477" max="9477" width="26.7109375" style="18" customWidth="1"/>
    <col min="9478" max="9478" width="18.5703125" style="18" customWidth="1"/>
    <col min="9479" max="9479" width="23.42578125" style="18" customWidth="1"/>
    <col min="9480" max="9480" width="24.42578125" style="18" customWidth="1"/>
    <col min="9481" max="9481" width="22.140625" style="18" customWidth="1"/>
    <col min="9482" max="9483" width="23.85546875" style="18" customWidth="1"/>
    <col min="9484" max="9484" width="24.85546875" style="18" customWidth="1"/>
    <col min="9485" max="9485" width="29.7109375" style="18" customWidth="1"/>
    <col min="9486" max="9486" width="30.85546875" style="18" customWidth="1"/>
    <col min="9487" max="9487" width="25" style="18" customWidth="1"/>
    <col min="9488" max="9488" width="22.5703125" style="18" customWidth="1"/>
    <col min="9489" max="9489" width="28" style="18" customWidth="1"/>
    <col min="9490" max="9490" width="29.140625" style="18" customWidth="1"/>
    <col min="9491" max="9491" width="25" style="18" customWidth="1"/>
    <col min="9492" max="9493" width="26.140625" style="18" customWidth="1"/>
    <col min="9494" max="9494" width="27.85546875" style="18" customWidth="1"/>
    <col min="9495" max="9495" width="21" style="18" customWidth="1"/>
    <col min="9496" max="9496" width="24.28515625" style="18" customWidth="1"/>
    <col min="9497" max="9499" width="23.28515625" style="18" customWidth="1"/>
    <col min="9500" max="9500" width="24.28515625" style="18" customWidth="1"/>
    <col min="9501" max="9501" width="24.140625" style="18" customWidth="1"/>
    <col min="9502" max="9502" width="25.28515625" style="18" customWidth="1"/>
    <col min="9503" max="9503" width="24.140625" style="18" customWidth="1"/>
    <col min="9504" max="9504" width="28.28515625" style="18" customWidth="1"/>
    <col min="9505" max="9505" width="21.140625" style="18" customWidth="1"/>
    <col min="9506" max="9506" width="19.140625" style="18" customWidth="1"/>
    <col min="9507" max="9507" width="23.140625" style="18" customWidth="1"/>
    <col min="9508" max="9508" width="18.42578125" style="18" customWidth="1"/>
    <col min="9509" max="9509" width="11.42578125" style="18" customWidth="1"/>
    <col min="9510" max="9510" width="25.7109375" style="18" customWidth="1"/>
    <col min="9511" max="9511" width="26.7109375" style="18" customWidth="1"/>
    <col min="9512" max="9512" width="18.5703125" style="18" customWidth="1"/>
    <col min="9513" max="9513" width="23.42578125" style="18" customWidth="1"/>
    <col min="9514" max="9514" width="24.42578125" style="18" customWidth="1"/>
    <col min="9515" max="9515" width="22.140625" style="18" customWidth="1"/>
    <col min="9516" max="9516" width="23.140625" style="18" customWidth="1"/>
    <col min="9517" max="9517" width="23.85546875" style="18" customWidth="1"/>
    <col min="9518" max="9518" width="24.85546875" style="18" customWidth="1"/>
    <col min="9519" max="9519" width="27.42578125" style="18" customWidth="1"/>
    <col min="9520" max="9520" width="28.7109375" style="18" customWidth="1"/>
    <col min="9521" max="9521" width="25" style="18" customWidth="1"/>
    <col min="9522" max="9522" width="26.140625" style="18" customWidth="1"/>
    <col min="9523" max="9523" width="26.28515625" style="18" customWidth="1"/>
    <col min="9524" max="9524" width="27.140625" style="18" customWidth="1"/>
    <col min="9525" max="9525" width="25" style="18" customWidth="1"/>
    <col min="9526" max="9526" width="26.140625" style="18" customWidth="1"/>
    <col min="9527" max="9527" width="26.42578125" style="18" customWidth="1"/>
    <col min="9528" max="9528" width="27.28515625" style="18" customWidth="1"/>
    <col min="9529" max="9529" width="21" style="18" customWidth="1"/>
    <col min="9530" max="9530" width="22.140625" style="18" customWidth="1"/>
    <col min="9531" max="9533" width="23.28515625" style="18" customWidth="1"/>
    <col min="9534" max="9534" width="24.28515625" style="18" customWidth="1"/>
    <col min="9535" max="9537" width="26.85546875" style="18" customWidth="1"/>
    <col min="9538" max="9538" width="27.85546875" style="18" customWidth="1"/>
    <col min="9539" max="9539" width="20.42578125" style="18" customWidth="1"/>
    <col min="9540" max="9540" width="19.140625" style="18" customWidth="1"/>
    <col min="9541" max="9541" width="23.140625" style="18" customWidth="1"/>
    <col min="9542" max="9542" width="18.42578125" style="18" customWidth="1"/>
    <col min="9543" max="9543" width="12" style="18" customWidth="1"/>
    <col min="9544" max="9544" width="25.7109375" style="18" customWidth="1"/>
    <col min="9545" max="9545" width="26.7109375" style="18" customWidth="1"/>
    <col min="9546" max="9546" width="18.5703125" style="18" customWidth="1"/>
    <col min="9547" max="9547" width="23.42578125" style="18" customWidth="1"/>
    <col min="9548" max="9548" width="24.42578125" style="18" customWidth="1"/>
    <col min="9549" max="9549" width="22.140625" style="18" customWidth="1"/>
    <col min="9550" max="9551" width="23.85546875" style="18" customWidth="1"/>
    <col min="9552" max="9552" width="24.85546875" style="18" customWidth="1"/>
    <col min="9553" max="9555" width="25" style="18" customWidth="1"/>
    <col min="9556" max="9556" width="22.5703125" style="18" customWidth="1"/>
    <col min="9557" max="9557" width="27.42578125" style="18" customWidth="1"/>
    <col min="9558" max="9559" width="25" style="18" customWidth="1"/>
    <col min="9560" max="9560" width="26.140625" style="18" customWidth="1"/>
    <col min="9561" max="9561" width="26.85546875" style="18" customWidth="1"/>
    <col min="9562" max="9562" width="28.140625" style="18" customWidth="1"/>
    <col min="9563" max="9563" width="21" style="18" customWidth="1"/>
    <col min="9564" max="9564" width="24.28515625" style="18" customWidth="1"/>
    <col min="9565" max="9565" width="23.42578125" style="18" customWidth="1"/>
    <col min="9566" max="9566" width="23" style="18" customWidth="1"/>
    <col min="9567" max="9567" width="25.42578125" style="18" customWidth="1"/>
    <col min="9568" max="9568" width="25.28515625" style="18" customWidth="1"/>
    <col min="9569" max="9571" width="26.85546875" style="18" customWidth="1"/>
    <col min="9572" max="9572" width="26.5703125" style="18" customWidth="1"/>
    <col min="9573" max="9573" width="20.42578125" style="18" customWidth="1"/>
    <col min="9574" max="9574" width="19.140625" style="18" customWidth="1"/>
    <col min="9575" max="9575" width="23.140625" style="18" customWidth="1"/>
    <col min="9576" max="9576" width="18.42578125" style="18" customWidth="1"/>
    <col min="9577" max="9577" width="28.85546875" style="18" customWidth="1"/>
    <col min="9578" max="9578" width="29.5703125" style="18" customWidth="1"/>
    <col min="9579" max="9579" width="22.85546875" style="18" customWidth="1"/>
    <col min="9580" max="9580" width="26.5703125" style="18" customWidth="1"/>
    <col min="9581" max="9581" width="26.42578125" style="18" customWidth="1"/>
    <col min="9582" max="9582" width="28.42578125" style="18" customWidth="1"/>
    <col min="9583" max="9583" width="28" style="18" customWidth="1"/>
    <col min="9584" max="9584" width="30.85546875" style="18" customWidth="1"/>
    <col min="9585" max="9585" width="31.5703125" style="18" customWidth="1"/>
    <col min="9586" max="9586" width="32.85546875" style="18" customWidth="1"/>
    <col min="9587" max="9587" width="27.42578125" style="18" customWidth="1"/>
    <col min="9588" max="9588" width="27.28515625" style="18" customWidth="1"/>
    <col min="9589" max="9589" width="32" style="18" customWidth="1"/>
    <col min="9590" max="9590" width="23.42578125" style="18" customWidth="1"/>
    <col min="9591" max="9591" width="24.42578125" style="18" customWidth="1"/>
    <col min="9592" max="9592" width="25.85546875" style="18" customWidth="1"/>
    <col min="9593" max="9593" width="29.42578125" style="18" customWidth="1"/>
    <col min="9594" max="9594" width="31.28515625" style="18" customWidth="1"/>
    <col min="9595" max="9595" width="22.85546875" style="18" customWidth="1"/>
    <col min="9596" max="9596" width="22.140625" style="18" customWidth="1"/>
    <col min="9597" max="9597" width="28.5703125" style="18" customWidth="1"/>
    <col min="9598" max="9598" width="22.140625" style="18" customWidth="1"/>
    <col min="9599" max="9728" width="9.140625" style="18" customWidth="1"/>
    <col min="9729" max="9729" width="4.140625" style="18" customWidth="1"/>
    <col min="9730" max="9730" width="25.140625" style="18" customWidth="1"/>
    <col min="9731" max="9731" width="8.7109375" style="18" customWidth="1"/>
    <col min="9732" max="9732" width="26.140625" style="18" customWidth="1"/>
    <col min="9733" max="9733" width="26.7109375" style="18" customWidth="1"/>
    <col min="9734" max="9734" width="18.5703125" style="18" customWidth="1"/>
    <col min="9735" max="9735" width="23.42578125" style="18" customWidth="1"/>
    <col min="9736" max="9736" width="24.42578125" style="18" customWidth="1"/>
    <col min="9737" max="9737" width="22.140625" style="18" customWidth="1"/>
    <col min="9738" max="9739" width="23.85546875" style="18" customWidth="1"/>
    <col min="9740" max="9740" width="24.85546875" style="18" customWidth="1"/>
    <col min="9741" max="9741" width="29.7109375" style="18" customWidth="1"/>
    <col min="9742" max="9742" width="30.85546875" style="18" customWidth="1"/>
    <col min="9743" max="9743" width="25" style="18" customWidth="1"/>
    <col min="9744" max="9744" width="22.5703125" style="18" customWidth="1"/>
    <col min="9745" max="9745" width="28" style="18" customWidth="1"/>
    <col min="9746" max="9746" width="29.140625" style="18" customWidth="1"/>
    <col min="9747" max="9747" width="25" style="18" customWidth="1"/>
    <col min="9748" max="9749" width="26.140625" style="18" customWidth="1"/>
    <col min="9750" max="9750" width="27.85546875" style="18" customWidth="1"/>
    <col min="9751" max="9751" width="21" style="18" customWidth="1"/>
    <col min="9752" max="9752" width="24.28515625" style="18" customWidth="1"/>
    <col min="9753" max="9755" width="23.28515625" style="18" customWidth="1"/>
    <col min="9756" max="9756" width="24.28515625" style="18" customWidth="1"/>
    <col min="9757" max="9757" width="24.140625" style="18" customWidth="1"/>
    <col min="9758" max="9758" width="25.28515625" style="18" customWidth="1"/>
    <col min="9759" max="9759" width="24.140625" style="18" customWidth="1"/>
    <col min="9760" max="9760" width="28.28515625" style="18" customWidth="1"/>
    <col min="9761" max="9761" width="21.140625" style="18" customWidth="1"/>
    <col min="9762" max="9762" width="19.140625" style="18" customWidth="1"/>
    <col min="9763" max="9763" width="23.140625" style="18" customWidth="1"/>
    <col min="9764" max="9764" width="18.42578125" style="18" customWidth="1"/>
    <col min="9765" max="9765" width="11.42578125" style="18" customWidth="1"/>
    <col min="9766" max="9766" width="25.7109375" style="18" customWidth="1"/>
    <col min="9767" max="9767" width="26.7109375" style="18" customWidth="1"/>
    <col min="9768" max="9768" width="18.5703125" style="18" customWidth="1"/>
    <col min="9769" max="9769" width="23.42578125" style="18" customWidth="1"/>
    <col min="9770" max="9770" width="24.42578125" style="18" customWidth="1"/>
    <col min="9771" max="9771" width="22.140625" style="18" customWidth="1"/>
    <col min="9772" max="9772" width="23.140625" style="18" customWidth="1"/>
    <col min="9773" max="9773" width="23.85546875" style="18" customWidth="1"/>
    <col min="9774" max="9774" width="24.85546875" style="18" customWidth="1"/>
    <col min="9775" max="9775" width="27.42578125" style="18" customWidth="1"/>
    <col min="9776" max="9776" width="28.7109375" style="18" customWidth="1"/>
    <col min="9777" max="9777" width="25" style="18" customWidth="1"/>
    <col min="9778" max="9778" width="26.140625" style="18" customWidth="1"/>
    <col min="9779" max="9779" width="26.28515625" style="18" customWidth="1"/>
    <col min="9780" max="9780" width="27.140625" style="18" customWidth="1"/>
    <col min="9781" max="9781" width="25" style="18" customWidth="1"/>
    <col min="9782" max="9782" width="26.140625" style="18" customWidth="1"/>
    <col min="9783" max="9783" width="26.42578125" style="18" customWidth="1"/>
    <col min="9784" max="9784" width="27.28515625" style="18" customWidth="1"/>
    <col min="9785" max="9785" width="21" style="18" customWidth="1"/>
    <col min="9786" max="9786" width="22.140625" style="18" customWidth="1"/>
    <col min="9787" max="9789" width="23.28515625" style="18" customWidth="1"/>
    <col min="9790" max="9790" width="24.28515625" style="18" customWidth="1"/>
    <col min="9791" max="9793" width="26.85546875" style="18" customWidth="1"/>
    <col min="9794" max="9794" width="27.85546875" style="18" customWidth="1"/>
    <col min="9795" max="9795" width="20.42578125" style="18" customWidth="1"/>
    <col min="9796" max="9796" width="19.140625" style="18" customWidth="1"/>
    <col min="9797" max="9797" width="23.140625" style="18" customWidth="1"/>
    <col min="9798" max="9798" width="18.42578125" style="18" customWidth="1"/>
    <col min="9799" max="9799" width="12" style="18" customWidth="1"/>
    <col min="9800" max="9800" width="25.7109375" style="18" customWidth="1"/>
    <col min="9801" max="9801" width="26.7109375" style="18" customWidth="1"/>
    <col min="9802" max="9802" width="18.5703125" style="18" customWidth="1"/>
    <col min="9803" max="9803" width="23.42578125" style="18" customWidth="1"/>
    <col min="9804" max="9804" width="24.42578125" style="18" customWidth="1"/>
    <col min="9805" max="9805" width="22.140625" style="18" customWidth="1"/>
    <col min="9806" max="9807" width="23.85546875" style="18" customWidth="1"/>
    <col min="9808" max="9808" width="24.85546875" style="18" customWidth="1"/>
    <col min="9809" max="9811" width="25" style="18" customWidth="1"/>
    <col min="9812" max="9812" width="22.5703125" style="18" customWidth="1"/>
    <col min="9813" max="9813" width="27.42578125" style="18" customWidth="1"/>
    <col min="9814" max="9815" width="25" style="18" customWidth="1"/>
    <col min="9816" max="9816" width="26.140625" style="18" customWidth="1"/>
    <col min="9817" max="9817" width="26.85546875" style="18" customWidth="1"/>
    <col min="9818" max="9818" width="28.140625" style="18" customWidth="1"/>
    <col min="9819" max="9819" width="21" style="18" customWidth="1"/>
    <col min="9820" max="9820" width="24.28515625" style="18" customWidth="1"/>
    <col min="9821" max="9821" width="23.42578125" style="18" customWidth="1"/>
    <col min="9822" max="9822" width="23" style="18" customWidth="1"/>
    <col min="9823" max="9823" width="25.42578125" style="18" customWidth="1"/>
    <col min="9824" max="9824" width="25.28515625" style="18" customWidth="1"/>
    <col min="9825" max="9827" width="26.85546875" style="18" customWidth="1"/>
    <col min="9828" max="9828" width="26.5703125" style="18" customWidth="1"/>
    <col min="9829" max="9829" width="20.42578125" style="18" customWidth="1"/>
    <col min="9830" max="9830" width="19.140625" style="18" customWidth="1"/>
    <col min="9831" max="9831" width="23.140625" style="18" customWidth="1"/>
    <col min="9832" max="9832" width="18.42578125" style="18" customWidth="1"/>
    <col min="9833" max="9833" width="28.85546875" style="18" customWidth="1"/>
    <col min="9834" max="9834" width="29.5703125" style="18" customWidth="1"/>
    <col min="9835" max="9835" width="22.85546875" style="18" customWidth="1"/>
    <col min="9836" max="9836" width="26.5703125" style="18" customWidth="1"/>
    <col min="9837" max="9837" width="26.42578125" style="18" customWidth="1"/>
    <col min="9838" max="9838" width="28.42578125" style="18" customWidth="1"/>
    <col min="9839" max="9839" width="28" style="18" customWidth="1"/>
    <col min="9840" max="9840" width="30.85546875" style="18" customWidth="1"/>
    <col min="9841" max="9841" width="31.5703125" style="18" customWidth="1"/>
    <col min="9842" max="9842" width="32.85546875" style="18" customWidth="1"/>
    <col min="9843" max="9843" width="27.42578125" style="18" customWidth="1"/>
    <col min="9844" max="9844" width="27.28515625" style="18" customWidth="1"/>
    <col min="9845" max="9845" width="32" style="18" customWidth="1"/>
    <col min="9846" max="9846" width="23.42578125" style="18" customWidth="1"/>
    <col min="9847" max="9847" width="24.42578125" style="18" customWidth="1"/>
    <col min="9848" max="9848" width="25.85546875" style="18" customWidth="1"/>
    <col min="9849" max="9849" width="29.42578125" style="18" customWidth="1"/>
    <col min="9850" max="9850" width="31.28515625" style="18" customWidth="1"/>
    <col min="9851" max="9851" width="22.85546875" style="18" customWidth="1"/>
    <col min="9852" max="9852" width="22.140625" style="18" customWidth="1"/>
    <col min="9853" max="9853" width="28.5703125" style="18" customWidth="1"/>
    <col min="9854" max="9854" width="22.140625" style="18" customWidth="1"/>
    <col min="9855" max="9984" width="9.140625" style="18" customWidth="1"/>
    <col min="9985" max="9985" width="4.140625" style="18" customWidth="1"/>
    <col min="9986" max="9986" width="25.140625" style="18" customWidth="1"/>
    <col min="9987" max="9987" width="8.7109375" style="18" customWidth="1"/>
    <col min="9988" max="9988" width="26.140625" style="18" customWidth="1"/>
    <col min="9989" max="9989" width="26.7109375" style="18" customWidth="1"/>
    <col min="9990" max="9990" width="18.5703125" style="18" customWidth="1"/>
    <col min="9991" max="9991" width="23.42578125" style="18" customWidth="1"/>
    <col min="9992" max="9992" width="24.42578125" style="18" customWidth="1"/>
    <col min="9993" max="9993" width="22.140625" style="18" customWidth="1"/>
    <col min="9994" max="9995" width="23.85546875" style="18" customWidth="1"/>
    <col min="9996" max="9996" width="24.85546875" style="18" customWidth="1"/>
    <col min="9997" max="9997" width="29.7109375" style="18" customWidth="1"/>
    <col min="9998" max="9998" width="30.85546875" style="18" customWidth="1"/>
    <col min="9999" max="9999" width="25" style="18" customWidth="1"/>
    <col min="10000" max="10000" width="22.5703125" style="18" customWidth="1"/>
    <col min="10001" max="10001" width="28" style="18" customWidth="1"/>
    <col min="10002" max="10002" width="29.140625" style="18" customWidth="1"/>
    <col min="10003" max="10003" width="25" style="18" customWidth="1"/>
    <col min="10004" max="10005" width="26.140625" style="18" customWidth="1"/>
    <col min="10006" max="10006" width="27.85546875" style="18" customWidth="1"/>
    <col min="10007" max="10007" width="21" style="18" customWidth="1"/>
    <col min="10008" max="10008" width="24.28515625" style="18" customWidth="1"/>
    <col min="10009" max="10011" width="23.28515625" style="18" customWidth="1"/>
    <col min="10012" max="10012" width="24.28515625" style="18" customWidth="1"/>
    <col min="10013" max="10013" width="24.140625" style="18" customWidth="1"/>
    <col min="10014" max="10014" width="25.28515625" style="18" customWidth="1"/>
    <col min="10015" max="10015" width="24.140625" style="18" customWidth="1"/>
    <col min="10016" max="10016" width="28.28515625" style="18" customWidth="1"/>
    <col min="10017" max="10017" width="21.140625" style="18" customWidth="1"/>
    <col min="10018" max="10018" width="19.140625" style="18" customWidth="1"/>
    <col min="10019" max="10019" width="23.140625" style="18" customWidth="1"/>
    <col min="10020" max="10020" width="18.42578125" style="18" customWidth="1"/>
    <col min="10021" max="10021" width="11.42578125" style="18" customWidth="1"/>
    <col min="10022" max="10022" width="25.7109375" style="18" customWidth="1"/>
    <col min="10023" max="10023" width="26.7109375" style="18" customWidth="1"/>
    <col min="10024" max="10024" width="18.5703125" style="18" customWidth="1"/>
    <col min="10025" max="10025" width="23.42578125" style="18" customWidth="1"/>
    <col min="10026" max="10026" width="24.42578125" style="18" customWidth="1"/>
    <col min="10027" max="10027" width="22.140625" style="18" customWidth="1"/>
    <col min="10028" max="10028" width="23.140625" style="18" customWidth="1"/>
    <col min="10029" max="10029" width="23.85546875" style="18" customWidth="1"/>
    <col min="10030" max="10030" width="24.85546875" style="18" customWidth="1"/>
    <col min="10031" max="10031" width="27.42578125" style="18" customWidth="1"/>
    <col min="10032" max="10032" width="28.7109375" style="18" customWidth="1"/>
    <col min="10033" max="10033" width="25" style="18" customWidth="1"/>
    <col min="10034" max="10034" width="26.140625" style="18" customWidth="1"/>
    <col min="10035" max="10035" width="26.28515625" style="18" customWidth="1"/>
    <col min="10036" max="10036" width="27.140625" style="18" customWidth="1"/>
    <col min="10037" max="10037" width="25" style="18" customWidth="1"/>
    <col min="10038" max="10038" width="26.140625" style="18" customWidth="1"/>
    <col min="10039" max="10039" width="26.42578125" style="18" customWidth="1"/>
    <col min="10040" max="10040" width="27.28515625" style="18" customWidth="1"/>
    <col min="10041" max="10041" width="21" style="18" customWidth="1"/>
    <col min="10042" max="10042" width="22.140625" style="18" customWidth="1"/>
    <col min="10043" max="10045" width="23.28515625" style="18" customWidth="1"/>
    <col min="10046" max="10046" width="24.28515625" style="18" customWidth="1"/>
    <col min="10047" max="10049" width="26.85546875" style="18" customWidth="1"/>
    <col min="10050" max="10050" width="27.85546875" style="18" customWidth="1"/>
    <col min="10051" max="10051" width="20.42578125" style="18" customWidth="1"/>
    <col min="10052" max="10052" width="19.140625" style="18" customWidth="1"/>
    <col min="10053" max="10053" width="23.140625" style="18" customWidth="1"/>
    <col min="10054" max="10054" width="18.42578125" style="18" customWidth="1"/>
    <col min="10055" max="10055" width="12" style="18" customWidth="1"/>
    <col min="10056" max="10056" width="25.7109375" style="18" customWidth="1"/>
    <col min="10057" max="10057" width="26.7109375" style="18" customWidth="1"/>
    <col min="10058" max="10058" width="18.5703125" style="18" customWidth="1"/>
    <col min="10059" max="10059" width="23.42578125" style="18" customWidth="1"/>
    <col min="10060" max="10060" width="24.42578125" style="18" customWidth="1"/>
    <col min="10061" max="10061" width="22.140625" style="18" customWidth="1"/>
    <col min="10062" max="10063" width="23.85546875" style="18" customWidth="1"/>
    <col min="10064" max="10064" width="24.85546875" style="18" customWidth="1"/>
    <col min="10065" max="10067" width="25" style="18" customWidth="1"/>
    <col min="10068" max="10068" width="22.5703125" style="18" customWidth="1"/>
    <col min="10069" max="10069" width="27.42578125" style="18" customWidth="1"/>
    <col min="10070" max="10071" width="25" style="18" customWidth="1"/>
    <col min="10072" max="10072" width="26.140625" style="18" customWidth="1"/>
    <col min="10073" max="10073" width="26.85546875" style="18" customWidth="1"/>
    <col min="10074" max="10074" width="28.140625" style="18" customWidth="1"/>
    <col min="10075" max="10075" width="21" style="18" customWidth="1"/>
    <col min="10076" max="10076" width="24.28515625" style="18" customWidth="1"/>
    <col min="10077" max="10077" width="23.42578125" style="18" customWidth="1"/>
    <col min="10078" max="10078" width="23" style="18" customWidth="1"/>
    <col min="10079" max="10079" width="25.42578125" style="18" customWidth="1"/>
    <col min="10080" max="10080" width="25.28515625" style="18" customWidth="1"/>
    <col min="10081" max="10083" width="26.85546875" style="18" customWidth="1"/>
    <col min="10084" max="10084" width="26.5703125" style="18" customWidth="1"/>
    <col min="10085" max="10085" width="20.42578125" style="18" customWidth="1"/>
    <col min="10086" max="10086" width="19.140625" style="18" customWidth="1"/>
    <col min="10087" max="10087" width="23.140625" style="18" customWidth="1"/>
    <col min="10088" max="10088" width="18.42578125" style="18" customWidth="1"/>
    <col min="10089" max="10089" width="28.85546875" style="18" customWidth="1"/>
    <col min="10090" max="10090" width="29.5703125" style="18" customWidth="1"/>
    <col min="10091" max="10091" width="22.85546875" style="18" customWidth="1"/>
    <col min="10092" max="10092" width="26.5703125" style="18" customWidth="1"/>
    <col min="10093" max="10093" width="26.42578125" style="18" customWidth="1"/>
    <col min="10094" max="10094" width="28.42578125" style="18" customWidth="1"/>
    <col min="10095" max="10095" width="28" style="18" customWidth="1"/>
    <col min="10096" max="10096" width="30.85546875" style="18" customWidth="1"/>
    <col min="10097" max="10097" width="31.5703125" style="18" customWidth="1"/>
    <col min="10098" max="10098" width="32.85546875" style="18" customWidth="1"/>
    <col min="10099" max="10099" width="27.42578125" style="18" customWidth="1"/>
    <col min="10100" max="10100" width="27.28515625" style="18" customWidth="1"/>
    <col min="10101" max="10101" width="32" style="18" customWidth="1"/>
    <col min="10102" max="10102" width="23.42578125" style="18" customWidth="1"/>
    <col min="10103" max="10103" width="24.42578125" style="18" customWidth="1"/>
    <col min="10104" max="10104" width="25.85546875" style="18" customWidth="1"/>
    <col min="10105" max="10105" width="29.42578125" style="18" customWidth="1"/>
    <col min="10106" max="10106" width="31.28515625" style="18" customWidth="1"/>
    <col min="10107" max="10107" width="22.85546875" style="18" customWidth="1"/>
    <col min="10108" max="10108" width="22.140625" style="18" customWidth="1"/>
    <col min="10109" max="10109" width="28.5703125" style="18" customWidth="1"/>
    <col min="10110" max="10110" width="22.140625" style="18" customWidth="1"/>
    <col min="10111" max="10240" width="9.140625" style="18" customWidth="1"/>
    <col min="10241" max="10241" width="4.140625" style="18" customWidth="1"/>
    <col min="10242" max="10242" width="25.140625" style="18" customWidth="1"/>
    <col min="10243" max="10243" width="8.7109375" style="18" customWidth="1"/>
    <col min="10244" max="10244" width="26.140625" style="18" customWidth="1"/>
    <col min="10245" max="10245" width="26.7109375" style="18" customWidth="1"/>
    <col min="10246" max="10246" width="18.5703125" style="18" customWidth="1"/>
    <col min="10247" max="10247" width="23.42578125" style="18" customWidth="1"/>
    <col min="10248" max="10248" width="24.42578125" style="18" customWidth="1"/>
    <col min="10249" max="10249" width="22.140625" style="18" customWidth="1"/>
    <col min="10250" max="10251" width="23.85546875" style="18" customWidth="1"/>
    <col min="10252" max="10252" width="24.85546875" style="18" customWidth="1"/>
    <col min="10253" max="10253" width="29.7109375" style="18" customWidth="1"/>
    <col min="10254" max="10254" width="30.85546875" style="18" customWidth="1"/>
    <col min="10255" max="10255" width="25" style="18" customWidth="1"/>
    <col min="10256" max="10256" width="22.5703125" style="18" customWidth="1"/>
    <col min="10257" max="10257" width="28" style="18" customWidth="1"/>
    <col min="10258" max="10258" width="29.140625" style="18" customWidth="1"/>
    <col min="10259" max="10259" width="25" style="18" customWidth="1"/>
    <col min="10260" max="10261" width="26.140625" style="18" customWidth="1"/>
    <col min="10262" max="10262" width="27.85546875" style="18" customWidth="1"/>
    <col min="10263" max="10263" width="21" style="18" customWidth="1"/>
    <col min="10264" max="10264" width="24.28515625" style="18" customWidth="1"/>
    <col min="10265" max="10267" width="23.28515625" style="18" customWidth="1"/>
    <col min="10268" max="10268" width="24.28515625" style="18" customWidth="1"/>
    <col min="10269" max="10269" width="24.140625" style="18" customWidth="1"/>
    <col min="10270" max="10270" width="25.28515625" style="18" customWidth="1"/>
    <col min="10271" max="10271" width="24.140625" style="18" customWidth="1"/>
    <col min="10272" max="10272" width="28.28515625" style="18" customWidth="1"/>
    <col min="10273" max="10273" width="21.140625" style="18" customWidth="1"/>
    <col min="10274" max="10274" width="19.140625" style="18" customWidth="1"/>
    <col min="10275" max="10275" width="23.140625" style="18" customWidth="1"/>
    <col min="10276" max="10276" width="18.42578125" style="18" customWidth="1"/>
    <col min="10277" max="10277" width="11.42578125" style="18" customWidth="1"/>
    <col min="10278" max="10278" width="25.7109375" style="18" customWidth="1"/>
    <col min="10279" max="10279" width="26.7109375" style="18" customWidth="1"/>
    <col min="10280" max="10280" width="18.5703125" style="18" customWidth="1"/>
    <col min="10281" max="10281" width="23.42578125" style="18" customWidth="1"/>
    <col min="10282" max="10282" width="24.42578125" style="18" customWidth="1"/>
    <col min="10283" max="10283" width="22.140625" style="18" customWidth="1"/>
    <col min="10284" max="10284" width="23.140625" style="18" customWidth="1"/>
    <col min="10285" max="10285" width="23.85546875" style="18" customWidth="1"/>
    <col min="10286" max="10286" width="24.85546875" style="18" customWidth="1"/>
    <col min="10287" max="10287" width="27.42578125" style="18" customWidth="1"/>
    <col min="10288" max="10288" width="28.7109375" style="18" customWidth="1"/>
    <col min="10289" max="10289" width="25" style="18" customWidth="1"/>
    <col min="10290" max="10290" width="26.140625" style="18" customWidth="1"/>
    <col min="10291" max="10291" width="26.28515625" style="18" customWidth="1"/>
    <col min="10292" max="10292" width="27.140625" style="18" customWidth="1"/>
    <col min="10293" max="10293" width="25" style="18" customWidth="1"/>
    <col min="10294" max="10294" width="26.140625" style="18" customWidth="1"/>
    <col min="10295" max="10295" width="26.42578125" style="18" customWidth="1"/>
    <col min="10296" max="10296" width="27.28515625" style="18" customWidth="1"/>
    <col min="10297" max="10297" width="21" style="18" customWidth="1"/>
    <col min="10298" max="10298" width="22.140625" style="18" customWidth="1"/>
    <col min="10299" max="10301" width="23.28515625" style="18" customWidth="1"/>
    <col min="10302" max="10302" width="24.28515625" style="18" customWidth="1"/>
    <col min="10303" max="10305" width="26.85546875" style="18" customWidth="1"/>
    <col min="10306" max="10306" width="27.85546875" style="18" customWidth="1"/>
    <col min="10307" max="10307" width="20.42578125" style="18" customWidth="1"/>
    <col min="10308" max="10308" width="19.140625" style="18" customWidth="1"/>
    <col min="10309" max="10309" width="23.140625" style="18" customWidth="1"/>
    <col min="10310" max="10310" width="18.42578125" style="18" customWidth="1"/>
    <col min="10311" max="10311" width="12" style="18" customWidth="1"/>
    <col min="10312" max="10312" width="25.7109375" style="18" customWidth="1"/>
    <col min="10313" max="10313" width="26.7109375" style="18" customWidth="1"/>
    <col min="10314" max="10314" width="18.5703125" style="18" customWidth="1"/>
    <col min="10315" max="10315" width="23.42578125" style="18" customWidth="1"/>
    <col min="10316" max="10316" width="24.42578125" style="18" customWidth="1"/>
    <col min="10317" max="10317" width="22.140625" style="18" customWidth="1"/>
    <col min="10318" max="10319" width="23.85546875" style="18" customWidth="1"/>
    <col min="10320" max="10320" width="24.85546875" style="18" customWidth="1"/>
    <col min="10321" max="10323" width="25" style="18" customWidth="1"/>
    <col min="10324" max="10324" width="22.5703125" style="18" customWidth="1"/>
    <col min="10325" max="10325" width="27.42578125" style="18" customWidth="1"/>
    <col min="10326" max="10327" width="25" style="18" customWidth="1"/>
    <col min="10328" max="10328" width="26.140625" style="18" customWidth="1"/>
    <col min="10329" max="10329" width="26.85546875" style="18" customWidth="1"/>
    <col min="10330" max="10330" width="28.140625" style="18" customWidth="1"/>
    <col min="10331" max="10331" width="21" style="18" customWidth="1"/>
    <col min="10332" max="10332" width="24.28515625" style="18" customWidth="1"/>
    <col min="10333" max="10333" width="23.42578125" style="18" customWidth="1"/>
    <col min="10334" max="10334" width="23" style="18" customWidth="1"/>
    <col min="10335" max="10335" width="25.42578125" style="18" customWidth="1"/>
    <col min="10336" max="10336" width="25.28515625" style="18" customWidth="1"/>
    <col min="10337" max="10339" width="26.85546875" style="18" customWidth="1"/>
    <col min="10340" max="10340" width="26.5703125" style="18" customWidth="1"/>
    <col min="10341" max="10341" width="20.42578125" style="18" customWidth="1"/>
    <col min="10342" max="10342" width="19.140625" style="18" customWidth="1"/>
    <col min="10343" max="10343" width="23.140625" style="18" customWidth="1"/>
    <col min="10344" max="10344" width="18.42578125" style="18" customWidth="1"/>
    <col min="10345" max="10345" width="28.85546875" style="18" customWidth="1"/>
    <col min="10346" max="10346" width="29.5703125" style="18" customWidth="1"/>
    <col min="10347" max="10347" width="22.85546875" style="18" customWidth="1"/>
    <col min="10348" max="10348" width="26.5703125" style="18" customWidth="1"/>
    <col min="10349" max="10349" width="26.42578125" style="18" customWidth="1"/>
    <col min="10350" max="10350" width="28.42578125" style="18" customWidth="1"/>
    <col min="10351" max="10351" width="28" style="18" customWidth="1"/>
    <col min="10352" max="10352" width="30.85546875" style="18" customWidth="1"/>
    <col min="10353" max="10353" width="31.5703125" style="18" customWidth="1"/>
    <col min="10354" max="10354" width="32.85546875" style="18" customWidth="1"/>
    <col min="10355" max="10355" width="27.42578125" style="18" customWidth="1"/>
    <col min="10356" max="10356" width="27.28515625" style="18" customWidth="1"/>
    <col min="10357" max="10357" width="32" style="18" customWidth="1"/>
    <col min="10358" max="10358" width="23.42578125" style="18" customWidth="1"/>
    <col min="10359" max="10359" width="24.42578125" style="18" customWidth="1"/>
    <col min="10360" max="10360" width="25.85546875" style="18" customWidth="1"/>
    <col min="10361" max="10361" width="29.42578125" style="18" customWidth="1"/>
    <col min="10362" max="10362" width="31.28515625" style="18" customWidth="1"/>
    <col min="10363" max="10363" width="22.85546875" style="18" customWidth="1"/>
    <col min="10364" max="10364" width="22.140625" style="18" customWidth="1"/>
    <col min="10365" max="10365" width="28.5703125" style="18" customWidth="1"/>
    <col min="10366" max="10366" width="22.140625" style="18" customWidth="1"/>
    <col min="10367" max="10496" width="9.140625" style="18" customWidth="1"/>
    <col min="10497" max="10497" width="4.140625" style="18" customWidth="1"/>
    <col min="10498" max="10498" width="25.140625" style="18" customWidth="1"/>
    <col min="10499" max="10499" width="8.7109375" style="18" customWidth="1"/>
    <col min="10500" max="10500" width="26.140625" style="18" customWidth="1"/>
    <col min="10501" max="10501" width="26.7109375" style="18" customWidth="1"/>
    <col min="10502" max="10502" width="18.5703125" style="18" customWidth="1"/>
    <col min="10503" max="10503" width="23.42578125" style="18" customWidth="1"/>
    <col min="10504" max="10504" width="24.42578125" style="18" customWidth="1"/>
    <col min="10505" max="10505" width="22.140625" style="18" customWidth="1"/>
    <col min="10506" max="10507" width="23.85546875" style="18" customWidth="1"/>
    <col min="10508" max="10508" width="24.85546875" style="18" customWidth="1"/>
    <col min="10509" max="10509" width="29.7109375" style="18" customWidth="1"/>
    <col min="10510" max="10510" width="30.85546875" style="18" customWidth="1"/>
    <col min="10511" max="10511" width="25" style="18" customWidth="1"/>
    <col min="10512" max="10512" width="22.5703125" style="18" customWidth="1"/>
    <col min="10513" max="10513" width="28" style="18" customWidth="1"/>
    <col min="10514" max="10514" width="29.140625" style="18" customWidth="1"/>
    <col min="10515" max="10515" width="25" style="18" customWidth="1"/>
    <col min="10516" max="10517" width="26.140625" style="18" customWidth="1"/>
    <col min="10518" max="10518" width="27.85546875" style="18" customWidth="1"/>
    <col min="10519" max="10519" width="21" style="18" customWidth="1"/>
    <col min="10520" max="10520" width="24.28515625" style="18" customWidth="1"/>
    <col min="10521" max="10523" width="23.28515625" style="18" customWidth="1"/>
    <col min="10524" max="10524" width="24.28515625" style="18" customWidth="1"/>
    <col min="10525" max="10525" width="24.140625" style="18" customWidth="1"/>
    <col min="10526" max="10526" width="25.28515625" style="18" customWidth="1"/>
    <col min="10527" max="10527" width="24.140625" style="18" customWidth="1"/>
    <col min="10528" max="10528" width="28.28515625" style="18" customWidth="1"/>
    <col min="10529" max="10529" width="21.140625" style="18" customWidth="1"/>
    <col min="10530" max="10530" width="19.140625" style="18" customWidth="1"/>
    <col min="10531" max="10531" width="23.140625" style="18" customWidth="1"/>
    <col min="10532" max="10532" width="18.42578125" style="18" customWidth="1"/>
    <col min="10533" max="10533" width="11.42578125" style="18" customWidth="1"/>
    <col min="10534" max="10534" width="25.7109375" style="18" customWidth="1"/>
    <col min="10535" max="10535" width="26.7109375" style="18" customWidth="1"/>
    <col min="10536" max="10536" width="18.5703125" style="18" customWidth="1"/>
    <col min="10537" max="10537" width="23.42578125" style="18" customWidth="1"/>
    <col min="10538" max="10538" width="24.42578125" style="18" customWidth="1"/>
    <col min="10539" max="10539" width="22.140625" style="18" customWidth="1"/>
    <col min="10540" max="10540" width="23.140625" style="18" customWidth="1"/>
    <col min="10541" max="10541" width="23.85546875" style="18" customWidth="1"/>
    <col min="10542" max="10542" width="24.85546875" style="18" customWidth="1"/>
    <col min="10543" max="10543" width="27.42578125" style="18" customWidth="1"/>
    <col min="10544" max="10544" width="28.7109375" style="18" customWidth="1"/>
    <col min="10545" max="10545" width="25" style="18" customWidth="1"/>
    <col min="10546" max="10546" width="26.140625" style="18" customWidth="1"/>
    <col min="10547" max="10547" width="26.28515625" style="18" customWidth="1"/>
    <col min="10548" max="10548" width="27.140625" style="18" customWidth="1"/>
    <col min="10549" max="10549" width="25" style="18" customWidth="1"/>
    <col min="10550" max="10550" width="26.140625" style="18" customWidth="1"/>
    <col min="10551" max="10551" width="26.42578125" style="18" customWidth="1"/>
    <col min="10552" max="10552" width="27.28515625" style="18" customWidth="1"/>
    <col min="10553" max="10553" width="21" style="18" customWidth="1"/>
    <col min="10554" max="10554" width="22.140625" style="18" customWidth="1"/>
    <col min="10555" max="10557" width="23.28515625" style="18" customWidth="1"/>
    <col min="10558" max="10558" width="24.28515625" style="18" customWidth="1"/>
    <col min="10559" max="10561" width="26.85546875" style="18" customWidth="1"/>
    <col min="10562" max="10562" width="27.85546875" style="18" customWidth="1"/>
    <col min="10563" max="10563" width="20.42578125" style="18" customWidth="1"/>
    <col min="10564" max="10564" width="19.140625" style="18" customWidth="1"/>
    <col min="10565" max="10565" width="23.140625" style="18" customWidth="1"/>
    <col min="10566" max="10566" width="18.42578125" style="18" customWidth="1"/>
    <col min="10567" max="10567" width="12" style="18" customWidth="1"/>
    <col min="10568" max="10568" width="25.7109375" style="18" customWidth="1"/>
    <col min="10569" max="10569" width="26.7109375" style="18" customWidth="1"/>
    <col min="10570" max="10570" width="18.5703125" style="18" customWidth="1"/>
    <col min="10571" max="10571" width="23.42578125" style="18" customWidth="1"/>
    <col min="10572" max="10572" width="24.42578125" style="18" customWidth="1"/>
    <col min="10573" max="10573" width="22.140625" style="18" customWidth="1"/>
    <col min="10574" max="10575" width="23.85546875" style="18" customWidth="1"/>
    <col min="10576" max="10576" width="24.85546875" style="18" customWidth="1"/>
    <col min="10577" max="10579" width="25" style="18" customWidth="1"/>
    <col min="10580" max="10580" width="22.5703125" style="18" customWidth="1"/>
    <col min="10581" max="10581" width="27.42578125" style="18" customWidth="1"/>
    <col min="10582" max="10583" width="25" style="18" customWidth="1"/>
    <col min="10584" max="10584" width="26.140625" style="18" customWidth="1"/>
    <col min="10585" max="10585" width="26.85546875" style="18" customWidth="1"/>
    <col min="10586" max="10586" width="28.140625" style="18" customWidth="1"/>
    <col min="10587" max="10587" width="21" style="18" customWidth="1"/>
    <col min="10588" max="10588" width="24.28515625" style="18" customWidth="1"/>
    <col min="10589" max="10589" width="23.42578125" style="18" customWidth="1"/>
    <col min="10590" max="10590" width="23" style="18" customWidth="1"/>
    <col min="10591" max="10591" width="25.42578125" style="18" customWidth="1"/>
    <col min="10592" max="10592" width="25.28515625" style="18" customWidth="1"/>
    <col min="10593" max="10595" width="26.85546875" style="18" customWidth="1"/>
    <col min="10596" max="10596" width="26.5703125" style="18" customWidth="1"/>
    <col min="10597" max="10597" width="20.42578125" style="18" customWidth="1"/>
    <col min="10598" max="10598" width="19.140625" style="18" customWidth="1"/>
    <col min="10599" max="10599" width="23.140625" style="18" customWidth="1"/>
    <col min="10600" max="10600" width="18.42578125" style="18" customWidth="1"/>
    <col min="10601" max="10601" width="28.85546875" style="18" customWidth="1"/>
    <col min="10602" max="10602" width="29.5703125" style="18" customWidth="1"/>
    <col min="10603" max="10603" width="22.85546875" style="18" customWidth="1"/>
    <col min="10604" max="10604" width="26.5703125" style="18" customWidth="1"/>
    <col min="10605" max="10605" width="26.42578125" style="18" customWidth="1"/>
    <col min="10606" max="10606" width="28.42578125" style="18" customWidth="1"/>
    <col min="10607" max="10607" width="28" style="18" customWidth="1"/>
    <col min="10608" max="10608" width="30.85546875" style="18" customWidth="1"/>
    <col min="10609" max="10609" width="31.5703125" style="18" customWidth="1"/>
    <col min="10610" max="10610" width="32.85546875" style="18" customWidth="1"/>
    <col min="10611" max="10611" width="27.42578125" style="18" customWidth="1"/>
    <col min="10612" max="10612" width="27.28515625" style="18" customWidth="1"/>
    <col min="10613" max="10613" width="32" style="18" customWidth="1"/>
    <col min="10614" max="10614" width="23.42578125" style="18" customWidth="1"/>
    <col min="10615" max="10615" width="24.42578125" style="18" customWidth="1"/>
    <col min="10616" max="10616" width="25.85546875" style="18" customWidth="1"/>
    <col min="10617" max="10617" width="29.42578125" style="18" customWidth="1"/>
    <col min="10618" max="10618" width="31.28515625" style="18" customWidth="1"/>
    <col min="10619" max="10619" width="22.85546875" style="18" customWidth="1"/>
    <col min="10620" max="10620" width="22.140625" style="18" customWidth="1"/>
    <col min="10621" max="10621" width="28.5703125" style="18" customWidth="1"/>
    <col min="10622" max="10622" width="22.140625" style="18" customWidth="1"/>
    <col min="10623" max="10752" width="9.140625" style="18" customWidth="1"/>
    <col min="10753" max="10753" width="4.140625" style="18" customWidth="1"/>
    <col min="10754" max="10754" width="25.140625" style="18" customWidth="1"/>
    <col min="10755" max="10755" width="8.7109375" style="18" customWidth="1"/>
    <col min="10756" max="10756" width="26.140625" style="18" customWidth="1"/>
    <col min="10757" max="10757" width="26.7109375" style="18" customWidth="1"/>
    <col min="10758" max="10758" width="18.5703125" style="18" customWidth="1"/>
    <col min="10759" max="10759" width="23.42578125" style="18" customWidth="1"/>
    <col min="10760" max="10760" width="24.42578125" style="18" customWidth="1"/>
    <col min="10761" max="10761" width="22.140625" style="18" customWidth="1"/>
    <col min="10762" max="10763" width="23.85546875" style="18" customWidth="1"/>
    <col min="10764" max="10764" width="24.85546875" style="18" customWidth="1"/>
    <col min="10765" max="10765" width="29.7109375" style="18" customWidth="1"/>
    <col min="10766" max="10766" width="30.85546875" style="18" customWidth="1"/>
    <col min="10767" max="10767" width="25" style="18" customWidth="1"/>
    <col min="10768" max="10768" width="22.5703125" style="18" customWidth="1"/>
    <col min="10769" max="10769" width="28" style="18" customWidth="1"/>
    <col min="10770" max="10770" width="29.140625" style="18" customWidth="1"/>
    <col min="10771" max="10771" width="25" style="18" customWidth="1"/>
    <col min="10772" max="10773" width="26.140625" style="18" customWidth="1"/>
    <col min="10774" max="10774" width="27.85546875" style="18" customWidth="1"/>
    <col min="10775" max="10775" width="21" style="18" customWidth="1"/>
    <col min="10776" max="10776" width="24.28515625" style="18" customWidth="1"/>
    <col min="10777" max="10779" width="23.28515625" style="18" customWidth="1"/>
    <col min="10780" max="10780" width="24.28515625" style="18" customWidth="1"/>
    <col min="10781" max="10781" width="24.140625" style="18" customWidth="1"/>
    <col min="10782" max="10782" width="25.28515625" style="18" customWidth="1"/>
    <col min="10783" max="10783" width="24.140625" style="18" customWidth="1"/>
    <col min="10784" max="10784" width="28.28515625" style="18" customWidth="1"/>
    <col min="10785" max="10785" width="21.140625" style="18" customWidth="1"/>
    <col min="10786" max="10786" width="19.140625" style="18" customWidth="1"/>
    <col min="10787" max="10787" width="23.140625" style="18" customWidth="1"/>
    <col min="10788" max="10788" width="18.42578125" style="18" customWidth="1"/>
    <col min="10789" max="10789" width="11.42578125" style="18" customWidth="1"/>
    <col min="10790" max="10790" width="25.7109375" style="18" customWidth="1"/>
    <col min="10791" max="10791" width="26.7109375" style="18" customWidth="1"/>
    <col min="10792" max="10792" width="18.5703125" style="18" customWidth="1"/>
    <col min="10793" max="10793" width="23.42578125" style="18" customWidth="1"/>
    <col min="10794" max="10794" width="24.42578125" style="18" customWidth="1"/>
    <col min="10795" max="10795" width="22.140625" style="18" customWidth="1"/>
    <col min="10796" max="10796" width="23.140625" style="18" customWidth="1"/>
    <col min="10797" max="10797" width="23.85546875" style="18" customWidth="1"/>
    <col min="10798" max="10798" width="24.85546875" style="18" customWidth="1"/>
    <col min="10799" max="10799" width="27.42578125" style="18" customWidth="1"/>
    <col min="10800" max="10800" width="28.7109375" style="18" customWidth="1"/>
    <col min="10801" max="10801" width="25" style="18" customWidth="1"/>
    <col min="10802" max="10802" width="26.140625" style="18" customWidth="1"/>
    <col min="10803" max="10803" width="26.28515625" style="18" customWidth="1"/>
    <col min="10804" max="10804" width="27.140625" style="18" customWidth="1"/>
    <col min="10805" max="10805" width="25" style="18" customWidth="1"/>
    <col min="10806" max="10806" width="26.140625" style="18" customWidth="1"/>
    <col min="10807" max="10807" width="26.42578125" style="18" customWidth="1"/>
    <col min="10808" max="10808" width="27.28515625" style="18" customWidth="1"/>
    <col min="10809" max="10809" width="21" style="18" customWidth="1"/>
    <col min="10810" max="10810" width="22.140625" style="18" customWidth="1"/>
    <col min="10811" max="10813" width="23.28515625" style="18" customWidth="1"/>
    <col min="10814" max="10814" width="24.28515625" style="18" customWidth="1"/>
    <col min="10815" max="10817" width="26.85546875" style="18" customWidth="1"/>
    <col min="10818" max="10818" width="27.85546875" style="18" customWidth="1"/>
    <col min="10819" max="10819" width="20.42578125" style="18" customWidth="1"/>
    <col min="10820" max="10820" width="19.140625" style="18" customWidth="1"/>
    <col min="10821" max="10821" width="23.140625" style="18" customWidth="1"/>
    <col min="10822" max="10822" width="18.42578125" style="18" customWidth="1"/>
    <col min="10823" max="10823" width="12" style="18" customWidth="1"/>
    <col min="10824" max="10824" width="25.7109375" style="18" customWidth="1"/>
    <col min="10825" max="10825" width="26.7109375" style="18" customWidth="1"/>
    <col min="10826" max="10826" width="18.5703125" style="18" customWidth="1"/>
    <col min="10827" max="10827" width="23.42578125" style="18" customWidth="1"/>
    <col min="10828" max="10828" width="24.42578125" style="18" customWidth="1"/>
    <col min="10829" max="10829" width="22.140625" style="18" customWidth="1"/>
    <col min="10830" max="10831" width="23.85546875" style="18" customWidth="1"/>
    <col min="10832" max="10832" width="24.85546875" style="18" customWidth="1"/>
    <col min="10833" max="10835" width="25" style="18" customWidth="1"/>
    <col min="10836" max="10836" width="22.5703125" style="18" customWidth="1"/>
    <col min="10837" max="10837" width="27.42578125" style="18" customWidth="1"/>
    <col min="10838" max="10839" width="25" style="18" customWidth="1"/>
    <col min="10840" max="10840" width="26.140625" style="18" customWidth="1"/>
    <col min="10841" max="10841" width="26.85546875" style="18" customWidth="1"/>
    <col min="10842" max="10842" width="28.140625" style="18" customWidth="1"/>
    <col min="10843" max="10843" width="21" style="18" customWidth="1"/>
    <col min="10844" max="10844" width="24.28515625" style="18" customWidth="1"/>
    <col min="10845" max="10845" width="23.42578125" style="18" customWidth="1"/>
    <col min="10846" max="10846" width="23" style="18" customWidth="1"/>
    <col min="10847" max="10847" width="25.42578125" style="18" customWidth="1"/>
    <col min="10848" max="10848" width="25.28515625" style="18" customWidth="1"/>
    <col min="10849" max="10851" width="26.85546875" style="18" customWidth="1"/>
    <col min="10852" max="10852" width="26.5703125" style="18" customWidth="1"/>
    <col min="10853" max="10853" width="20.42578125" style="18" customWidth="1"/>
    <col min="10854" max="10854" width="19.140625" style="18" customWidth="1"/>
    <col min="10855" max="10855" width="23.140625" style="18" customWidth="1"/>
    <col min="10856" max="10856" width="18.42578125" style="18" customWidth="1"/>
    <col min="10857" max="10857" width="28.85546875" style="18" customWidth="1"/>
    <col min="10858" max="10858" width="29.5703125" style="18" customWidth="1"/>
    <col min="10859" max="10859" width="22.85546875" style="18" customWidth="1"/>
    <col min="10860" max="10860" width="26.5703125" style="18" customWidth="1"/>
    <col min="10861" max="10861" width="26.42578125" style="18" customWidth="1"/>
    <col min="10862" max="10862" width="28.42578125" style="18" customWidth="1"/>
    <col min="10863" max="10863" width="28" style="18" customWidth="1"/>
    <col min="10864" max="10864" width="30.85546875" style="18" customWidth="1"/>
    <col min="10865" max="10865" width="31.5703125" style="18" customWidth="1"/>
    <col min="10866" max="10866" width="32.85546875" style="18" customWidth="1"/>
    <col min="10867" max="10867" width="27.42578125" style="18" customWidth="1"/>
    <col min="10868" max="10868" width="27.28515625" style="18" customWidth="1"/>
    <col min="10869" max="10869" width="32" style="18" customWidth="1"/>
    <col min="10870" max="10870" width="23.42578125" style="18" customWidth="1"/>
    <col min="10871" max="10871" width="24.42578125" style="18" customWidth="1"/>
    <col min="10872" max="10872" width="25.85546875" style="18" customWidth="1"/>
    <col min="10873" max="10873" width="29.42578125" style="18" customWidth="1"/>
    <col min="10874" max="10874" width="31.28515625" style="18" customWidth="1"/>
    <col min="10875" max="10875" width="22.85546875" style="18" customWidth="1"/>
    <col min="10876" max="10876" width="22.140625" style="18" customWidth="1"/>
    <col min="10877" max="10877" width="28.5703125" style="18" customWidth="1"/>
    <col min="10878" max="10878" width="22.140625" style="18" customWidth="1"/>
    <col min="10879" max="11008" width="9.140625" style="18" customWidth="1"/>
    <col min="11009" max="11009" width="4.140625" style="18" customWidth="1"/>
    <col min="11010" max="11010" width="25.140625" style="18" customWidth="1"/>
    <col min="11011" max="11011" width="8.7109375" style="18" customWidth="1"/>
    <col min="11012" max="11012" width="26.140625" style="18" customWidth="1"/>
    <col min="11013" max="11013" width="26.7109375" style="18" customWidth="1"/>
    <col min="11014" max="11014" width="18.5703125" style="18" customWidth="1"/>
    <col min="11015" max="11015" width="23.42578125" style="18" customWidth="1"/>
    <col min="11016" max="11016" width="24.42578125" style="18" customWidth="1"/>
    <col min="11017" max="11017" width="22.140625" style="18" customWidth="1"/>
    <col min="11018" max="11019" width="23.85546875" style="18" customWidth="1"/>
    <col min="11020" max="11020" width="24.85546875" style="18" customWidth="1"/>
    <col min="11021" max="11021" width="29.7109375" style="18" customWidth="1"/>
    <col min="11022" max="11022" width="30.85546875" style="18" customWidth="1"/>
    <col min="11023" max="11023" width="25" style="18" customWidth="1"/>
    <col min="11024" max="11024" width="22.5703125" style="18" customWidth="1"/>
    <col min="11025" max="11025" width="28" style="18" customWidth="1"/>
    <col min="11026" max="11026" width="29.140625" style="18" customWidth="1"/>
    <col min="11027" max="11027" width="25" style="18" customWidth="1"/>
    <col min="11028" max="11029" width="26.140625" style="18" customWidth="1"/>
    <col min="11030" max="11030" width="27.85546875" style="18" customWidth="1"/>
    <col min="11031" max="11031" width="21" style="18" customWidth="1"/>
    <col min="11032" max="11032" width="24.28515625" style="18" customWidth="1"/>
    <col min="11033" max="11035" width="23.28515625" style="18" customWidth="1"/>
    <col min="11036" max="11036" width="24.28515625" style="18" customWidth="1"/>
    <col min="11037" max="11037" width="24.140625" style="18" customWidth="1"/>
    <col min="11038" max="11038" width="25.28515625" style="18" customWidth="1"/>
    <col min="11039" max="11039" width="24.140625" style="18" customWidth="1"/>
    <col min="11040" max="11040" width="28.28515625" style="18" customWidth="1"/>
    <col min="11041" max="11041" width="21.140625" style="18" customWidth="1"/>
    <col min="11042" max="11042" width="19.140625" style="18" customWidth="1"/>
    <col min="11043" max="11043" width="23.140625" style="18" customWidth="1"/>
    <col min="11044" max="11044" width="18.42578125" style="18" customWidth="1"/>
    <col min="11045" max="11045" width="11.42578125" style="18" customWidth="1"/>
    <col min="11046" max="11046" width="25.7109375" style="18" customWidth="1"/>
    <col min="11047" max="11047" width="26.7109375" style="18" customWidth="1"/>
    <col min="11048" max="11048" width="18.5703125" style="18" customWidth="1"/>
    <col min="11049" max="11049" width="23.42578125" style="18" customWidth="1"/>
    <col min="11050" max="11050" width="24.42578125" style="18" customWidth="1"/>
    <col min="11051" max="11051" width="22.140625" style="18" customWidth="1"/>
    <col min="11052" max="11052" width="23.140625" style="18" customWidth="1"/>
    <col min="11053" max="11053" width="23.85546875" style="18" customWidth="1"/>
    <col min="11054" max="11054" width="24.85546875" style="18" customWidth="1"/>
    <col min="11055" max="11055" width="27.42578125" style="18" customWidth="1"/>
    <col min="11056" max="11056" width="28.7109375" style="18" customWidth="1"/>
    <col min="11057" max="11057" width="25" style="18" customWidth="1"/>
    <col min="11058" max="11058" width="26.140625" style="18" customWidth="1"/>
    <col min="11059" max="11059" width="26.28515625" style="18" customWidth="1"/>
    <col min="11060" max="11060" width="27.140625" style="18" customWidth="1"/>
    <col min="11061" max="11061" width="25" style="18" customWidth="1"/>
    <col min="11062" max="11062" width="26.140625" style="18" customWidth="1"/>
    <col min="11063" max="11063" width="26.42578125" style="18" customWidth="1"/>
    <col min="11064" max="11064" width="27.28515625" style="18" customWidth="1"/>
    <col min="11065" max="11065" width="21" style="18" customWidth="1"/>
    <col min="11066" max="11066" width="22.140625" style="18" customWidth="1"/>
    <col min="11067" max="11069" width="23.28515625" style="18" customWidth="1"/>
    <col min="11070" max="11070" width="24.28515625" style="18" customWidth="1"/>
    <col min="11071" max="11073" width="26.85546875" style="18" customWidth="1"/>
    <col min="11074" max="11074" width="27.85546875" style="18" customWidth="1"/>
    <col min="11075" max="11075" width="20.42578125" style="18" customWidth="1"/>
    <col min="11076" max="11076" width="19.140625" style="18" customWidth="1"/>
    <col min="11077" max="11077" width="23.140625" style="18" customWidth="1"/>
    <col min="11078" max="11078" width="18.42578125" style="18" customWidth="1"/>
    <col min="11079" max="11079" width="12" style="18" customWidth="1"/>
    <col min="11080" max="11080" width="25.7109375" style="18" customWidth="1"/>
    <col min="11081" max="11081" width="26.7109375" style="18" customWidth="1"/>
    <col min="11082" max="11082" width="18.5703125" style="18" customWidth="1"/>
    <col min="11083" max="11083" width="23.42578125" style="18" customWidth="1"/>
    <col min="11084" max="11084" width="24.42578125" style="18" customWidth="1"/>
    <col min="11085" max="11085" width="22.140625" style="18" customWidth="1"/>
    <col min="11086" max="11087" width="23.85546875" style="18" customWidth="1"/>
    <col min="11088" max="11088" width="24.85546875" style="18" customWidth="1"/>
    <col min="11089" max="11091" width="25" style="18" customWidth="1"/>
    <col min="11092" max="11092" width="22.5703125" style="18" customWidth="1"/>
    <col min="11093" max="11093" width="27.42578125" style="18" customWidth="1"/>
    <col min="11094" max="11095" width="25" style="18" customWidth="1"/>
    <col min="11096" max="11096" width="26.140625" style="18" customWidth="1"/>
    <col min="11097" max="11097" width="26.85546875" style="18" customWidth="1"/>
    <col min="11098" max="11098" width="28.140625" style="18" customWidth="1"/>
    <col min="11099" max="11099" width="21" style="18" customWidth="1"/>
    <col min="11100" max="11100" width="24.28515625" style="18" customWidth="1"/>
    <col min="11101" max="11101" width="23.42578125" style="18" customWidth="1"/>
    <col min="11102" max="11102" width="23" style="18" customWidth="1"/>
    <col min="11103" max="11103" width="25.42578125" style="18" customWidth="1"/>
    <col min="11104" max="11104" width="25.28515625" style="18" customWidth="1"/>
    <col min="11105" max="11107" width="26.85546875" style="18" customWidth="1"/>
    <col min="11108" max="11108" width="26.5703125" style="18" customWidth="1"/>
    <col min="11109" max="11109" width="20.42578125" style="18" customWidth="1"/>
    <col min="11110" max="11110" width="19.140625" style="18" customWidth="1"/>
    <col min="11111" max="11111" width="23.140625" style="18" customWidth="1"/>
    <col min="11112" max="11112" width="18.42578125" style="18" customWidth="1"/>
    <col min="11113" max="11113" width="28.85546875" style="18" customWidth="1"/>
    <col min="11114" max="11114" width="29.5703125" style="18" customWidth="1"/>
    <col min="11115" max="11115" width="22.85546875" style="18" customWidth="1"/>
    <col min="11116" max="11116" width="26.5703125" style="18" customWidth="1"/>
    <col min="11117" max="11117" width="26.42578125" style="18" customWidth="1"/>
    <col min="11118" max="11118" width="28.42578125" style="18" customWidth="1"/>
    <col min="11119" max="11119" width="28" style="18" customWidth="1"/>
    <col min="11120" max="11120" width="30.85546875" style="18" customWidth="1"/>
    <col min="11121" max="11121" width="31.5703125" style="18" customWidth="1"/>
    <col min="11122" max="11122" width="32.85546875" style="18" customWidth="1"/>
    <col min="11123" max="11123" width="27.42578125" style="18" customWidth="1"/>
    <col min="11124" max="11124" width="27.28515625" style="18" customWidth="1"/>
    <col min="11125" max="11125" width="32" style="18" customWidth="1"/>
    <col min="11126" max="11126" width="23.42578125" style="18" customWidth="1"/>
    <col min="11127" max="11127" width="24.42578125" style="18" customWidth="1"/>
    <col min="11128" max="11128" width="25.85546875" style="18" customWidth="1"/>
    <col min="11129" max="11129" width="29.42578125" style="18" customWidth="1"/>
    <col min="11130" max="11130" width="31.28515625" style="18" customWidth="1"/>
    <col min="11131" max="11131" width="22.85546875" style="18" customWidth="1"/>
    <col min="11132" max="11132" width="22.140625" style="18" customWidth="1"/>
    <col min="11133" max="11133" width="28.5703125" style="18" customWidth="1"/>
    <col min="11134" max="11134" width="22.140625" style="18" customWidth="1"/>
    <col min="11135" max="11264" width="9.140625" style="18" customWidth="1"/>
    <col min="11265" max="11265" width="4.140625" style="18" customWidth="1"/>
    <col min="11266" max="11266" width="25.140625" style="18" customWidth="1"/>
    <col min="11267" max="11267" width="8.7109375" style="18" customWidth="1"/>
    <col min="11268" max="11268" width="26.140625" style="18" customWidth="1"/>
    <col min="11269" max="11269" width="26.7109375" style="18" customWidth="1"/>
    <col min="11270" max="11270" width="18.5703125" style="18" customWidth="1"/>
    <col min="11271" max="11271" width="23.42578125" style="18" customWidth="1"/>
    <col min="11272" max="11272" width="24.42578125" style="18" customWidth="1"/>
    <col min="11273" max="11273" width="22.140625" style="18" customWidth="1"/>
    <col min="11274" max="11275" width="23.85546875" style="18" customWidth="1"/>
    <col min="11276" max="11276" width="24.85546875" style="18" customWidth="1"/>
    <col min="11277" max="11277" width="29.7109375" style="18" customWidth="1"/>
    <col min="11278" max="11278" width="30.85546875" style="18" customWidth="1"/>
    <col min="11279" max="11279" width="25" style="18" customWidth="1"/>
    <col min="11280" max="11280" width="22.5703125" style="18" customWidth="1"/>
    <col min="11281" max="11281" width="28" style="18" customWidth="1"/>
    <col min="11282" max="11282" width="29.140625" style="18" customWidth="1"/>
    <col min="11283" max="11283" width="25" style="18" customWidth="1"/>
    <col min="11284" max="11285" width="26.140625" style="18" customWidth="1"/>
    <col min="11286" max="11286" width="27.85546875" style="18" customWidth="1"/>
    <col min="11287" max="11287" width="21" style="18" customWidth="1"/>
    <col min="11288" max="11288" width="24.28515625" style="18" customWidth="1"/>
    <col min="11289" max="11291" width="23.28515625" style="18" customWidth="1"/>
    <col min="11292" max="11292" width="24.28515625" style="18" customWidth="1"/>
    <col min="11293" max="11293" width="24.140625" style="18" customWidth="1"/>
    <col min="11294" max="11294" width="25.28515625" style="18" customWidth="1"/>
    <col min="11295" max="11295" width="24.140625" style="18" customWidth="1"/>
    <col min="11296" max="11296" width="28.28515625" style="18" customWidth="1"/>
    <col min="11297" max="11297" width="21.140625" style="18" customWidth="1"/>
    <col min="11298" max="11298" width="19.140625" style="18" customWidth="1"/>
    <col min="11299" max="11299" width="23.140625" style="18" customWidth="1"/>
    <col min="11300" max="11300" width="18.42578125" style="18" customWidth="1"/>
    <col min="11301" max="11301" width="11.42578125" style="18" customWidth="1"/>
    <col min="11302" max="11302" width="25.7109375" style="18" customWidth="1"/>
    <col min="11303" max="11303" width="26.7109375" style="18" customWidth="1"/>
    <col min="11304" max="11304" width="18.5703125" style="18" customWidth="1"/>
    <col min="11305" max="11305" width="23.42578125" style="18" customWidth="1"/>
    <col min="11306" max="11306" width="24.42578125" style="18" customWidth="1"/>
    <col min="11307" max="11307" width="22.140625" style="18" customWidth="1"/>
    <col min="11308" max="11308" width="23.140625" style="18" customWidth="1"/>
    <col min="11309" max="11309" width="23.85546875" style="18" customWidth="1"/>
    <col min="11310" max="11310" width="24.85546875" style="18" customWidth="1"/>
    <col min="11311" max="11311" width="27.42578125" style="18" customWidth="1"/>
    <col min="11312" max="11312" width="28.7109375" style="18" customWidth="1"/>
    <col min="11313" max="11313" width="25" style="18" customWidth="1"/>
    <col min="11314" max="11314" width="26.140625" style="18" customWidth="1"/>
    <col min="11315" max="11315" width="26.28515625" style="18" customWidth="1"/>
    <col min="11316" max="11316" width="27.140625" style="18" customWidth="1"/>
    <col min="11317" max="11317" width="25" style="18" customWidth="1"/>
    <col min="11318" max="11318" width="26.140625" style="18" customWidth="1"/>
    <col min="11319" max="11319" width="26.42578125" style="18" customWidth="1"/>
    <col min="11320" max="11320" width="27.28515625" style="18" customWidth="1"/>
    <col min="11321" max="11321" width="21" style="18" customWidth="1"/>
    <col min="11322" max="11322" width="22.140625" style="18" customWidth="1"/>
    <col min="11323" max="11325" width="23.28515625" style="18" customWidth="1"/>
    <col min="11326" max="11326" width="24.28515625" style="18" customWidth="1"/>
    <col min="11327" max="11329" width="26.85546875" style="18" customWidth="1"/>
    <col min="11330" max="11330" width="27.85546875" style="18" customWidth="1"/>
    <col min="11331" max="11331" width="20.42578125" style="18" customWidth="1"/>
    <col min="11332" max="11332" width="19.140625" style="18" customWidth="1"/>
    <col min="11333" max="11333" width="23.140625" style="18" customWidth="1"/>
    <col min="11334" max="11334" width="18.42578125" style="18" customWidth="1"/>
    <col min="11335" max="11335" width="12" style="18" customWidth="1"/>
    <col min="11336" max="11336" width="25.7109375" style="18" customWidth="1"/>
    <col min="11337" max="11337" width="26.7109375" style="18" customWidth="1"/>
    <col min="11338" max="11338" width="18.5703125" style="18" customWidth="1"/>
    <col min="11339" max="11339" width="23.42578125" style="18" customWidth="1"/>
    <col min="11340" max="11340" width="24.42578125" style="18" customWidth="1"/>
    <col min="11341" max="11341" width="22.140625" style="18" customWidth="1"/>
    <col min="11342" max="11343" width="23.85546875" style="18" customWidth="1"/>
    <col min="11344" max="11344" width="24.85546875" style="18" customWidth="1"/>
    <col min="11345" max="11347" width="25" style="18" customWidth="1"/>
    <col min="11348" max="11348" width="22.5703125" style="18" customWidth="1"/>
    <col min="11349" max="11349" width="27.42578125" style="18" customWidth="1"/>
    <col min="11350" max="11351" width="25" style="18" customWidth="1"/>
    <col min="11352" max="11352" width="26.140625" style="18" customWidth="1"/>
    <col min="11353" max="11353" width="26.85546875" style="18" customWidth="1"/>
    <col min="11354" max="11354" width="28.140625" style="18" customWidth="1"/>
    <col min="11355" max="11355" width="21" style="18" customWidth="1"/>
    <col min="11356" max="11356" width="24.28515625" style="18" customWidth="1"/>
    <col min="11357" max="11357" width="23.42578125" style="18" customWidth="1"/>
    <col min="11358" max="11358" width="23" style="18" customWidth="1"/>
    <col min="11359" max="11359" width="25.42578125" style="18" customWidth="1"/>
    <col min="11360" max="11360" width="25.28515625" style="18" customWidth="1"/>
    <col min="11361" max="11363" width="26.85546875" style="18" customWidth="1"/>
    <col min="11364" max="11364" width="26.5703125" style="18" customWidth="1"/>
    <col min="11365" max="11365" width="20.42578125" style="18" customWidth="1"/>
    <col min="11366" max="11366" width="19.140625" style="18" customWidth="1"/>
    <col min="11367" max="11367" width="23.140625" style="18" customWidth="1"/>
    <col min="11368" max="11368" width="18.42578125" style="18" customWidth="1"/>
    <col min="11369" max="11369" width="28.85546875" style="18" customWidth="1"/>
    <col min="11370" max="11370" width="29.5703125" style="18" customWidth="1"/>
    <col min="11371" max="11371" width="22.85546875" style="18" customWidth="1"/>
    <col min="11372" max="11372" width="26.5703125" style="18" customWidth="1"/>
    <col min="11373" max="11373" width="26.42578125" style="18" customWidth="1"/>
    <col min="11374" max="11374" width="28.42578125" style="18" customWidth="1"/>
    <col min="11375" max="11375" width="28" style="18" customWidth="1"/>
    <col min="11376" max="11376" width="30.85546875" style="18" customWidth="1"/>
    <col min="11377" max="11377" width="31.5703125" style="18" customWidth="1"/>
    <col min="11378" max="11378" width="32.85546875" style="18" customWidth="1"/>
    <col min="11379" max="11379" width="27.42578125" style="18" customWidth="1"/>
    <col min="11380" max="11380" width="27.28515625" style="18" customWidth="1"/>
    <col min="11381" max="11381" width="32" style="18" customWidth="1"/>
    <col min="11382" max="11382" width="23.42578125" style="18" customWidth="1"/>
    <col min="11383" max="11383" width="24.42578125" style="18" customWidth="1"/>
    <col min="11384" max="11384" width="25.85546875" style="18" customWidth="1"/>
    <col min="11385" max="11385" width="29.42578125" style="18" customWidth="1"/>
    <col min="11386" max="11386" width="31.28515625" style="18" customWidth="1"/>
    <col min="11387" max="11387" width="22.85546875" style="18" customWidth="1"/>
    <col min="11388" max="11388" width="22.140625" style="18" customWidth="1"/>
    <col min="11389" max="11389" width="28.5703125" style="18" customWidth="1"/>
    <col min="11390" max="11390" width="22.140625" style="18" customWidth="1"/>
    <col min="11391" max="11520" width="9.140625" style="18" customWidth="1"/>
    <col min="11521" max="11521" width="4.140625" style="18" customWidth="1"/>
    <col min="11522" max="11522" width="25.140625" style="18" customWidth="1"/>
    <col min="11523" max="11523" width="8.7109375" style="18" customWidth="1"/>
    <col min="11524" max="11524" width="26.140625" style="18" customWidth="1"/>
    <col min="11525" max="11525" width="26.7109375" style="18" customWidth="1"/>
    <col min="11526" max="11526" width="18.5703125" style="18" customWidth="1"/>
    <col min="11527" max="11527" width="23.42578125" style="18" customWidth="1"/>
    <col min="11528" max="11528" width="24.42578125" style="18" customWidth="1"/>
    <col min="11529" max="11529" width="22.140625" style="18" customWidth="1"/>
    <col min="11530" max="11531" width="23.85546875" style="18" customWidth="1"/>
    <col min="11532" max="11532" width="24.85546875" style="18" customWidth="1"/>
    <col min="11533" max="11533" width="29.7109375" style="18" customWidth="1"/>
    <col min="11534" max="11534" width="30.85546875" style="18" customWidth="1"/>
    <col min="11535" max="11535" width="25" style="18" customWidth="1"/>
    <col min="11536" max="11536" width="22.5703125" style="18" customWidth="1"/>
    <col min="11537" max="11537" width="28" style="18" customWidth="1"/>
    <col min="11538" max="11538" width="29.140625" style="18" customWidth="1"/>
    <col min="11539" max="11539" width="25" style="18" customWidth="1"/>
    <col min="11540" max="11541" width="26.140625" style="18" customWidth="1"/>
    <col min="11542" max="11542" width="27.85546875" style="18" customWidth="1"/>
    <col min="11543" max="11543" width="21" style="18" customWidth="1"/>
    <col min="11544" max="11544" width="24.28515625" style="18" customWidth="1"/>
    <col min="11545" max="11547" width="23.28515625" style="18" customWidth="1"/>
    <col min="11548" max="11548" width="24.28515625" style="18" customWidth="1"/>
    <col min="11549" max="11549" width="24.140625" style="18" customWidth="1"/>
    <col min="11550" max="11550" width="25.28515625" style="18" customWidth="1"/>
    <col min="11551" max="11551" width="24.140625" style="18" customWidth="1"/>
    <col min="11552" max="11552" width="28.28515625" style="18" customWidth="1"/>
    <col min="11553" max="11553" width="21.140625" style="18" customWidth="1"/>
    <col min="11554" max="11554" width="19.140625" style="18" customWidth="1"/>
    <col min="11555" max="11555" width="23.140625" style="18" customWidth="1"/>
    <col min="11556" max="11556" width="18.42578125" style="18" customWidth="1"/>
    <col min="11557" max="11557" width="11.42578125" style="18" customWidth="1"/>
    <col min="11558" max="11558" width="25.7109375" style="18" customWidth="1"/>
    <col min="11559" max="11559" width="26.7109375" style="18" customWidth="1"/>
    <col min="11560" max="11560" width="18.5703125" style="18" customWidth="1"/>
    <col min="11561" max="11561" width="23.42578125" style="18" customWidth="1"/>
    <col min="11562" max="11562" width="24.42578125" style="18" customWidth="1"/>
    <col min="11563" max="11563" width="22.140625" style="18" customWidth="1"/>
    <col min="11564" max="11564" width="23.140625" style="18" customWidth="1"/>
    <col min="11565" max="11565" width="23.85546875" style="18" customWidth="1"/>
    <col min="11566" max="11566" width="24.85546875" style="18" customWidth="1"/>
    <col min="11567" max="11567" width="27.42578125" style="18" customWidth="1"/>
    <col min="11568" max="11568" width="28.7109375" style="18" customWidth="1"/>
    <col min="11569" max="11569" width="25" style="18" customWidth="1"/>
    <col min="11570" max="11570" width="26.140625" style="18" customWidth="1"/>
    <col min="11571" max="11571" width="26.28515625" style="18" customWidth="1"/>
    <col min="11572" max="11572" width="27.140625" style="18" customWidth="1"/>
    <col min="11573" max="11573" width="25" style="18" customWidth="1"/>
    <col min="11574" max="11574" width="26.140625" style="18" customWidth="1"/>
    <col min="11575" max="11575" width="26.42578125" style="18" customWidth="1"/>
    <col min="11576" max="11576" width="27.28515625" style="18" customWidth="1"/>
    <col min="11577" max="11577" width="21" style="18" customWidth="1"/>
    <col min="11578" max="11578" width="22.140625" style="18" customWidth="1"/>
    <col min="11579" max="11581" width="23.28515625" style="18" customWidth="1"/>
    <col min="11582" max="11582" width="24.28515625" style="18" customWidth="1"/>
    <col min="11583" max="11585" width="26.85546875" style="18" customWidth="1"/>
    <col min="11586" max="11586" width="27.85546875" style="18" customWidth="1"/>
    <col min="11587" max="11587" width="20.42578125" style="18" customWidth="1"/>
    <col min="11588" max="11588" width="19.140625" style="18" customWidth="1"/>
    <col min="11589" max="11589" width="23.140625" style="18" customWidth="1"/>
    <col min="11590" max="11590" width="18.42578125" style="18" customWidth="1"/>
    <col min="11591" max="11591" width="12" style="18" customWidth="1"/>
    <col min="11592" max="11592" width="25.7109375" style="18" customWidth="1"/>
    <col min="11593" max="11593" width="26.7109375" style="18" customWidth="1"/>
    <col min="11594" max="11594" width="18.5703125" style="18" customWidth="1"/>
    <col min="11595" max="11595" width="23.42578125" style="18" customWidth="1"/>
    <col min="11596" max="11596" width="24.42578125" style="18" customWidth="1"/>
    <col min="11597" max="11597" width="22.140625" style="18" customWidth="1"/>
    <col min="11598" max="11599" width="23.85546875" style="18" customWidth="1"/>
    <col min="11600" max="11600" width="24.85546875" style="18" customWidth="1"/>
    <col min="11601" max="11603" width="25" style="18" customWidth="1"/>
    <col min="11604" max="11604" width="22.5703125" style="18" customWidth="1"/>
    <col min="11605" max="11605" width="27.42578125" style="18" customWidth="1"/>
    <col min="11606" max="11607" width="25" style="18" customWidth="1"/>
    <col min="11608" max="11608" width="26.140625" style="18" customWidth="1"/>
    <col min="11609" max="11609" width="26.85546875" style="18" customWidth="1"/>
    <col min="11610" max="11610" width="28.140625" style="18" customWidth="1"/>
    <col min="11611" max="11611" width="21" style="18" customWidth="1"/>
    <col min="11612" max="11612" width="24.28515625" style="18" customWidth="1"/>
    <col min="11613" max="11613" width="23.42578125" style="18" customWidth="1"/>
    <col min="11614" max="11614" width="23" style="18" customWidth="1"/>
    <col min="11615" max="11615" width="25.42578125" style="18" customWidth="1"/>
    <col min="11616" max="11616" width="25.28515625" style="18" customWidth="1"/>
    <col min="11617" max="11619" width="26.85546875" style="18" customWidth="1"/>
    <col min="11620" max="11620" width="26.5703125" style="18" customWidth="1"/>
    <col min="11621" max="11621" width="20.42578125" style="18" customWidth="1"/>
    <col min="11622" max="11622" width="19.140625" style="18" customWidth="1"/>
    <col min="11623" max="11623" width="23.140625" style="18" customWidth="1"/>
    <col min="11624" max="11624" width="18.42578125" style="18" customWidth="1"/>
    <col min="11625" max="11625" width="28.85546875" style="18" customWidth="1"/>
    <col min="11626" max="11626" width="29.5703125" style="18" customWidth="1"/>
    <col min="11627" max="11627" width="22.85546875" style="18" customWidth="1"/>
    <col min="11628" max="11628" width="26.5703125" style="18" customWidth="1"/>
    <col min="11629" max="11629" width="26.42578125" style="18" customWidth="1"/>
    <col min="11630" max="11630" width="28.42578125" style="18" customWidth="1"/>
    <col min="11631" max="11631" width="28" style="18" customWidth="1"/>
    <col min="11632" max="11632" width="30.85546875" style="18" customWidth="1"/>
    <col min="11633" max="11633" width="31.5703125" style="18" customWidth="1"/>
    <col min="11634" max="11634" width="32.85546875" style="18" customWidth="1"/>
    <col min="11635" max="11635" width="27.42578125" style="18" customWidth="1"/>
    <col min="11636" max="11636" width="27.28515625" style="18" customWidth="1"/>
    <col min="11637" max="11637" width="32" style="18" customWidth="1"/>
    <col min="11638" max="11638" width="23.42578125" style="18" customWidth="1"/>
    <col min="11639" max="11639" width="24.42578125" style="18" customWidth="1"/>
    <col min="11640" max="11640" width="25.85546875" style="18" customWidth="1"/>
    <col min="11641" max="11641" width="29.42578125" style="18" customWidth="1"/>
    <col min="11642" max="11642" width="31.28515625" style="18" customWidth="1"/>
    <col min="11643" max="11643" width="22.85546875" style="18" customWidth="1"/>
    <col min="11644" max="11644" width="22.140625" style="18" customWidth="1"/>
    <col min="11645" max="11645" width="28.5703125" style="18" customWidth="1"/>
    <col min="11646" max="11646" width="22.140625" style="18" customWidth="1"/>
    <col min="11647" max="11776" width="9.140625" style="18" customWidth="1"/>
    <col min="11777" max="11777" width="4.140625" style="18" customWidth="1"/>
    <col min="11778" max="11778" width="25.140625" style="18" customWidth="1"/>
    <col min="11779" max="11779" width="8.7109375" style="18" customWidth="1"/>
    <col min="11780" max="11780" width="26.140625" style="18" customWidth="1"/>
    <col min="11781" max="11781" width="26.7109375" style="18" customWidth="1"/>
    <col min="11782" max="11782" width="18.5703125" style="18" customWidth="1"/>
    <col min="11783" max="11783" width="23.42578125" style="18" customWidth="1"/>
    <col min="11784" max="11784" width="24.42578125" style="18" customWidth="1"/>
    <col min="11785" max="11785" width="22.140625" style="18" customWidth="1"/>
    <col min="11786" max="11787" width="23.85546875" style="18" customWidth="1"/>
    <col min="11788" max="11788" width="24.85546875" style="18" customWidth="1"/>
    <col min="11789" max="11789" width="29.7109375" style="18" customWidth="1"/>
    <col min="11790" max="11790" width="30.85546875" style="18" customWidth="1"/>
    <col min="11791" max="11791" width="25" style="18" customWidth="1"/>
    <col min="11792" max="11792" width="22.5703125" style="18" customWidth="1"/>
    <col min="11793" max="11793" width="28" style="18" customWidth="1"/>
    <col min="11794" max="11794" width="29.140625" style="18" customWidth="1"/>
    <col min="11795" max="11795" width="25" style="18" customWidth="1"/>
    <col min="11796" max="11797" width="26.140625" style="18" customWidth="1"/>
    <col min="11798" max="11798" width="27.85546875" style="18" customWidth="1"/>
    <col min="11799" max="11799" width="21" style="18" customWidth="1"/>
    <col min="11800" max="11800" width="24.28515625" style="18" customWidth="1"/>
    <col min="11801" max="11803" width="23.28515625" style="18" customWidth="1"/>
    <col min="11804" max="11804" width="24.28515625" style="18" customWidth="1"/>
    <col min="11805" max="11805" width="24.140625" style="18" customWidth="1"/>
    <col min="11806" max="11806" width="25.28515625" style="18" customWidth="1"/>
    <col min="11807" max="11807" width="24.140625" style="18" customWidth="1"/>
    <col min="11808" max="11808" width="28.28515625" style="18" customWidth="1"/>
    <col min="11809" max="11809" width="21.140625" style="18" customWidth="1"/>
    <col min="11810" max="11810" width="19.140625" style="18" customWidth="1"/>
    <col min="11811" max="11811" width="23.140625" style="18" customWidth="1"/>
    <col min="11812" max="11812" width="18.42578125" style="18" customWidth="1"/>
    <col min="11813" max="11813" width="11.42578125" style="18" customWidth="1"/>
    <col min="11814" max="11814" width="25.7109375" style="18" customWidth="1"/>
    <col min="11815" max="11815" width="26.7109375" style="18" customWidth="1"/>
    <col min="11816" max="11816" width="18.5703125" style="18" customWidth="1"/>
    <col min="11817" max="11817" width="23.42578125" style="18" customWidth="1"/>
    <col min="11818" max="11818" width="24.42578125" style="18" customWidth="1"/>
    <col min="11819" max="11819" width="22.140625" style="18" customWidth="1"/>
    <col min="11820" max="11820" width="23.140625" style="18" customWidth="1"/>
    <col min="11821" max="11821" width="23.85546875" style="18" customWidth="1"/>
    <col min="11822" max="11822" width="24.85546875" style="18" customWidth="1"/>
    <col min="11823" max="11823" width="27.42578125" style="18" customWidth="1"/>
    <col min="11824" max="11824" width="28.7109375" style="18" customWidth="1"/>
    <col min="11825" max="11825" width="25" style="18" customWidth="1"/>
    <col min="11826" max="11826" width="26.140625" style="18" customWidth="1"/>
    <col min="11827" max="11827" width="26.28515625" style="18" customWidth="1"/>
    <col min="11828" max="11828" width="27.140625" style="18" customWidth="1"/>
    <col min="11829" max="11829" width="25" style="18" customWidth="1"/>
    <col min="11830" max="11830" width="26.140625" style="18" customWidth="1"/>
    <col min="11831" max="11831" width="26.42578125" style="18" customWidth="1"/>
    <col min="11832" max="11832" width="27.28515625" style="18" customWidth="1"/>
    <col min="11833" max="11833" width="21" style="18" customWidth="1"/>
    <col min="11834" max="11834" width="22.140625" style="18" customWidth="1"/>
    <col min="11835" max="11837" width="23.28515625" style="18" customWidth="1"/>
    <col min="11838" max="11838" width="24.28515625" style="18" customWidth="1"/>
    <col min="11839" max="11841" width="26.85546875" style="18" customWidth="1"/>
    <col min="11842" max="11842" width="27.85546875" style="18" customWidth="1"/>
    <col min="11843" max="11843" width="20.42578125" style="18" customWidth="1"/>
    <col min="11844" max="11844" width="19.140625" style="18" customWidth="1"/>
    <col min="11845" max="11845" width="23.140625" style="18" customWidth="1"/>
    <col min="11846" max="11846" width="18.42578125" style="18" customWidth="1"/>
    <col min="11847" max="11847" width="12" style="18" customWidth="1"/>
    <col min="11848" max="11848" width="25.7109375" style="18" customWidth="1"/>
    <col min="11849" max="11849" width="26.7109375" style="18" customWidth="1"/>
    <col min="11850" max="11850" width="18.5703125" style="18" customWidth="1"/>
    <col min="11851" max="11851" width="23.42578125" style="18" customWidth="1"/>
    <col min="11852" max="11852" width="24.42578125" style="18" customWidth="1"/>
    <col min="11853" max="11853" width="22.140625" style="18" customWidth="1"/>
    <col min="11854" max="11855" width="23.85546875" style="18" customWidth="1"/>
    <col min="11856" max="11856" width="24.85546875" style="18" customWidth="1"/>
    <col min="11857" max="11859" width="25" style="18" customWidth="1"/>
    <col min="11860" max="11860" width="22.5703125" style="18" customWidth="1"/>
    <col min="11861" max="11861" width="27.42578125" style="18" customWidth="1"/>
    <col min="11862" max="11863" width="25" style="18" customWidth="1"/>
    <col min="11864" max="11864" width="26.140625" style="18" customWidth="1"/>
    <col min="11865" max="11865" width="26.85546875" style="18" customWidth="1"/>
    <col min="11866" max="11866" width="28.140625" style="18" customWidth="1"/>
    <col min="11867" max="11867" width="21" style="18" customWidth="1"/>
    <col min="11868" max="11868" width="24.28515625" style="18" customWidth="1"/>
    <col min="11869" max="11869" width="23.42578125" style="18" customWidth="1"/>
    <col min="11870" max="11870" width="23" style="18" customWidth="1"/>
    <col min="11871" max="11871" width="25.42578125" style="18" customWidth="1"/>
    <col min="11872" max="11872" width="25.28515625" style="18" customWidth="1"/>
    <col min="11873" max="11875" width="26.85546875" style="18" customWidth="1"/>
    <col min="11876" max="11876" width="26.5703125" style="18" customWidth="1"/>
    <col min="11877" max="11877" width="20.42578125" style="18" customWidth="1"/>
    <col min="11878" max="11878" width="19.140625" style="18" customWidth="1"/>
    <col min="11879" max="11879" width="23.140625" style="18" customWidth="1"/>
    <col min="11880" max="11880" width="18.42578125" style="18" customWidth="1"/>
    <col min="11881" max="11881" width="28.85546875" style="18" customWidth="1"/>
    <col min="11882" max="11882" width="29.5703125" style="18" customWidth="1"/>
    <col min="11883" max="11883" width="22.85546875" style="18" customWidth="1"/>
    <col min="11884" max="11884" width="26.5703125" style="18" customWidth="1"/>
    <col min="11885" max="11885" width="26.42578125" style="18" customWidth="1"/>
    <col min="11886" max="11886" width="28.42578125" style="18" customWidth="1"/>
    <col min="11887" max="11887" width="28" style="18" customWidth="1"/>
    <col min="11888" max="11888" width="30.85546875" style="18" customWidth="1"/>
    <col min="11889" max="11889" width="31.5703125" style="18" customWidth="1"/>
    <col min="11890" max="11890" width="32.85546875" style="18" customWidth="1"/>
    <col min="11891" max="11891" width="27.42578125" style="18" customWidth="1"/>
    <col min="11892" max="11892" width="27.28515625" style="18" customWidth="1"/>
    <col min="11893" max="11893" width="32" style="18" customWidth="1"/>
    <col min="11894" max="11894" width="23.42578125" style="18" customWidth="1"/>
    <col min="11895" max="11895" width="24.42578125" style="18" customWidth="1"/>
    <col min="11896" max="11896" width="25.85546875" style="18" customWidth="1"/>
    <col min="11897" max="11897" width="29.42578125" style="18" customWidth="1"/>
    <col min="11898" max="11898" width="31.28515625" style="18" customWidth="1"/>
    <col min="11899" max="11899" width="22.85546875" style="18" customWidth="1"/>
    <col min="11900" max="11900" width="22.140625" style="18" customWidth="1"/>
    <col min="11901" max="11901" width="28.5703125" style="18" customWidth="1"/>
    <col min="11902" max="11902" width="22.140625" style="18" customWidth="1"/>
    <col min="11903" max="12032" width="9.140625" style="18" customWidth="1"/>
    <col min="12033" max="12033" width="4.140625" style="18" customWidth="1"/>
    <col min="12034" max="12034" width="25.140625" style="18" customWidth="1"/>
    <col min="12035" max="12035" width="8.7109375" style="18" customWidth="1"/>
    <col min="12036" max="12036" width="26.140625" style="18" customWidth="1"/>
    <col min="12037" max="12037" width="26.7109375" style="18" customWidth="1"/>
    <col min="12038" max="12038" width="18.5703125" style="18" customWidth="1"/>
    <col min="12039" max="12039" width="23.42578125" style="18" customWidth="1"/>
    <col min="12040" max="12040" width="24.42578125" style="18" customWidth="1"/>
    <col min="12041" max="12041" width="22.140625" style="18" customWidth="1"/>
    <col min="12042" max="12043" width="23.85546875" style="18" customWidth="1"/>
    <col min="12044" max="12044" width="24.85546875" style="18" customWidth="1"/>
    <col min="12045" max="12045" width="29.7109375" style="18" customWidth="1"/>
    <col min="12046" max="12046" width="30.85546875" style="18" customWidth="1"/>
    <col min="12047" max="12047" width="25" style="18" customWidth="1"/>
    <col min="12048" max="12048" width="22.5703125" style="18" customWidth="1"/>
    <col min="12049" max="12049" width="28" style="18" customWidth="1"/>
    <col min="12050" max="12050" width="29.140625" style="18" customWidth="1"/>
    <col min="12051" max="12051" width="25" style="18" customWidth="1"/>
    <col min="12052" max="12053" width="26.140625" style="18" customWidth="1"/>
    <col min="12054" max="12054" width="27.85546875" style="18" customWidth="1"/>
    <col min="12055" max="12055" width="21" style="18" customWidth="1"/>
    <col min="12056" max="12056" width="24.28515625" style="18" customWidth="1"/>
    <col min="12057" max="12059" width="23.28515625" style="18" customWidth="1"/>
    <col min="12060" max="12060" width="24.28515625" style="18" customWidth="1"/>
    <col min="12061" max="12061" width="24.140625" style="18" customWidth="1"/>
    <col min="12062" max="12062" width="25.28515625" style="18" customWidth="1"/>
    <col min="12063" max="12063" width="24.140625" style="18" customWidth="1"/>
    <col min="12064" max="12064" width="28.28515625" style="18" customWidth="1"/>
    <col min="12065" max="12065" width="21.140625" style="18" customWidth="1"/>
    <col min="12066" max="12066" width="19.140625" style="18" customWidth="1"/>
    <col min="12067" max="12067" width="23.140625" style="18" customWidth="1"/>
    <col min="12068" max="12068" width="18.42578125" style="18" customWidth="1"/>
    <col min="12069" max="12069" width="11.42578125" style="18" customWidth="1"/>
    <col min="12070" max="12070" width="25.7109375" style="18" customWidth="1"/>
    <col min="12071" max="12071" width="26.7109375" style="18" customWidth="1"/>
    <col min="12072" max="12072" width="18.5703125" style="18" customWidth="1"/>
    <col min="12073" max="12073" width="23.42578125" style="18" customWidth="1"/>
    <col min="12074" max="12074" width="24.42578125" style="18" customWidth="1"/>
    <col min="12075" max="12075" width="22.140625" style="18" customWidth="1"/>
    <col min="12076" max="12076" width="23.140625" style="18" customWidth="1"/>
    <col min="12077" max="12077" width="23.85546875" style="18" customWidth="1"/>
    <col min="12078" max="12078" width="24.85546875" style="18" customWidth="1"/>
    <col min="12079" max="12079" width="27.42578125" style="18" customWidth="1"/>
    <col min="12080" max="12080" width="28.7109375" style="18" customWidth="1"/>
    <col min="12081" max="12081" width="25" style="18" customWidth="1"/>
    <col min="12082" max="12082" width="26.140625" style="18" customWidth="1"/>
    <col min="12083" max="12083" width="26.28515625" style="18" customWidth="1"/>
    <col min="12084" max="12084" width="27.140625" style="18" customWidth="1"/>
    <col min="12085" max="12085" width="25" style="18" customWidth="1"/>
    <col min="12086" max="12086" width="26.140625" style="18" customWidth="1"/>
    <col min="12087" max="12087" width="26.42578125" style="18" customWidth="1"/>
    <col min="12088" max="12088" width="27.28515625" style="18" customWidth="1"/>
    <col min="12089" max="12089" width="21" style="18" customWidth="1"/>
    <col min="12090" max="12090" width="22.140625" style="18" customWidth="1"/>
    <col min="12091" max="12093" width="23.28515625" style="18" customWidth="1"/>
    <col min="12094" max="12094" width="24.28515625" style="18" customWidth="1"/>
    <col min="12095" max="12097" width="26.85546875" style="18" customWidth="1"/>
    <col min="12098" max="12098" width="27.85546875" style="18" customWidth="1"/>
    <col min="12099" max="12099" width="20.42578125" style="18" customWidth="1"/>
    <col min="12100" max="12100" width="19.140625" style="18" customWidth="1"/>
    <col min="12101" max="12101" width="23.140625" style="18" customWidth="1"/>
    <col min="12102" max="12102" width="18.42578125" style="18" customWidth="1"/>
    <col min="12103" max="12103" width="12" style="18" customWidth="1"/>
    <col min="12104" max="12104" width="25.7109375" style="18" customWidth="1"/>
    <col min="12105" max="12105" width="26.7109375" style="18" customWidth="1"/>
    <col min="12106" max="12106" width="18.5703125" style="18" customWidth="1"/>
    <col min="12107" max="12107" width="23.42578125" style="18" customWidth="1"/>
    <col min="12108" max="12108" width="24.42578125" style="18" customWidth="1"/>
    <col min="12109" max="12109" width="22.140625" style="18" customWidth="1"/>
    <col min="12110" max="12111" width="23.85546875" style="18" customWidth="1"/>
    <col min="12112" max="12112" width="24.85546875" style="18" customWidth="1"/>
    <col min="12113" max="12115" width="25" style="18" customWidth="1"/>
    <col min="12116" max="12116" width="22.5703125" style="18" customWidth="1"/>
    <col min="12117" max="12117" width="27.42578125" style="18" customWidth="1"/>
    <col min="12118" max="12119" width="25" style="18" customWidth="1"/>
    <col min="12120" max="12120" width="26.140625" style="18" customWidth="1"/>
    <col min="12121" max="12121" width="26.85546875" style="18" customWidth="1"/>
    <col min="12122" max="12122" width="28.140625" style="18" customWidth="1"/>
    <col min="12123" max="12123" width="21" style="18" customWidth="1"/>
    <col min="12124" max="12124" width="24.28515625" style="18" customWidth="1"/>
    <col min="12125" max="12125" width="23.42578125" style="18" customWidth="1"/>
    <col min="12126" max="12126" width="23" style="18" customWidth="1"/>
    <col min="12127" max="12127" width="25.42578125" style="18" customWidth="1"/>
    <col min="12128" max="12128" width="25.28515625" style="18" customWidth="1"/>
    <col min="12129" max="12131" width="26.85546875" style="18" customWidth="1"/>
    <col min="12132" max="12132" width="26.5703125" style="18" customWidth="1"/>
    <col min="12133" max="12133" width="20.42578125" style="18" customWidth="1"/>
    <col min="12134" max="12134" width="19.140625" style="18" customWidth="1"/>
    <col min="12135" max="12135" width="23.140625" style="18" customWidth="1"/>
    <col min="12136" max="12136" width="18.42578125" style="18" customWidth="1"/>
    <col min="12137" max="12137" width="28.85546875" style="18" customWidth="1"/>
    <col min="12138" max="12138" width="29.5703125" style="18" customWidth="1"/>
    <col min="12139" max="12139" width="22.85546875" style="18" customWidth="1"/>
    <col min="12140" max="12140" width="26.5703125" style="18" customWidth="1"/>
    <col min="12141" max="12141" width="26.42578125" style="18" customWidth="1"/>
    <col min="12142" max="12142" width="28.42578125" style="18" customWidth="1"/>
    <col min="12143" max="12143" width="28" style="18" customWidth="1"/>
    <col min="12144" max="12144" width="30.85546875" style="18" customWidth="1"/>
    <col min="12145" max="12145" width="31.5703125" style="18" customWidth="1"/>
    <col min="12146" max="12146" width="32.85546875" style="18" customWidth="1"/>
    <col min="12147" max="12147" width="27.42578125" style="18" customWidth="1"/>
    <col min="12148" max="12148" width="27.28515625" style="18" customWidth="1"/>
    <col min="12149" max="12149" width="32" style="18" customWidth="1"/>
    <col min="12150" max="12150" width="23.42578125" style="18" customWidth="1"/>
    <col min="12151" max="12151" width="24.42578125" style="18" customWidth="1"/>
    <col min="12152" max="12152" width="25.85546875" style="18" customWidth="1"/>
    <col min="12153" max="12153" width="29.42578125" style="18" customWidth="1"/>
    <col min="12154" max="12154" width="31.28515625" style="18" customWidth="1"/>
    <col min="12155" max="12155" width="22.85546875" style="18" customWidth="1"/>
    <col min="12156" max="12156" width="22.140625" style="18" customWidth="1"/>
    <col min="12157" max="12157" width="28.5703125" style="18" customWidth="1"/>
    <col min="12158" max="12158" width="22.140625" style="18" customWidth="1"/>
    <col min="12159" max="12288" width="9.140625" style="18" customWidth="1"/>
    <col min="12289" max="12289" width="4.140625" style="18" customWidth="1"/>
    <col min="12290" max="12290" width="25.140625" style="18" customWidth="1"/>
    <col min="12291" max="12291" width="8.7109375" style="18" customWidth="1"/>
    <col min="12292" max="12292" width="26.140625" style="18" customWidth="1"/>
    <col min="12293" max="12293" width="26.7109375" style="18" customWidth="1"/>
    <col min="12294" max="12294" width="18.5703125" style="18" customWidth="1"/>
    <col min="12295" max="12295" width="23.42578125" style="18" customWidth="1"/>
    <col min="12296" max="12296" width="24.42578125" style="18" customWidth="1"/>
    <col min="12297" max="12297" width="22.140625" style="18" customWidth="1"/>
    <col min="12298" max="12299" width="23.85546875" style="18" customWidth="1"/>
    <col min="12300" max="12300" width="24.85546875" style="18" customWidth="1"/>
    <col min="12301" max="12301" width="29.7109375" style="18" customWidth="1"/>
    <col min="12302" max="12302" width="30.85546875" style="18" customWidth="1"/>
    <col min="12303" max="12303" width="25" style="18" customWidth="1"/>
    <col min="12304" max="12304" width="22.5703125" style="18" customWidth="1"/>
    <col min="12305" max="12305" width="28" style="18" customWidth="1"/>
    <col min="12306" max="12306" width="29.140625" style="18" customWidth="1"/>
    <col min="12307" max="12307" width="25" style="18" customWidth="1"/>
    <col min="12308" max="12309" width="26.140625" style="18" customWidth="1"/>
    <col min="12310" max="12310" width="27.85546875" style="18" customWidth="1"/>
    <col min="12311" max="12311" width="21" style="18" customWidth="1"/>
    <col min="12312" max="12312" width="24.28515625" style="18" customWidth="1"/>
    <col min="12313" max="12315" width="23.28515625" style="18" customWidth="1"/>
    <col min="12316" max="12316" width="24.28515625" style="18" customWidth="1"/>
    <col min="12317" max="12317" width="24.140625" style="18" customWidth="1"/>
    <col min="12318" max="12318" width="25.28515625" style="18" customWidth="1"/>
    <col min="12319" max="12319" width="24.140625" style="18" customWidth="1"/>
    <col min="12320" max="12320" width="28.28515625" style="18" customWidth="1"/>
    <col min="12321" max="12321" width="21.140625" style="18" customWidth="1"/>
    <col min="12322" max="12322" width="19.140625" style="18" customWidth="1"/>
    <col min="12323" max="12323" width="23.140625" style="18" customWidth="1"/>
    <col min="12324" max="12324" width="18.42578125" style="18" customWidth="1"/>
    <col min="12325" max="12325" width="11.42578125" style="18" customWidth="1"/>
    <col min="12326" max="12326" width="25.7109375" style="18" customWidth="1"/>
    <col min="12327" max="12327" width="26.7109375" style="18" customWidth="1"/>
    <col min="12328" max="12328" width="18.5703125" style="18" customWidth="1"/>
    <col min="12329" max="12329" width="23.42578125" style="18" customWidth="1"/>
    <col min="12330" max="12330" width="24.42578125" style="18" customWidth="1"/>
    <col min="12331" max="12331" width="22.140625" style="18" customWidth="1"/>
    <col min="12332" max="12332" width="23.140625" style="18" customWidth="1"/>
    <col min="12333" max="12333" width="23.85546875" style="18" customWidth="1"/>
    <col min="12334" max="12334" width="24.85546875" style="18" customWidth="1"/>
    <col min="12335" max="12335" width="27.42578125" style="18" customWidth="1"/>
    <col min="12336" max="12336" width="28.7109375" style="18" customWidth="1"/>
    <col min="12337" max="12337" width="25" style="18" customWidth="1"/>
    <col min="12338" max="12338" width="26.140625" style="18" customWidth="1"/>
    <col min="12339" max="12339" width="26.28515625" style="18" customWidth="1"/>
    <col min="12340" max="12340" width="27.140625" style="18" customWidth="1"/>
    <col min="12341" max="12341" width="25" style="18" customWidth="1"/>
    <col min="12342" max="12342" width="26.140625" style="18" customWidth="1"/>
    <col min="12343" max="12343" width="26.42578125" style="18" customWidth="1"/>
    <col min="12344" max="12344" width="27.28515625" style="18" customWidth="1"/>
    <col min="12345" max="12345" width="21" style="18" customWidth="1"/>
    <col min="12346" max="12346" width="22.140625" style="18" customWidth="1"/>
    <col min="12347" max="12349" width="23.28515625" style="18" customWidth="1"/>
    <col min="12350" max="12350" width="24.28515625" style="18" customWidth="1"/>
    <col min="12351" max="12353" width="26.85546875" style="18" customWidth="1"/>
    <col min="12354" max="12354" width="27.85546875" style="18" customWidth="1"/>
    <col min="12355" max="12355" width="20.42578125" style="18" customWidth="1"/>
    <col min="12356" max="12356" width="19.140625" style="18" customWidth="1"/>
    <col min="12357" max="12357" width="23.140625" style="18" customWidth="1"/>
    <col min="12358" max="12358" width="18.42578125" style="18" customWidth="1"/>
    <col min="12359" max="12359" width="12" style="18" customWidth="1"/>
    <col min="12360" max="12360" width="25.7109375" style="18" customWidth="1"/>
    <col min="12361" max="12361" width="26.7109375" style="18" customWidth="1"/>
    <col min="12362" max="12362" width="18.5703125" style="18" customWidth="1"/>
    <col min="12363" max="12363" width="23.42578125" style="18" customWidth="1"/>
    <col min="12364" max="12364" width="24.42578125" style="18" customWidth="1"/>
    <col min="12365" max="12365" width="22.140625" style="18" customWidth="1"/>
    <col min="12366" max="12367" width="23.85546875" style="18" customWidth="1"/>
    <col min="12368" max="12368" width="24.85546875" style="18" customWidth="1"/>
    <col min="12369" max="12371" width="25" style="18" customWidth="1"/>
    <col min="12372" max="12372" width="22.5703125" style="18" customWidth="1"/>
    <col min="12373" max="12373" width="27.42578125" style="18" customWidth="1"/>
    <col min="12374" max="12375" width="25" style="18" customWidth="1"/>
    <col min="12376" max="12376" width="26.140625" style="18" customWidth="1"/>
    <col min="12377" max="12377" width="26.85546875" style="18" customWidth="1"/>
    <col min="12378" max="12378" width="28.140625" style="18" customWidth="1"/>
    <col min="12379" max="12379" width="21" style="18" customWidth="1"/>
    <col min="12380" max="12380" width="24.28515625" style="18" customWidth="1"/>
    <col min="12381" max="12381" width="23.42578125" style="18" customWidth="1"/>
    <col min="12382" max="12382" width="23" style="18" customWidth="1"/>
    <col min="12383" max="12383" width="25.42578125" style="18" customWidth="1"/>
    <col min="12384" max="12384" width="25.28515625" style="18" customWidth="1"/>
    <col min="12385" max="12387" width="26.85546875" style="18" customWidth="1"/>
    <col min="12388" max="12388" width="26.5703125" style="18" customWidth="1"/>
    <col min="12389" max="12389" width="20.42578125" style="18" customWidth="1"/>
    <col min="12390" max="12390" width="19.140625" style="18" customWidth="1"/>
    <col min="12391" max="12391" width="23.140625" style="18" customWidth="1"/>
    <col min="12392" max="12392" width="18.42578125" style="18" customWidth="1"/>
    <col min="12393" max="12393" width="28.85546875" style="18" customWidth="1"/>
    <col min="12394" max="12394" width="29.5703125" style="18" customWidth="1"/>
    <col min="12395" max="12395" width="22.85546875" style="18" customWidth="1"/>
    <col min="12396" max="12396" width="26.5703125" style="18" customWidth="1"/>
    <col min="12397" max="12397" width="26.42578125" style="18" customWidth="1"/>
    <col min="12398" max="12398" width="28.42578125" style="18" customWidth="1"/>
    <col min="12399" max="12399" width="28" style="18" customWidth="1"/>
    <col min="12400" max="12400" width="30.85546875" style="18" customWidth="1"/>
    <col min="12401" max="12401" width="31.5703125" style="18" customWidth="1"/>
    <col min="12402" max="12402" width="32.85546875" style="18" customWidth="1"/>
    <col min="12403" max="12403" width="27.42578125" style="18" customWidth="1"/>
    <col min="12404" max="12404" width="27.28515625" style="18" customWidth="1"/>
    <col min="12405" max="12405" width="32" style="18" customWidth="1"/>
    <col min="12406" max="12406" width="23.42578125" style="18" customWidth="1"/>
    <col min="12407" max="12407" width="24.42578125" style="18" customWidth="1"/>
    <col min="12408" max="12408" width="25.85546875" style="18" customWidth="1"/>
    <col min="12409" max="12409" width="29.42578125" style="18" customWidth="1"/>
    <col min="12410" max="12410" width="31.28515625" style="18" customWidth="1"/>
    <col min="12411" max="12411" width="22.85546875" style="18" customWidth="1"/>
    <col min="12412" max="12412" width="22.140625" style="18" customWidth="1"/>
    <col min="12413" max="12413" width="28.5703125" style="18" customWidth="1"/>
    <col min="12414" max="12414" width="22.140625" style="18" customWidth="1"/>
    <col min="12415" max="12544" width="9.140625" style="18" customWidth="1"/>
    <col min="12545" max="12545" width="4.140625" style="18" customWidth="1"/>
    <col min="12546" max="12546" width="25.140625" style="18" customWidth="1"/>
    <col min="12547" max="12547" width="8.7109375" style="18" customWidth="1"/>
    <col min="12548" max="12548" width="26.140625" style="18" customWidth="1"/>
    <col min="12549" max="12549" width="26.7109375" style="18" customWidth="1"/>
    <col min="12550" max="12550" width="18.5703125" style="18" customWidth="1"/>
    <col min="12551" max="12551" width="23.42578125" style="18" customWidth="1"/>
    <col min="12552" max="12552" width="24.42578125" style="18" customWidth="1"/>
    <col min="12553" max="12553" width="22.140625" style="18" customWidth="1"/>
    <col min="12554" max="12555" width="23.85546875" style="18" customWidth="1"/>
    <col min="12556" max="12556" width="24.85546875" style="18" customWidth="1"/>
    <col min="12557" max="12557" width="29.7109375" style="18" customWidth="1"/>
    <col min="12558" max="12558" width="30.85546875" style="18" customWidth="1"/>
    <col min="12559" max="12559" width="25" style="18" customWidth="1"/>
    <col min="12560" max="12560" width="22.5703125" style="18" customWidth="1"/>
    <col min="12561" max="12561" width="28" style="18" customWidth="1"/>
    <col min="12562" max="12562" width="29.140625" style="18" customWidth="1"/>
    <col min="12563" max="12563" width="25" style="18" customWidth="1"/>
    <col min="12564" max="12565" width="26.140625" style="18" customWidth="1"/>
    <col min="12566" max="12566" width="27.85546875" style="18" customWidth="1"/>
    <col min="12567" max="12567" width="21" style="18" customWidth="1"/>
    <col min="12568" max="12568" width="24.28515625" style="18" customWidth="1"/>
    <col min="12569" max="12571" width="23.28515625" style="18" customWidth="1"/>
    <col min="12572" max="12572" width="24.28515625" style="18" customWidth="1"/>
    <col min="12573" max="12573" width="24.140625" style="18" customWidth="1"/>
    <col min="12574" max="12574" width="25.28515625" style="18" customWidth="1"/>
    <col min="12575" max="12575" width="24.140625" style="18" customWidth="1"/>
    <col min="12576" max="12576" width="28.28515625" style="18" customWidth="1"/>
    <col min="12577" max="12577" width="21.140625" style="18" customWidth="1"/>
    <col min="12578" max="12578" width="19.140625" style="18" customWidth="1"/>
    <col min="12579" max="12579" width="23.140625" style="18" customWidth="1"/>
    <col min="12580" max="12580" width="18.42578125" style="18" customWidth="1"/>
    <col min="12581" max="12581" width="11.42578125" style="18" customWidth="1"/>
    <col min="12582" max="12582" width="25.7109375" style="18" customWidth="1"/>
    <col min="12583" max="12583" width="26.7109375" style="18" customWidth="1"/>
    <col min="12584" max="12584" width="18.5703125" style="18" customWidth="1"/>
    <col min="12585" max="12585" width="23.42578125" style="18" customWidth="1"/>
    <col min="12586" max="12586" width="24.42578125" style="18" customWidth="1"/>
    <col min="12587" max="12587" width="22.140625" style="18" customWidth="1"/>
    <col min="12588" max="12588" width="23.140625" style="18" customWidth="1"/>
    <col min="12589" max="12589" width="23.85546875" style="18" customWidth="1"/>
    <col min="12590" max="12590" width="24.85546875" style="18" customWidth="1"/>
    <col min="12591" max="12591" width="27.42578125" style="18" customWidth="1"/>
    <col min="12592" max="12592" width="28.7109375" style="18" customWidth="1"/>
    <col min="12593" max="12593" width="25" style="18" customWidth="1"/>
    <col min="12594" max="12594" width="26.140625" style="18" customWidth="1"/>
    <col min="12595" max="12595" width="26.28515625" style="18" customWidth="1"/>
    <col min="12596" max="12596" width="27.140625" style="18" customWidth="1"/>
    <col min="12597" max="12597" width="25" style="18" customWidth="1"/>
    <col min="12598" max="12598" width="26.140625" style="18" customWidth="1"/>
    <col min="12599" max="12599" width="26.42578125" style="18" customWidth="1"/>
    <col min="12600" max="12600" width="27.28515625" style="18" customWidth="1"/>
    <col min="12601" max="12601" width="21" style="18" customWidth="1"/>
    <col min="12602" max="12602" width="22.140625" style="18" customWidth="1"/>
    <col min="12603" max="12605" width="23.28515625" style="18" customWidth="1"/>
    <col min="12606" max="12606" width="24.28515625" style="18" customWidth="1"/>
    <col min="12607" max="12609" width="26.85546875" style="18" customWidth="1"/>
    <col min="12610" max="12610" width="27.85546875" style="18" customWidth="1"/>
    <col min="12611" max="12611" width="20.42578125" style="18" customWidth="1"/>
    <col min="12612" max="12612" width="19.140625" style="18" customWidth="1"/>
    <col min="12613" max="12613" width="23.140625" style="18" customWidth="1"/>
    <col min="12614" max="12614" width="18.42578125" style="18" customWidth="1"/>
    <col min="12615" max="12615" width="12" style="18" customWidth="1"/>
    <col min="12616" max="12616" width="25.7109375" style="18" customWidth="1"/>
    <col min="12617" max="12617" width="26.7109375" style="18" customWidth="1"/>
    <col min="12618" max="12618" width="18.5703125" style="18" customWidth="1"/>
    <col min="12619" max="12619" width="23.42578125" style="18" customWidth="1"/>
    <col min="12620" max="12620" width="24.42578125" style="18" customWidth="1"/>
    <col min="12621" max="12621" width="22.140625" style="18" customWidth="1"/>
    <col min="12622" max="12623" width="23.85546875" style="18" customWidth="1"/>
    <col min="12624" max="12624" width="24.85546875" style="18" customWidth="1"/>
    <col min="12625" max="12627" width="25" style="18" customWidth="1"/>
    <col min="12628" max="12628" width="22.5703125" style="18" customWidth="1"/>
    <col min="12629" max="12629" width="27.42578125" style="18" customWidth="1"/>
    <col min="12630" max="12631" width="25" style="18" customWidth="1"/>
    <col min="12632" max="12632" width="26.140625" style="18" customWidth="1"/>
    <col min="12633" max="12633" width="26.85546875" style="18" customWidth="1"/>
    <col min="12634" max="12634" width="28.140625" style="18" customWidth="1"/>
    <col min="12635" max="12635" width="21" style="18" customWidth="1"/>
    <col min="12636" max="12636" width="24.28515625" style="18" customWidth="1"/>
    <col min="12637" max="12637" width="23.42578125" style="18" customWidth="1"/>
    <col min="12638" max="12638" width="23" style="18" customWidth="1"/>
    <col min="12639" max="12639" width="25.42578125" style="18" customWidth="1"/>
    <col min="12640" max="12640" width="25.28515625" style="18" customWidth="1"/>
    <col min="12641" max="12643" width="26.85546875" style="18" customWidth="1"/>
    <col min="12644" max="12644" width="26.5703125" style="18" customWidth="1"/>
    <col min="12645" max="12645" width="20.42578125" style="18" customWidth="1"/>
    <col min="12646" max="12646" width="19.140625" style="18" customWidth="1"/>
    <col min="12647" max="12647" width="23.140625" style="18" customWidth="1"/>
    <col min="12648" max="12648" width="18.42578125" style="18" customWidth="1"/>
    <col min="12649" max="12649" width="28.85546875" style="18" customWidth="1"/>
    <col min="12650" max="12650" width="29.5703125" style="18" customWidth="1"/>
    <col min="12651" max="12651" width="22.85546875" style="18" customWidth="1"/>
    <col min="12652" max="12652" width="26.5703125" style="18" customWidth="1"/>
    <col min="12653" max="12653" width="26.42578125" style="18" customWidth="1"/>
    <col min="12654" max="12654" width="28.42578125" style="18" customWidth="1"/>
    <col min="12655" max="12655" width="28" style="18" customWidth="1"/>
    <col min="12656" max="12656" width="30.85546875" style="18" customWidth="1"/>
    <col min="12657" max="12657" width="31.5703125" style="18" customWidth="1"/>
    <col min="12658" max="12658" width="32.85546875" style="18" customWidth="1"/>
    <col min="12659" max="12659" width="27.42578125" style="18" customWidth="1"/>
    <col min="12660" max="12660" width="27.28515625" style="18" customWidth="1"/>
    <col min="12661" max="12661" width="32" style="18" customWidth="1"/>
    <col min="12662" max="12662" width="23.42578125" style="18" customWidth="1"/>
    <col min="12663" max="12663" width="24.42578125" style="18" customWidth="1"/>
    <col min="12664" max="12664" width="25.85546875" style="18" customWidth="1"/>
    <col min="12665" max="12665" width="29.42578125" style="18" customWidth="1"/>
    <col min="12666" max="12666" width="31.28515625" style="18" customWidth="1"/>
    <col min="12667" max="12667" width="22.85546875" style="18" customWidth="1"/>
    <col min="12668" max="12668" width="22.140625" style="18" customWidth="1"/>
    <col min="12669" max="12669" width="28.5703125" style="18" customWidth="1"/>
    <col min="12670" max="12670" width="22.140625" style="18" customWidth="1"/>
    <col min="12671" max="12800" width="9.140625" style="18" customWidth="1"/>
    <col min="12801" max="12801" width="4.140625" style="18" customWidth="1"/>
    <col min="12802" max="12802" width="25.140625" style="18" customWidth="1"/>
    <col min="12803" max="12803" width="8.7109375" style="18" customWidth="1"/>
    <col min="12804" max="12804" width="26.140625" style="18" customWidth="1"/>
    <col min="12805" max="12805" width="26.7109375" style="18" customWidth="1"/>
    <col min="12806" max="12806" width="18.5703125" style="18" customWidth="1"/>
    <col min="12807" max="12807" width="23.42578125" style="18" customWidth="1"/>
    <col min="12808" max="12808" width="24.42578125" style="18" customWidth="1"/>
    <col min="12809" max="12809" width="22.140625" style="18" customWidth="1"/>
    <col min="12810" max="12811" width="23.85546875" style="18" customWidth="1"/>
    <col min="12812" max="12812" width="24.85546875" style="18" customWidth="1"/>
    <col min="12813" max="12813" width="29.7109375" style="18" customWidth="1"/>
    <col min="12814" max="12814" width="30.85546875" style="18" customWidth="1"/>
    <col min="12815" max="12815" width="25" style="18" customWidth="1"/>
    <col min="12816" max="12816" width="22.5703125" style="18" customWidth="1"/>
    <col min="12817" max="12817" width="28" style="18" customWidth="1"/>
    <col min="12818" max="12818" width="29.140625" style="18" customWidth="1"/>
    <col min="12819" max="12819" width="25" style="18" customWidth="1"/>
    <col min="12820" max="12821" width="26.140625" style="18" customWidth="1"/>
    <col min="12822" max="12822" width="27.85546875" style="18" customWidth="1"/>
    <col min="12823" max="12823" width="21" style="18" customWidth="1"/>
    <col min="12824" max="12824" width="24.28515625" style="18" customWidth="1"/>
    <col min="12825" max="12827" width="23.28515625" style="18" customWidth="1"/>
    <col min="12828" max="12828" width="24.28515625" style="18" customWidth="1"/>
    <col min="12829" max="12829" width="24.140625" style="18" customWidth="1"/>
    <col min="12830" max="12830" width="25.28515625" style="18" customWidth="1"/>
    <col min="12831" max="12831" width="24.140625" style="18" customWidth="1"/>
    <col min="12832" max="12832" width="28.28515625" style="18" customWidth="1"/>
    <col min="12833" max="12833" width="21.140625" style="18" customWidth="1"/>
    <col min="12834" max="12834" width="19.140625" style="18" customWidth="1"/>
    <col min="12835" max="12835" width="23.140625" style="18" customWidth="1"/>
    <col min="12836" max="12836" width="18.42578125" style="18" customWidth="1"/>
    <col min="12837" max="12837" width="11.42578125" style="18" customWidth="1"/>
    <col min="12838" max="12838" width="25.7109375" style="18" customWidth="1"/>
    <col min="12839" max="12839" width="26.7109375" style="18" customWidth="1"/>
    <col min="12840" max="12840" width="18.5703125" style="18" customWidth="1"/>
    <col min="12841" max="12841" width="23.42578125" style="18" customWidth="1"/>
    <col min="12842" max="12842" width="24.42578125" style="18" customWidth="1"/>
    <col min="12843" max="12843" width="22.140625" style="18" customWidth="1"/>
    <col min="12844" max="12844" width="23.140625" style="18" customWidth="1"/>
    <col min="12845" max="12845" width="23.85546875" style="18" customWidth="1"/>
    <col min="12846" max="12846" width="24.85546875" style="18" customWidth="1"/>
    <col min="12847" max="12847" width="27.42578125" style="18" customWidth="1"/>
    <col min="12848" max="12848" width="28.7109375" style="18" customWidth="1"/>
    <col min="12849" max="12849" width="25" style="18" customWidth="1"/>
    <col min="12850" max="12850" width="26.140625" style="18" customWidth="1"/>
    <col min="12851" max="12851" width="26.28515625" style="18" customWidth="1"/>
    <col min="12852" max="12852" width="27.140625" style="18" customWidth="1"/>
    <col min="12853" max="12853" width="25" style="18" customWidth="1"/>
    <col min="12854" max="12854" width="26.140625" style="18" customWidth="1"/>
    <col min="12855" max="12855" width="26.42578125" style="18" customWidth="1"/>
    <col min="12856" max="12856" width="27.28515625" style="18" customWidth="1"/>
    <col min="12857" max="12857" width="21" style="18" customWidth="1"/>
    <col min="12858" max="12858" width="22.140625" style="18" customWidth="1"/>
    <col min="12859" max="12861" width="23.28515625" style="18" customWidth="1"/>
    <col min="12862" max="12862" width="24.28515625" style="18" customWidth="1"/>
    <col min="12863" max="12865" width="26.85546875" style="18" customWidth="1"/>
    <col min="12866" max="12866" width="27.85546875" style="18" customWidth="1"/>
    <col min="12867" max="12867" width="20.42578125" style="18" customWidth="1"/>
    <col min="12868" max="12868" width="19.140625" style="18" customWidth="1"/>
    <col min="12869" max="12869" width="23.140625" style="18" customWidth="1"/>
    <col min="12870" max="12870" width="18.42578125" style="18" customWidth="1"/>
    <col min="12871" max="12871" width="12" style="18" customWidth="1"/>
    <col min="12872" max="12872" width="25.7109375" style="18" customWidth="1"/>
    <col min="12873" max="12873" width="26.7109375" style="18" customWidth="1"/>
    <col min="12874" max="12874" width="18.5703125" style="18" customWidth="1"/>
    <col min="12875" max="12875" width="23.42578125" style="18" customWidth="1"/>
    <col min="12876" max="12876" width="24.42578125" style="18" customWidth="1"/>
    <col min="12877" max="12877" width="22.140625" style="18" customWidth="1"/>
    <col min="12878" max="12879" width="23.85546875" style="18" customWidth="1"/>
    <col min="12880" max="12880" width="24.85546875" style="18" customWidth="1"/>
    <col min="12881" max="12883" width="25" style="18" customWidth="1"/>
    <col min="12884" max="12884" width="22.5703125" style="18" customWidth="1"/>
    <col min="12885" max="12885" width="27.42578125" style="18" customWidth="1"/>
    <col min="12886" max="12887" width="25" style="18" customWidth="1"/>
    <col min="12888" max="12888" width="26.140625" style="18" customWidth="1"/>
    <col min="12889" max="12889" width="26.85546875" style="18" customWidth="1"/>
    <col min="12890" max="12890" width="28.140625" style="18" customWidth="1"/>
    <col min="12891" max="12891" width="21" style="18" customWidth="1"/>
    <col min="12892" max="12892" width="24.28515625" style="18" customWidth="1"/>
    <col min="12893" max="12893" width="23.42578125" style="18" customWidth="1"/>
    <col min="12894" max="12894" width="23" style="18" customWidth="1"/>
    <col min="12895" max="12895" width="25.42578125" style="18" customWidth="1"/>
    <col min="12896" max="12896" width="25.28515625" style="18" customWidth="1"/>
    <col min="12897" max="12899" width="26.85546875" style="18" customWidth="1"/>
    <col min="12900" max="12900" width="26.5703125" style="18" customWidth="1"/>
    <col min="12901" max="12901" width="20.42578125" style="18" customWidth="1"/>
    <col min="12902" max="12902" width="19.140625" style="18" customWidth="1"/>
    <col min="12903" max="12903" width="23.140625" style="18" customWidth="1"/>
    <col min="12904" max="12904" width="18.42578125" style="18" customWidth="1"/>
    <col min="12905" max="12905" width="28.85546875" style="18" customWidth="1"/>
    <col min="12906" max="12906" width="29.5703125" style="18" customWidth="1"/>
    <col min="12907" max="12907" width="22.85546875" style="18" customWidth="1"/>
    <col min="12908" max="12908" width="26.5703125" style="18" customWidth="1"/>
    <col min="12909" max="12909" width="26.42578125" style="18" customWidth="1"/>
    <col min="12910" max="12910" width="28.42578125" style="18" customWidth="1"/>
    <col min="12911" max="12911" width="28" style="18" customWidth="1"/>
    <col min="12912" max="12912" width="30.85546875" style="18" customWidth="1"/>
    <col min="12913" max="12913" width="31.5703125" style="18" customWidth="1"/>
    <col min="12914" max="12914" width="32.85546875" style="18" customWidth="1"/>
    <col min="12915" max="12915" width="27.42578125" style="18" customWidth="1"/>
    <col min="12916" max="12916" width="27.28515625" style="18" customWidth="1"/>
    <col min="12917" max="12917" width="32" style="18" customWidth="1"/>
    <col min="12918" max="12918" width="23.42578125" style="18" customWidth="1"/>
    <col min="12919" max="12919" width="24.42578125" style="18" customWidth="1"/>
    <col min="12920" max="12920" width="25.85546875" style="18" customWidth="1"/>
    <col min="12921" max="12921" width="29.42578125" style="18" customWidth="1"/>
    <col min="12922" max="12922" width="31.28515625" style="18" customWidth="1"/>
    <col min="12923" max="12923" width="22.85546875" style="18" customWidth="1"/>
    <col min="12924" max="12924" width="22.140625" style="18" customWidth="1"/>
    <col min="12925" max="12925" width="28.5703125" style="18" customWidth="1"/>
    <col min="12926" max="12926" width="22.140625" style="18" customWidth="1"/>
    <col min="12927" max="13056" width="9.140625" style="18" customWidth="1"/>
    <col min="13057" max="13057" width="4.140625" style="18" customWidth="1"/>
    <col min="13058" max="13058" width="25.140625" style="18" customWidth="1"/>
    <col min="13059" max="13059" width="8.7109375" style="18" customWidth="1"/>
    <col min="13060" max="13060" width="26.140625" style="18" customWidth="1"/>
    <col min="13061" max="13061" width="26.7109375" style="18" customWidth="1"/>
    <col min="13062" max="13062" width="18.5703125" style="18" customWidth="1"/>
    <col min="13063" max="13063" width="23.42578125" style="18" customWidth="1"/>
    <col min="13064" max="13064" width="24.42578125" style="18" customWidth="1"/>
    <col min="13065" max="13065" width="22.140625" style="18" customWidth="1"/>
    <col min="13066" max="13067" width="23.85546875" style="18" customWidth="1"/>
    <col min="13068" max="13068" width="24.85546875" style="18" customWidth="1"/>
    <col min="13069" max="13069" width="29.7109375" style="18" customWidth="1"/>
    <col min="13070" max="13070" width="30.85546875" style="18" customWidth="1"/>
    <col min="13071" max="13071" width="25" style="18" customWidth="1"/>
    <col min="13072" max="13072" width="22.5703125" style="18" customWidth="1"/>
    <col min="13073" max="13073" width="28" style="18" customWidth="1"/>
    <col min="13074" max="13074" width="29.140625" style="18" customWidth="1"/>
    <col min="13075" max="13075" width="25" style="18" customWidth="1"/>
    <col min="13076" max="13077" width="26.140625" style="18" customWidth="1"/>
    <col min="13078" max="13078" width="27.85546875" style="18" customWidth="1"/>
    <col min="13079" max="13079" width="21" style="18" customWidth="1"/>
    <col min="13080" max="13080" width="24.28515625" style="18" customWidth="1"/>
    <col min="13081" max="13083" width="23.28515625" style="18" customWidth="1"/>
    <col min="13084" max="13084" width="24.28515625" style="18" customWidth="1"/>
    <col min="13085" max="13085" width="24.140625" style="18" customWidth="1"/>
    <col min="13086" max="13086" width="25.28515625" style="18" customWidth="1"/>
    <col min="13087" max="13087" width="24.140625" style="18" customWidth="1"/>
    <col min="13088" max="13088" width="28.28515625" style="18" customWidth="1"/>
    <col min="13089" max="13089" width="21.140625" style="18" customWidth="1"/>
    <col min="13090" max="13090" width="19.140625" style="18" customWidth="1"/>
    <col min="13091" max="13091" width="23.140625" style="18" customWidth="1"/>
    <col min="13092" max="13092" width="18.42578125" style="18" customWidth="1"/>
    <col min="13093" max="13093" width="11.42578125" style="18" customWidth="1"/>
    <col min="13094" max="13094" width="25.7109375" style="18" customWidth="1"/>
    <col min="13095" max="13095" width="26.7109375" style="18" customWidth="1"/>
    <col min="13096" max="13096" width="18.5703125" style="18" customWidth="1"/>
    <col min="13097" max="13097" width="23.42578125" style="18" customWidth="1"/>
    <col min="13098" max="13098" width="24.42578125" style="18" customWidth="1"/>
    <col min="13099" max="13099" width="22.140625" style="18" customWidth="1"/>
    <col min="13100" max="13100" width="23.140625" style="18" customWidth="1"/>
    <col min="13101" max="13101" width="23.85546875" style="18" customWidth="1"/>
    <col min="13102" max="13102" width="24.85546875" style="18" customWidth="1"/>
    <col min="13103" max="13103" width="27.42578125" style="18" customWidth="1"/>
    <col min="13104" max="13104" width="28.7109375" style="18" customWidth="1"/>
    <col min="13105" max="13105" width="25" style="18" customWidth="1"/>
    <col min="13106" max="13106" width="26.140625" style="18" customWidth="1"/>
    <col min="13107" max="13107" width="26.28515625" style="18" customWidth="1"/>
    <col min="13108" max="13108" width="27.140625" style="18" customWidth="1"/>
    <col min="13109" max="13109" width="25" style="18" customWidth="1"/>
    <col min="13110" max="13110" width="26.140625" style="18" customWidth="1"/>
    <col min="13111" max="13111" width="26.42578125" style="18" customWidth="1"/>
    <col min="13112" max="13112" width="27.28515625" style="18" customWidth="1"/>
    <col min="13113" max="13113" width="21" style="18" customWidth="1"/>
    <col min="13114" max="13114" width="22.140625" style="18" customWidth="1"/>
    <col min="13115" max="13117" width="23.28515625" style="18" customWidth="1"/>
    <col min="13118" max="13118" width="24.28515625" style="18" customWidth="1"/>
    <col min="13119" max="13121" width="26.85546875" style="18" customWidth="1"/>
    <col min="13122" max="13122" width="27.85546875" style="18" customWidth="1"/>
    <col min="13123" max="13123" width="20.42578125" style="18" customWidth="1"/>
    <col min="13124" max="13124" width="19.140625" style="18" customWidth="1"/>
    <col min="13125" max="13125" width="23.140625" style="18" customWidth="1"/>
    <col min="13126" max="13126" width="18.42578125" style="18" customWidth="1"/>
    <col min="13127" max="13127" width="12" style="18" customWidth="1"/>
    <col min="13128" max="13128" width="25.7109375" style="18" customWidth="1"/>
    <col min="13129" max="13129" width="26.7109375" style="18" customWidth="1"/>
    <col min="13130" max="13130" width="18.5703125" style="18" customWidth="1"/>
    <col min="13131" max="13131" width="23.42578125" style="18" customWidth="1"/>
    <col min="13132" max="13132" width="24.42578125" style="18" customWidth="1"/>
    <col min="13133" max="13133" width="22.140625" style="18" customWidth="1"/>
    <col min="13134" max="13135" width="23.85546875" style="18" customWidth="1"/>
    <col min="13136" max="13136" width="24.85546875" style="18" customWidth="1"/>
    <col min="13137" max="13139" width="25" style="18" customWidth="1"/>
    <col min="13140" max="13140" width="22.5703125" style="18" customWidth="1"/>
    <col min="13141" max="13141" width="27.42578125" style="18" customWidth="1"/>
    <col min="13142" max="13143" width="25" style="18" customWidth="1"/>
    <col min="13144" max="13144" width="26.140625" style="18" customWidth="1"/>
    <col min="13145" max="13145" width="26.85546875" style="18" customWidth="1"/>
    <col min="13146" max="13146" width="28.140625" style="18" customWidth="1"/>
    <col min="13147" max="13147" width="21" style="18" customWidth="1"/>
    <col min="13148" max="13148" width="24.28515625" style="18" customWidth="1"/>
    <col min="13149" max="13149" width="23.42578125" style="18" customWidth="1"/>
    <col min="13150" max="13150" width="23" style="18" customWidth="1"/>
    <col min="13151" max="13151" width="25.42578125" style="18" customWidth="1"/>
    <col min="13152" max="13152" width="25.28515625" style="18" customWidth="1"/>
    <col min="13153" max="13155" width="26.85546875" style="18" customWidth="1"/>
    <col min="13156" max="13156" width="26.5703125" style="18" customWidth="1"/>
    <col min="13157" max="13157" width="20.42578125" style="18" customWidth="1"/>
    <col min="13158" max="13158" width="19.140625" style="18" customWidth="1"/>
    <col min="13159" max="13159" width="23.140625" style="18" customWidth="1"/>
    <col min="13160" max="13160" width="18.42578125" style="18" customWidth="1"/>
    <col min="13161" max="13161" width="28.85546875" style="18" customWidth="1"/>
    <col min="13162" max="13162" width="29.5703125" style="18" customWidth="1"/>
    <col min="13163" max="13163" width="22.85546875" style="18" customWidth="1"/>
    <col min="13164" max="13164" width="26.5703125" style="18" customWidth="1"/>
    <col min="13165" max="13165" width="26.42578125" style="18" customWidth="1"/>
    <col min="13166" max="13166" width="28.42578125" style="18" customWidth="1"/>
    <col min="13167" max="13167" width="28" style="18" customWidth="1"/>
    <col min="13168" max="13168" width="30.85546875" style="18" customWidth="1"/>
    <col min="13169" max="13169" width="31.5703125" style="18" customWidth="1"/>
    <col min="13170" max="13170" width="32.85546875" style="18" customWidth="1"/>
    <col min="13171" max="13171" width="27.42578125" style="18" customWidth="1"/>
    <col min="13172" max="13172" width="27.28515625" style="18" customWidth="1"/>
    <col min="13173" max="13173" width="32" style="18" customWidth="1"/>
    <col min="13174" max="13174" width="23.42578125" style="18" customWidth="1"/>
    <col min="13175" max="13175" width="24.42578125" style="18" customWidth="1"/>
    <col min="13176" max="13176" width="25.85546875" style="18" customWidth="1"/>
    <col min="13177" max="13177" width="29.42578125" style="18" customWidth="1"/>
    <col min="13178" max="13178" width="31.28515625" style="18" customWidth="1"/>
    <col min="13179" max="13179" width="22.85546875" style="18" customWidth="1"/>
    <col min="13180" max="13180" width="22.140625" style="18" customWidth="1"/>
    <col min="13181" max="13181" width="28.5703125" style="18" customWidth="1"/>
    <col min="13182" max="13182" width="22.140625" style="18" customWidth="1"/>
    <col min="13183" max="13312" width="9.140625" style="18" customWidth="1"/>
    <col min="13313" max="13313" width="4.140625" style="18" customWidth="1"/>
    <col min="13314" max="13314" width="25.140625" style="18" customWidth="1"/>
    <col min="13315" max="13315" width="8.7109375" style="18" customWidth="1"/>
    <col min="13316" max="13316" width="26.140625" style="18" customWidth="1"/>
    <col min="13317" max="13317" width="26.7109375" style="18" customWidth="1"/>
    <col min="13318" max="13318" width="18.5703125" style="18" customWidth="1"/>
    <col min="13319" max="13319" width="23.42578125" style="18" customWidth="1"/>
    <col min="13320" max="13320" width="24.42578125" style="18" customWidth="1"/>
    <col min="13321" max="13321" width="22.140625" style="18" customWidth="1"/>
    <col min="13322" max="13323" width="23.85546875" style="18" customWidth="1"/>
    <col min="13324" max="13324" width="24.85546875" style="18" customWidth="1"/>
    <col min="13325" max="13325" width="29.7109375" style="18" customWidth="1"/>
    <col min="13326" max="13326" width="30.85546875" style="18" customWidth="1"/>
    <col min="13327" max="13327" width="25" style="18" customWidth="1"/>
    <col min="13328" max="13328" width="22.5703125" style="18" customWidth="1"/>
    <col min="13329" max="13329" width="28" style="18" customWidth="1"/>
    <col min="13330" max="13330" width="29.140625" style="18" customWidth="1"/>
    <col min="13331" max="13331" width="25" style="18" customWidth="1"/>
    <col min="13332" max="13333" width="26.140625" style="18" customWidth="1"/>
    <col min="13334" max="13334" width="27.85546875" style="18" customWidth="1"/>
    <col min="13335" max="13335" width="21" style="18" customWidth="1"/>
    <col min="13336" max="13336" width="24.28515625" style="18" customWidth="1"/>
    <col min="13337" max="13339" width="23.28515625" style="18" customWidth="1"/>
    <col min="13340" max="13340" width="24.28515625" style="18" customWidth="1"/>
    <col min="13341" max="13341" width="24.140625" style="18" customWidth="1"/>
    <col min="13342" max="13342" width="25.28515625" style="18" customWidth="1"/>
    <col min="13343" max="13343" width="24.140625" style="18" customWidth="1"/>
    <col min="13344" max="13344" width="28.28515625" style="18" customWidth="1"/>
    <col min="13345" max="13345" width="21.140625" style="18" customWidth="1"/>
    <col min="13346" max="13346" width="19.140625" style="18" customWidth="1"/>
    <col min="13347" max="13347" width="23.140625" style="18" customWidth="1"/>
    <col min="13348" max="13348" width="18.42578125" style="18" customWidth="1"/>
    <col min="13349" max="13349" width="11.42578125" style="18" customWidth="1"/>
    <col min="13350" max="13350" width="25.7109375" style="18" customWidth="1"/>
    <col min="13351" max="13351" width="26.7109375" style="18" customWidth="1"/>
    <col min="13352" max="13352" width="18.5703125" style="18" customWidth="1"/>
    <col min="13353" max="13353" width="23.42578125" style="18" customWidth="1"/>
    <col min="13354" max="13354" width="24.42578125" style="18" customWidth="1"/>
    <col min="13355" max="13355" width="22.140625" style="18" customWidth="1"/>
    <col min="13356" max="13356" width="23.140625" style="18" customWidth="1"/>
    <col min="13357" max="13357" width="23.85546875" style="18" customWidth="1"/>
    <col min="13358" max="13358" width="24.85546875" style="18" customWidth="1"/>
    <col min="13359" max="13359" width="27.42578125" style="18" customWidth="1"/>
    <col min="13360" max="13360" width="28.7109375" style="18" customWidth="1"/>
    <col min="13361" max="13361" width="25" style="18" customWidth="1"/>
    <col min="13362" max="13362" width="26.140625" style="18" customWidth="1"/>
    <col min="13363" max="13363" width="26.28515625" style="18" customWidth="1"/>
    <col min="13364" max="13364" width="27.140625" style="18" customWidth="1"/>
    <col min="13365" max="13365" width="25" style="18" customWidth="1"/>
    <col min="13366" max="13366" width="26.140625" style="18" customWidth="1"/>
    <col min="13367" max="13367" width="26.42578125" style="18" customWidth="1"/>
    <col min="13368" max="13368" width="27.28515625" style="18" customWidth="1"/>
    <col min="13369" max="13369" width="21" style="18" customWidth="1"/>
    <col min="13370" max="13370" width="22.140625" style="18" customWidth="1"/>
    <col min="13371" max="13373" width="23.28515625" style="18" customWidth="1"/>
    <col min="13374" max="13374" width="24.28515625" style="18" customWidth="1"/>
    <col min="13375" max="13377" width="26.85546875" style="18" customWidth="1"/>
    <col min="13378" max="13378" width="27.85546875" style="18" customWidth="1"/>
    <col min="13379" max="13379" width="20.42578125" style="18" customWidth="1"/>
    <col min="13380" max="13380" width="19.140625" style="18" customWidth="1"/>
    <col min="13381" max="13381" width="23.140625" style="18" customWidth="1"/>
    <col min="13382" max="13382" width="18.42578125" style="18" customWidth="1"/>
    <col min="13383" max="13383" width="12" style="18" customWidth="1"/>
    <col min="13384" max="13384" width="25.7109375" style="18" customWidth="1"/>
    <col min="13385" max="13385" width="26.7109375" style="18" customWidth="1"/>
    <col min="13386" max="13386" width="18.5703125" style="18" customWidth="1"/>
    <col min="13387" max="13387" width="23.42578125" style="18" customWidth="1"/>
    <col min="13388" max="13388" width="24.42578125" style="18" customWidth="1"/>
    <col min="13389" max="13389" width="22.140625" style="18" customWidth="1"/>
    <col min="13390" max="13391" width="23.85546875" style="18" customWidth="1"/>
    <col min="13392" max="13392" width="24.85546875" style="18" customWidth="1"/>
    <col min="13393" max="13395" width="25" style="18" customWidth="1"/>
    <col min="13396" max="13396" width="22.5703125" style="18" customWidth="1"/>
    <col min="13397" max="13397" width="27.42578125" style="18" customWidth="1"/>
    <col min="13398" max="13399" width="25" style="18" customWidth="1"/>
    <col min="13400" max="13400" width="26.140625" style="18" customWidth="1"/>
    <col min="13401" max="13401" width="26.85546875" style="18" customWidth="1"/>
    <col min="13402" max="13402" width="28.140625" style="18" customWidth="1"/>
    <col min="13403" max="13403" width="21" style="18" customWidth="1"/>
    <col min="13404" max="13404" width="24.28515625" style="18" customWidth="1"/>
    <col min="13405" max="13405" width="23.42578125" style="18" customWidth="1"/>
    <col min="13406" max="13406" width="23" style="18" customWidth="1"/>
    <col min="13407" max="13407" width="25.42578125" style="18" customWidth="1"/>
    <col min="13408" max="13408" width="25.28515625" style="18" customWidth="1"/>
    <col min="13409" max="13411" width="26.85546875" style="18" customWidth="1"/>
    <col min="13412" max="13412" width="26.5703125" style="18" customWidth="1"/>
    <col min="13413" max="13413" width="20.42578125" style="18" customWidth="1"/>
    <col min="13414" max="13414" width="19.140625" style="18" customWidth="1"/>
    <col min="13415" max="13415" width="23.140625" style="18" customWidth="1"/>
    <col min="13416" max="13416" width="18.42578125" style="18" customWidth="1"/>
    <col min="13417" max="13417" width="28.85546875" style="18" customWidth="1"/>
    <col min="13418" max="13418" width="29.5703125" style="18" customWidth="1"/>
    <col min="13419" max="13419" width="22.85546875" style="18" customWidth="1"/>
    <col min="13420" max="13420" width="26.5703125" style="18" customWidth="1"/>
    <col min="13421" max="13421" width="26.42578125" style="18" customWidth="1"/>
    <col min="13422" max="13422" width="28.42578125" style="18" customWidth="1"/>
    <col min="13423" max="13423" width="28" style="18" customWidth="1"/>
    <col min="13424" max="13424" width="30.85546875" style="18" customWidth="1"/>
    <col min="13425" max="13425" width="31.5703125" style="18" customWidth="1"/>
    <col min="13426" max="13426" width="32.85546875" style="18" customWidth="1"/>
    <col min="13427" max="13427" width="27.42578125" style="18" customWidth="1"/>
    <col min="13428" max="13428" width="27.28515625" style="18" customWidth="1"/>
    <col min="13429" max="13429" width="32" style="18" customWidth="1"/>
    <col min="13430" max="13430" width="23.42578125" style="18" customWidth="1"/>
    <col min="13431" max="13431" width="24.42578125" style="18" customWidth="1"/>
    <col min="13432" max="13432" width="25.85546875" style="18" customWidth="1"/>
    <col min="13433" max="13433" width="29.42578125" style="18" customWidth="1"/>
    <col min="13434" max="13434" width="31.28515625" style="18" customWidth="1"/>
    <col min="13435" max="13435" width="22.85546875" style="18" customWidth="1"/>
    <col min="13436" max="13436" width="22.140625" style="18" customWidth="1"/>
    <col min="13437" max="13437" width="28.5703125" style="18" customWidth="1"/>
    <col min="13438" max="13438" width="22.140625" style="18" customWidth="1"/>
    <col min="13439" max="13568" width="9.140625" style="18" customWidth="1"/>
    <col min="13569" max="13569" width="4.140625" style="18" customWidth="1"/>
    <col min="13570" max="13570" width="25.140625" style="18" customWidth="1"/>
    <col min="13571" max="13571" width="8.7109375" style="18" customWidth="1"/>
    <col min="13572" max="13572" width="26.140625" style="18" customWidth="1"/>
    <col min="13573" max="13573" width="26.7109375" style="18" customWidth="1"/>
    <col min="13574" max="13574" width="18.5703125" style="18" customWidth="1"/>
    <col min="13575" max="13575" width="23.42578125" style="18" customWidth="1"/>
    <col min="13576" max="13576" width="24.42578125" style="18" customWidth="1"/>
    <col min="13577" max="13577" width="22.140625" style="18" customWidth="1"/>
    <col min="13578" max="13579" width="23.85546875" style="18" customWidth="1"/>
    <col min="13580" max="13580" width="24.85546875" style="18" customWidth="1"/>
    <col min="13581" max="13581" width="29.7109375" style="18" customWidth="1"/>
    <col min="13582" max="13582" width="30.85546875" style="18" customWidth="1"/>
    <col min="13583" max="13583" width="25" style="18" customWidth="1"/>
    <col min="13584" max="13584" width="22.5703125" style="18" customWidth="1"/>
    <col min="13585" max="13585" width="28" style="18" customWidth="1"/>
    <col min="13586" max="13586" width="29.140625" style="18" customWidth="1"/>
    <col min="13587" max="13587" width="25" style="18" customWidth="1"/>
    <col min="13588" max="13589" width="26.140625" style="18" customWidth="1"/>
    <col min="13590" max="13590" width="27.85546875" style="18" customWidth="1"/>
    <col min="13591" max="13591" width="21" style="18" customWidth="1"/>
    <col min="13592" max="13592" width="24.28515625" style="18" customWidth="1"/>
    <col min="13593" max="13595" width="23.28515625" style="18" customWidth="1"/>
    <col min="13596" max="13596" width="24.28515625" style="18" customWidth="1"/>
    <col min="13597" max="13597" width="24.140625" style="18" customWidth="1"/>
    <col min="13598" max="13598" width="25.28515625" style="18" customWidth="1"/>
    <col min="13599" max="13599" width="24.140625" style="18" customWidth="1"/>
    <col min="13600" max="13600" width="28.28515625" style="18" customWidth="1"/>
    <col min="13601" max="13601" width="21.140625" style="18" customWidth="1"/>
    <col min="13602" max="13602" width="19.140625" style="18" customWidth="1"/>
    <col min="13603" max="13603" width="23.140625" style="18" customWidth="1"/>
    <col min="13604" max="13604" width="18.42578125" style="18" customWidth="1"/>
    <col min="13605" max="13605" width="11.42578125" style="18" customWidth="1"/>
    <col min="13606" max="13606" width="25.7109375" style="18" customWidth="1"/>
    <col min="13607" max="13607" width="26.7109375" style="18" customWidth="1"/>
    <col min="13608" max="13608" width="18.5703125" style="18" customWidth="1"/>
    <col min="13609" max="13609" width="23.42578125" style="18" customWidth="1"/>
    <col min="13610" max="13610" width="24.42578125" style="18" customWidth="1"/>
    <col min="13611" max="13611" width="22.140625" style="18" customWidth="1"/>
    <col min="13612" max="13612" width="23.140625" style="18" customWidth="1"/>
    <col min="13613" max="13613" width="23.85546875" style="18" customWidth="1"/>
    <col min="13614" max="13614" width="24.85546875" style="18" customWidth="1"/>
    <col min="13615" max="13615" width="27.42578125" style="18" customWidth="1"/>
    <col min="13616" max="13616" width="28.7109375" style="18" customWidth="1"/>
    <col min="13617" max="13617" width="25" style="18" customWidth="1"/>
    <col min="13618" max="13618" width="26.140625" style="18" customWidth="1"/>
    <col min="13619" max="13619" width="26.28515625" style="18" customWidth="1"/>
    <col min="13620" max="13620" width="27.140625" style="18" customWidth="1"/>
    <col min="13621" max="13621" width="25" style="18" customWidth="1"/>
    <col min="13622" max="13622" width="26.140625" style="18" customWidth="1"/>
    <col min="13623" max="13623" width="26.42578125" style="18" customWidth="1"/>
    <col min="13624" max="13624" width="27.28515625" style="18" customWidth="1"/>
    <col min="13625" max="13625" width="21" style="18" customWidth="1"/>
    <col min="13626" max="13626" width="22.140625" style="18" customWidth="1"/>
    <col min="13627" max="13629" width="23.28515625" style="18" customWidth="1"/>
    <col min="13630" max="13630" width="24.28515625" style="18" customWidth="1"/>
    <col min="13631" max="13633" width="26.85546875" style="18" customWidth="1"/>
    <col min="13634" max="13634" width="27.85546875" style="18" customWidth="1"/>
    <col min="13635" max="13635" width="20.42578125" style="18" customWidth="1"/>
    <col min="13636" max="13636" width="19.140625" style="18" customWidth="1"/>
    <col min="13637" max="13637" width="23.140625" style="18" customWidth="1"/>
    <col min="13638" max="13638" width="18.42578125" style="18" customWidth="1"/>
    <col min="13639" max="13639" width="12" style="18" customWidth="1"/>
    <col min="13640" max="13640" width="25.7109375" style="18" customWidth="1"/>
    <col min="13641" max="13641" width="26.7109375" style="18" customWidth="1"/>
    <col min="13642" max="13642" width="18.5703125" style="18" customWidth="1"/>
    <col min="13643" max="13643" width="23.42578125" style="18" customWidth="1"/>
    <col min="13644" max="13644" width="24.42578125" style="18" customWidth="1"/>
    <col min="13645" max="13645" width="22.140625" style="18" customWidth="1"/>
    <col min="13646" max="13647" width="23.85546875" style="18" customWidth="1"/>
    <col min="13648" max="13648" width="24.85546875" style="18" customWidth="1"/>
    <col min="13649" max="13651" width="25" style="18" customWidth="1"/>
    <col min="13652" max="13652" width="22.5703125" style="18" customWidth="1"/>
    <col min="13653" max="13653" width="27.42578125" style="18" customWidth="1"/>
    <col min="13654" max="13655" width="25" style="18" customWidth="1"/>
    <col min="13656" max="13656" width="26.140625" style="18" customWidth="1"/>
    <col min="13657" max="13657" width="26.85546875" style="18" customWidth="1"/>
    <col min="13658" max="13658" width="28.140625" style="18" customWidth="1"/>
    <col min="13659" max="13659" width="21" style="18" customWidth="1"/>
    <col min="13660" max="13660" width="24.28515625" style="18" customWidth="1"/>
    <col min="13661" max="13661" width="23.42578125" style="18" customWidth="1"/>
    <col min="13662" max="13662" width="23" style="18" customWidth="1"/>
    <col min="13663" max="13663" width="25.42578125" style="18" customWidth="1"/>
    <col min="13664" max="13664" width="25.28515625" style="18" customWidth="1"/>
    <col min="13665" max="13667" width="26.85546875" style="18" customWidth="1"/>
    <col min="13668" max="13668" width="26.5703125" style="18" customWidth="1"/>
    <col min="13669" max="13669" width="20.42578125" style="18" customWidth="1"/>
    <col min="13670" max="13670" width="19.140625" style="18" customWidth="1"/>
    <col min="13671" max="13671" width="23.140625" style="18" customWidth="1"/>
    <col min="13672" max="13672" width="18.42578125" style="18" customWidth="1"/>
    <col min="13673" max="13673" width="28.85546875" style="18" customWidth="1"/>
    <col min="13674" max="13674" width="29.5703125" style="18" customWidth="1"/>
    <col min="13675" max="13675" width="22.85546875" style="18" customWidth="1"/>
    <col min="13676" max="13676" width="26.5703125" style="18" customWidth="1"/>
    <col min="13677" max="13677" width="26.42578125" style="18" customWidth="1"/>
    <col min="13678" max="13678" width="28.42578125" style="18" customWidth="1"/>
    <col min="13679" max="13679" width="28" style="18" customWidth="1"/>
    <col min="13680" max="13680" width="30.85546875" style="18" customWidth="1"/>
    <col min="13681" max="13681" width="31.5703125" style="18" customWidth="1"/>
    <col min="13682" max="13682" width="32.85546875" style="18" customWidth="1"/>
    <col min="13683" max="13683" width="27.42578125" style="18" customWidth="1"/>
    <col min="13684" max="13684" width="27.28515625" style="18" customWidth="1"/>
    <col min="13685" max="13685" width="32" style="18" customWidth="1"/>
    <col min="13686" max="13686" width="23.42578125" style="18" customWidth="1"/>
    <col min="13687" max="13687" width="24.42578125" style="18" customWidth="1"/>
    <col min="13688" max="13688" width="25.85546875" style="18" customWidth="1"/>
    <col min="13689" max="13689" width="29.42578125" style="18" customWidth="1"/>
    <col min="13690" max="13690" width="31.28515625" style="18" customWidth="1"/>
    <col min="13691" max="13691" width="22.85546875" style="18" customWidth="1"/>
    <col min="13692" max="13692" width="22.140625" style="18" customWidth="1"/>
    <col min="13693" max="13693" width="28.5703125" style="18" customWidth="1"/>
    <col min="13694" max="13694" width="22.140625" style="18" customWidth="1"/>
    <col min="13695" max="13824" width="9.140625" style="18" customWidth="1"/>
    <col min="13825" max="13825" width="4.140625" style="18" customWidth="1"/>
    <col min="13826" max="13826" width="25.140625" style="18" customWidth="1"/>
    <col min="13827" max="13827" width="8.7109375" style="18" customWidth="1"/>
    <col min="13828" max="13828" width="26.140625" style="18" customWidth="1"/>
    <col min="13829" max="13829" width="26.7109375" style="18" customWidth="1"/>
    <col min="13830" max="13830" width="18.5703125" style="18" customWidth="1"/>
    <col min="13831" max="13831" width="23.42578125" style="18" customWidth="1"/>
    <col min="13832" max="13832" width="24.42578125" style="18" customWidth="1"/>
    <col min="13833" max="13833" width="22.140625" style="18" customWidth="1"/>
    <col min="13834" max="13835" width="23.85546875" style="18" customWidth="1"/>
    <col min="13836" max="13836" width="24.85546875" style="18" customWidth="1"/>
    <col min="13837" max="13837" width="29.7109375" style="18" customWidth="1"/>
    <col min="13838" max="13838" width="30.85546875" style="18" customWidth="1"/>
    <col min="13839" max="13839" width="25" style="18" customWidth="1"/>
    <col min="13840" max="13840" width="22.5703125" style="18" customWidth="1"/>
    <col min="13841" max="13841" width="28" style="18" customWidth="1"/>
    <col min="13842" max="13842" width="29.140625" style="18" customWidth="1"/>
    <col min="13843" max="13843" width="25" style="18" customWidth="1"/>
    <col min="13844" max="13845" width="26.140625" style="18" customWidth="1"/>
    <col min="13846" max="13846" width="27.85546875" style="18" customWidth="1"/>
    <col min="13847" max="13847" width="21" style="18" customWidth="1"/>
    <col min="13848" max="13848" width="24.28515625" style="18" customWidth="1"/>
    <col min="13849" max="13851" width="23.28515625" style="18" customWidth="1"/>
    <col min="13852" max="13852" width="24.28515625" style="18" customWidth="1"/>
    <col min="13853" max="13853" width="24.140625" style="18" customWidth="1"/>
    <col min="13854" max="13854" width="25.28515625" style="18" customWidth="1"/>
    <col min="13855" max="13855" width="24.140625" style="18" customWidth="1"/>
    <col min="13856" max="13856" width="28.28515625" style="18" customWidth="1"/>
    <col min="13857" max="13857" width="21.140625" style="18" customWidth="1"/>
    <col min="13858" max="13858" width="19.140625" style="18" customWidth="1"/>
    <col min="13859" max="13859" width="23.140625" style="18" customWidth="1"/>
    <col min="13860" max="13860" width="18.42578125" style="18" customWidth="1"/>
    <col min="13861" max="13861" width="11.42578125" style="18" customWidth="1"/>
    <col min="13862" max="13862" width="25.7109375" style="18" customWidth="1"/>
    <col min="13863" max="13863" width="26.7109375" style="18" customWidth="1"/>
    <col min="13864" max="13864" width="18.5703125" style="18" customWidth="1"/>
    <col min="13865" max="13865" width="23.42578125" style="18" customWidth="1"/>
    <col min="13866" max="13866" width="24.42578125" style="18" customWidth="1"/>
    <col min="13867" max="13867" width="22.140625" style="18" customWidth="1"/>
    <col min="13868" max="13868" width="23.140625" style="18" customWidth="1"/>
    <col min="13869" max="13869" width="23.85546875" style="18" customWidth="1"/>
    <col min="13870" max="13870" width="24.85546875" style="18" customWidth="1"/>
    <col min="13871" max="13871" width="27.42578125" style="18" customWidth="1"/>
    <col min="13872" max="13872" width="28.7109375" style="18" customWidth="1"/>
    <col min="13873" max="13873" width="25" style="18" customWidth="1"/>
    <col min="13874" max="13874" width="26.140625" style="18" customWidth="1"/>
    <col min="13875" max="13875" width="26.28515625" style="18" customWidth="1"/>
    <col min="13876" max="13876" width="27.140625" style="18" customWidth="1"/>
    <col min="13877" max="13877" width="25" style="18" customWidth="1"/>
    <col min="13878" max="13878" width="26.140625" style="18" customWidth="1"/>
    <col min="13879" max="13879" width="26.42578125" style="18" customWidth="1"/>
    <col min="13880" max="13880" width="27.28515625" style="18" customWidth="1"/>
    <col min="13881" max="13881" width="21" style="18" customWidth="1"/>
    <col min="13882" max="13882" width="22.140625" style="18" customWidth="1"/>
    <col min="13883" max="13885" width="23.28515625" style="18" customWidth="1"/>
    <col min="13886" max="13886" width="24.28515625" style="18" customWidth="1"/>
    <col min="13887" max="13889" width="26.85546875" style="18" customWidth="1"/>
    <col min="13890" max="13890" width="27.85546875" style="18" customWidth="1"/>
    <col min="13891" max="13891" width="20.42578125" style="18" customWidth="1"/>
    <col min="13892" max="13892" width="19.140625" style="18" customWidth="1"/>
    <col min="13893" max="13893" width="23.140625" style="18" customWidth="1"/>
    <col min="13894" max="13894" width="18.42578125" style="18" customWidth="1"/>
    <col min="13895" max="13895" width="12" style="18" customWidth="1"/>
    <col min="13896" max="13896" width="25.7109375" style="18" customWidth="1"/>
    <col min="13897" max="13897" width="26.7109375" style="18" customWidth="1"/>
    <col min="13898" max="13898" width="18.5703125" style="18" customWidth="1"/>
    <col min="13899" max="13899" width="23.42578125" style="18" customWidth="1"/>
    <col min="13900" max="13900" width="24.42578125" style="18" customWidth="1"/>
    <col min="13901" max="13901" width="22.140625" style="18" customWidth="1"/>
    <col min="13902" max="13903" width="23.85546875" style="18" customWidth="1"/>
    <col min="13904" max="13904" width="24.85546875" style="18" customWidth="1"/>
    <col min="13905" max="13907" width="25" style="18" customWidth="1"/>
    <col min="13908" max="13908" width="22.5703125" style="18" customWidth="1"/>
    <col min="13909" max="13909" width="27.42578125" style="18" customWidth="1"/>
    <col min="13910" max="13911" width="25" style="18" customWidth="1"/>
    <col min="13912" max="13912" width="26.140625" style="18" customWidth="1"/>
    <col min="13913" max="13913" width="26.85546875" style="18" customWidth="1"/>
    <col min="13914" max="13914" width="28.140625" style="18" customWidth="1"/>
    <col min="13915" max="13915" width="21" style="18" customWidth="1"/>
    <col min="13916" max="13916" width="24.28515625" style="18" customWidth="1"/>
    <col min="13917" max="13917" width="23.42578125" style="18" customWidth="1"/>
    <col min="13918" max="13918" width="23" style="18" customWidth="1"/>
    <col min="13919" max="13919" width="25.42578125" style="18" customWidth="1"/>
    <col min="13920" max="13920" width="25.28515625" style="18" customWidth="1"/>
    <col min="13921" max="13923" width="26.85546875" style="18" customWidth="1"/>
    <col min="13924" max="13924" width="26.5703125" style="18" customWidth="1"/>
    <col min="13925" max="13925" width="20.42578125" style="18" customWidth="1"/>
    <col min="13926" max="13926" width="19.140625" style="18" customWidth="1"/>
    <col min="13927" max="13927" width="23.140625" style="18" customWidth="1"/>
    <col min="13928" max="13928" width="18.42578125" style="18" customWidth="1"/>
    <col min="13929" max="13929" width="28.85546875" style="18" customWidth="1"/>
    <col min="13930" max="13930" width="29.5703125" style="18" customWidth="1"/>
    <col min="13931" max="13931" width="22.85546875" style="18" customWidth="1"/>
    <col min="13932" max="13932" width="26.5703125" style="18" customWidth="1"/>
    <col min="13933" max="13933" width="26.42578125" style="18" customWidth="1"/>
    <col min="13934" max="13934" width="28.42578125" style="18" customWidth="1"/>
    <col min="13935" max="13935" width="28" style="18" customWidth="1"/>
    <col min="13936" max="13936" width="30.85546875" style="18" customWidth="1"/>
    <col min="13937" max="13937" width="31.5703125" style="18" customWidth="1"/>
    <col min="13938" max="13938" width="32.85546875" style="18" customWidth="1"/>
    <col min="13939" max="13939" width="27.42578125" style="18" customWidth="1"/>
    <col min="13940" max="13940" width="27.28515625" style="18" customWidth="1"/>
    <col min="13941" max="13941" width="32" style="18" customWidth="1"/>
    <col min="13942" max="13942" width="23.42578125" style="18" customWidth="1"/>
    <col min="13943" max="13943" width="24.42578125" style="18" customWidth="1"/>
    <col min="13944" max="13944" width="25.85546875" style="18" customWidth="1"/>
    <col min="13945" max="13945" width="29.42578125" style="18" customWidth="1"/>
    <col min="13946" max="13946" width="31.28515625" style="18" customWidth="1"/>
    <col min="13947" max="13947" width="22.85546875" style="18" customWidth="1"/>
    <col min="13948" max="13948" width="22.140625" style="18" customWidth="1"/>
    <col min="13949" max="13949" width="28.5703125" style="18" customWidth="1"/>
    <col min="13950" max="13950" width="22.140625" style="18" customWidth="1"/>
    <col min="13951" max="14080" width="9.140625" style="18" customWidth="1"/>
    <col min="14081" max="14081" width="4.140625" style="18" customWidth="1"/>
    <col min="14082" max="14082" width="25.140625" style="18" customWidth="1"/>
    <col min="14083" max="14083" width="8.7109375" style="18" customWidth="1"/>
    <col min="14084" max="14084" width="26.140625" style="18" customWidth="1"/>
    <col min="14085" max="14085" width="26.7109375" style="18" customWidth="1"/>
    <col min="14086" max="14086" width="18.5703125" style="18" customWidth="1"/>
    <col min="14087" max="14087" width="23.42578125" style="18" customWidth="1"/>
    <col min="14088" max="14088" width="24.42578125" style="18" customWidth="1"/>
    <col min="14089" max="14089" width="22.140625" style="18" customWidth="1"/>
    <col min="14090" max="14091" width="23.85546875" style="18" customWidth="1"/>
    <col min="14092" max="14092" width="24.85546875" style="18" customWidth="1"/>
    <col min="14093" max="14093" width="29.7109375" style="18" customWidth="1"/>
    <col min="14094" max="14094" width="30.85546875" style="18" customWidth="1"/>
    <col min="14095" max="14095" width="25" style="18" customWidth="1"/>
    <col min="14096" max="14096" width="22.5703125" style="18" customWidth="1"/>
    <col min="14097" max="14097" width="28" style="18" customWidth="1"/>
    <col min="14098" max="14098" width="29.140625" style="18" customWidth="1"/>
    <col min="14099" max="14099" width="25" style="18" customWidth="1"/>
    <col min="14100" max="14101" width="26.140625" style="18" customWidth="1"/>
    <col min="14102" max="14102" width="27.85546875" style="18" customWidth="1"/>
    <col min="14103" max="14103" width="21" style="18" customWidth="1"/>
    <col min="14104" max="14104" width="24.28515625" style="18" customWidth="1"/>
    <col min="14105" max="14107" width="23.28515625" style="18" customWidth="1"/>
    <col min="14108" max="14108" width="24.28515625" style="18" customWidth="1"/>
    <col min="14109" max="14109" width="24.140625" style="18" customWidth="1"/>
    <col min="14110" max="14110" width="25.28515625" style="18" customWidth="1"/>
    <col min="14111" max="14111" width="24.140625" style="18" customWidth="1"/>
    <col min="14112" max="14112" width="28.28515625" style="18" customWidth="1"/>
    <col min="14113" max="14113" width="21.140625" style="18" customWidth="1"/>
    <col min="14114" max="14114" width="19.140625" style="18" customWidth="1"/>
    <col min="14115" max="14115" width="23.140625" style="18" customWidth="1"/>
    <col min="14116" max="14116" width="18.42578125" style="18" customWidth="1"/>
    <col min="14117" max="14117" width="11.42578125" style="18" customWidth="1"/>
    <col min="14118" max="14118" width="25.7109375" style="18" customWidth="1"/>
    <col min="14119" max="14119" width="26.7109375" style="18" customWidth="1"/>
    <col min="14120" max="14120" width="18.5703125" style="18" customWidth="1"/>
    <col min="14121" max="14121" width="23.42578125" style="18" customWidth="1"/>
    <col min="14122" max="14122" width="24.42578125" style="18" customWidth="1"/>
    <col min="14123" max="14123" width="22.140625" style="18" customWidth="1"/>
    <col min="14124" max="14124" width="23.140625" style="18" customWidth="1"/>
    <col min="14125" max="14125" width="23.85546875" style="18" customWidth="1"/>
    <col min="14126" max="14126" width="24.85546875" style="18" customWidth="1"/>
    <col min="14127" max="14127" width="27.42578125" style="18" customWidth="1"/>
    <col min="14128" max="14128" width="28.7109375" style="18" customWidth="1"/>
    <col min="14129" max="14129" width="25" style="18" customWidth="1"/>
    <col min="14130" max="14130" width="26.140625" style="18" customWidth="1"/>
    <col min="14131" max="14131" width="26.28515625" style="18" customWidth="1"/>
    <col min="14132" max="14132" width="27.140625" style="18" customWidth="1"/>
    <col min="14133" max="14133" width="25" style="18" customWidth="1"/>
    <col min="14134" max="14134" width="26.140625" style="18" customWidth="1"/>
    <col min="14135" max="14135" width="26.42578125" style="18" customWidth="1"/>
    <col min="14136" max="14136" width="27.28515625" style="18" customWidth="1"/>
    <col min="14137" max="14137" width="21" style="18" customWidth="1"/>
    <col min="14138" max="14138" width="22.140625" style="18" customWidth="1"/>
    <col min="14139" max="14141" width="23.28515625" style="18" customWidth="1"/>
    <col min="14142" max="14142" width="24.28515625" style="18" customWidth="1"/>
    <col min="14143" max="14145" width="26.85546875" style="18" customWidth="1"/>
    <col min="14146" max="14146" width="27.85546875" style="18" customWidth="1"/>
    <col min="14147" max="14147" width="20.42578125" style="18" customWidth="1"/>
    <col min="14148" max="14148" width="19.140625" style="18" customWidth="1"/>
    <col min="14149" max="14149" width="23.140625" style="18" customWidth="1"/>
    <col min="14150" max="14150" width="18.42578125" style="18" customWidth="1"/>
    <col min="14151" max="14151" width="12" style="18" customWidth="1"/>
    <col min="14152" max="14152" width="25.7109375" style="18" customWidth="1"/>
    <col min="14153" max="14153" width="26.7109375" style="18" customWidth="1"/>
    <col min="14154" max="14154" width="18.5703125" style="18" customWidth="1"/>
    <col min="14155" max="14155" width="23.42578125" style="18" customWidth="1"/>
    <col min="14156" max="14156" width="24.42578125" style="18" customWidth="1"/>
    <col min="14157" max="14157" width="22.140625" style="18" customWidth="1"/>
    <col min="14158" max="14159" width="23.85546875" style="18" customWidth="1"/>
    <col min="14160" max="14160" width="24.85546875" style="18" customWidth="1"/>
    <col min="14161" max="14163" width="25" style="18" customWidth="1"/>
    <col min="14164" max="14164" width="22.5703125" style="18" customWidth="1"/>
    <col min="14165" max="14165" width="27.42578125" style="18" customWidth="1"/>
    <col min="14166" max="14167" width="25" style="18" customWidth="1"/>
    <col min="14168" max="14168" width="26.140625" style="18" customWidth="1"/>
    <col min="14169" max="14169" width="26.85546875" style="18" customWidth="1"/>
    <col min="14170" max="14170" width="28.140625" style="18" customWidth="1"/>
    <col min="14171" max="14171" width="21" style="18" customWidth="1"/>
    <col min="14172" max="14172" width="24.28515625" style="18" customWidth="1"/>
    <col min="14173" max="14173" width="23.42578125" style="18" customWidth="1"/>
    <col min="14174" max="14174" width="23" style="18" customWidth="1"/>
    <col min="14175" max="14175" width="25.42578125" style="18" customWidth="1"/>
    <col min="14176" max="14176" width="25.28515625" style="18" customWidth="1"/>
    <col min="14177" max="14179" width="26.85546875" style="18" customWidth="1"/>
    <col min="14180" max="14180" width="26.5703125" style="18" customWidth="1"/>
    <col min="14181" max="14181" width="20.42578125" style="18" customWidth="1"/>
    <col min="14182" max="14182" width="19.140625" style="18" customWidth="1"/>
    <col min="14183" max="14183" width="23.140625" style="18" customWidth="1"/>
    <col min="14184" max="14184" width="18.42578125" style="18" customWidth="1"/>
    <col min="14185" max="14185" width="28.85546875" style="18" customWidth="1"/>
    <col min="14186" max="14186" width="29.5703125" style="18" customWidth="1"/>
    <col min="14187" max="14187" width="22.85546875" style="18" customWidth="1"/>
    <col min="14188" max="14188" width="26.5703125" style="18" customWidth="1"/>
    <col min="14189" max="14189" width="26.42578125" style="18" customWidth="1"/>
    <col min="14190" max="14190" width="28.42578125" style="18" customWidth="1"/>
    <col min="14191" max="14191" width="28" style="18" customWidth="1"/>
    <col min="14192" max="14192" width="30.85546875" style="18" customWidth="1"/>
    <col min="14193" max="14193" width="31.5703125" style="18" customWidth="1"/>
    <col min="14194" max="14194" width="32.85546875" style="18" customWidth="1"/>
    <col min="14195" max="14195" width="27.42578125" style="18" customWidth="1"/>
    <col min="14196" max="14196" width="27.28515625" style="18" customWidth="1"/>
    <col min="14197" max="14197" width="32" style="18" customWidth="1"/>
    <col min="14198" max="14198" width="23.42578125" style="18" customWidth="1"/>
    <col min="14199" max="14199" width="24.42578125" style="18" customWidth="1"/>
    <col min="14200" max="14200" width="25.85546875" style="18" customWidth="1"/>
    <col min="14201" max="14201" width="29.42578125" style="18" customWidth="1"/>
    <col min="14202" max="14202" width="31.28515625" style="18" customWidth="1"/>
    <col min="14203" max="14203" width="22.85546875" style="18" customWidth="1"/>
    <col min="14204" max="14204" width="22.140625" style="18" customWidth="1"/>
    <col min="14205" max="14205" width="28.5703125" style="18" customWidth="1"/>
    <col min="14206" max="14206" width="22.140625" style="18" customWidth="1"/>
    <col min="14207" max="14336" width="9.140625" style="18" customWidth="1"/>
    <col min="14337" max="14337" width="4.140625" style="18" customWidth="1"/>
    <col min="14338" max="14338" width="25.140625" style="18" customWidth="1"/>
    <col min="14339" max="14339" width="8.7109375" style="18" customWidth="1"/>
    <col min="14340" max="14340" width="26.140625" style="18" customWidth="1"/>
    <col min="14341" max="14341" width="26.7109375" style="18" customWidth="1"/>
    <col min="14342" max="14342" width="18.5703125" style="18" customWidth="1"/>
    <col min="14343" max="14343" width="23.42578125" style="18" customWidth="1"/>
    <col min="14344" max="14344" width="24.42578125" style="18" customWidth="1"/>
    <col min="14345" max="14345" width="22.140625" style="18" customWidth="1"/>
    <col min="14346" max="14347" width="23.85546875" style="18" customWidth="1"/>
    <col min="14348" max="14348" width="24.85546875" style="18" customWidth="1"/>
    <col min="14349" max="14349" width="29.7109375" style="18" customWidth="1"/>
    <col min="14350" max="14350" width="30.85546875" style="18" customWidth="1"/>
    <col min="14351" max="14351" width="25" style="18" customWidth="1"/>
    <col min="14352" max="14352" width="22.5703125" style="18" customWidth="1"/>
    <col min="14353" max="14353" width="28" style="18" customWidth="1"/>
    <col min="14354" max="14354" width="29.140625" style="18" customWidth="1"/>
    <col min="14355" max="14355" width="25" style="18" customWidth="1"/>
    <col min="14356" max="14357" width="26.140625" style="18" customWidth="1"/>
    <col min="14358" max="14358" width="27.85546875" style="18" customWidth="1"/>
    <col min="14359" max="14359" width="21" style="18" customWidth="1"/>
    <col min="14360" max="14360" width="24.28515625" style="18" customWidth="1"/>
    <col min="14361" max="14363" width="23.28515625" style="18" customWidth="1"/>
    <col min="14364" max="14364" width="24.28515625" style="18" customWidth="1"/>
    <col min="14365" max="14365" width="24.140625" style="18" customWidth="1"/>
    <col min="14366" max="14366" width="25.28515625" style="18" customWidth="1"/>
    <col min="14367" max="14367" width="24.140625" style="18" customWidth="1"/>
    <col min="14368" max="14368" width="28.28515625" style="18" customWidth="1"/>
    <col min="14369" max="14369" width="21.140625" style="18" customWidth="1"/>
    <col min="14370" max="14370" width="19.140625" style="18" customWidth="1"/>
    <col min="14371" max="14371" width="23.140625" style="18" customWidth="1"/>
    <col min="14372" max="14372" width="18.42578125" style="18" customWidth="1"/>
    <col min="14373" max="14373" width="11.42578125" style="18" customWidth="1"/>
    <col min="14374" max="14374" width="25.7109375" style="18" customWidth="1"/>
    <col min="14375" max="14375" width="26.7109375" style="18" customWidth="1"/>
    <col min="14376" max="14376" width="18.5703125" style="18" customWidth="1"/>
    <col min="14377" max="14377" width="23.42578125" style="18" customWidth="1"/>
    <col min="14378" max="14378" width="24.42578125" style="18" customWidth="1"/>
    <col min="14379" max="14379" width="22.140625" style="18" customWidth="1"/>
    <col min="14380" max="14380" width="23.140625" style="18" customWidth="1"/>
    <col min="14381" max="14381" width="23.85546875" style="18" customWidth="1"/>
    <col min="14382" max="14382" width="24.85546875" style="18" customWidth="1"/>
    <col min="14383" max="14383" width="27.42578125" style="18" customWidth="1"/>
    <col min="14384" max="14384" width="28.7109375" style="18" customWidth="1"/>
    <col min="14385" max="14385" width="25" style="18" customWidth="1"/>
    <col min="14386" max="14386" width="26.140625" style="18" customWidth="1"/>
    <col min="14387" max="14387" width="26.28515625" style="18" customWidth="1"/>
    <col min="14388" max="14388" width="27.140625" style="18" customWidth="1"/>
    <col min="14389" max="14389" width="25" style="18" customWidth="1"/>
    <col min="14390" max="14390" width="26.140625" style="18" customWidth="1"/>
    <col min="14391" max="14391" width="26.42578125" style="18" customWidth="1"/>
    <col min="14392" max="14392" width="27.28515625" style="18" customWidth="1"/>
    <col min="14393" max="14393" width="21" style="18" customWidth="1"/>
    <col min="14394" max="14394" width="22.140625" style="18" customWidth="1"/>
    <col min="14395" max="14397" width="23.28515625" style="18" customWidth="1"/>
    <col min="14398" max="14398" width="24.28515625" style="18" customWidth="1"/>
    <col min="14399" max="14401" width="26.85546875" style="18" customWidth="1"/>
    <col min="14402" max="14402" width="27.85546875" style="18" customWidth="1"/>
    <col min="14403" max="14403" width="20.42578125" style="18" customWidth="1"/>
    <col min="14404" max="14404" width="19.140625" style="18" customWidth="1"/>
    <col min="14405" max="14405" width="23.140625" style="18" customWidth="1"/>
    <col min="14406" max="14406" width="18.42578125" style="18" customWidth="1"/>
    <col min="14407" max="14407" width="12" style="18" customWidth="1"/>
    <col min="14408" max="14408" width="25.7109375" style="18" customWidth="1"/>
    <col min="14409" max="14409" width="26.7109375" style="18" customWidth="1"/>
    <col min="14410" max="14410" width="18.5703125" style="18" customWidth="1"/>
    <col min="14411" max="14411" width="23.42578125" style="18" customWidth="1"/>
    <col min="14412" max="14412" width="24.42578125" style="18" customWidth="1"/>
    <col min="14413" max="14413" width="22.140625" style="18" customWidth="1"/>
    <col min="14414" max="14415" width="23.85546875" style="18" customWidth="1"/>
    <col min="14416" max="14416" width="24.85546875" style="18" customWidth="1"/>
    <col min="14417" max="14419" width="25" style="18" customWidth="1"/>
    <col min="14420" max="14420" width="22.5703125" style="18" customWidth="1"/>
    <col min="14421" max="14421" width="27.42578125" style="18" customWidth="1"/>
    <col min="14422" max="14423" width="25" style="18" customWidth="1"/>
    <col min="14424" max="14424" width="26.140625" style="18" customWidth="1"/>
    <col min="14425" max="14425" width="26.85546875" style="18" customWidth="1"/>
    <col min="14426" max="14426" width="28.140625" style="18" customWidth="1"/>
    <col min="14427" max="14427" width="21" style="18" customWidth="1"/>
    <col min="14428" max="14428" width="24.28515625" style="18" customWidth="1"/>
    <col min="14429" max="14429" width="23.42578125" style="18" customWidth="1"/>
    <col min="14430" max="14430" width="23" style="18" customWidth="1"/>
    <col min="14431" max="14431" width="25.42578125" style="18" customWidth="1"/>
    <col min="14432" max="14432" width="25.28515625" style="18" customWidth="1"/>
    <col min="14433" max="14435" width="26.85546875" style="18" customWidth="1"/>
    <col min="14436" max="14436" width="26.5703125" style="18" customWidth="1"/>
    <col min="14437" max="14437" width="20.42578125" style="18" customWidth="1"/>
    <col min="14438" max="14438" width="19.140625" style="18" customWidth="1"/>
    <col min="14439" max="14439" width="23.140625" style="18" customWidth="1"/>
    <col min="14440" max="14440" width="18.42578125" style="18" customWidth="1"/>
    <col min="14441" max="14441" width="28.85546875" style="18" customWidth="1"/>
    <col min="14442" max="14442" width="29.5703125" style="18" customWidth="1"/>
    <col min="14443" max="14443" width="22.85546875" style="18" customWidth="1"/>
    <col min="14444" max="14444" width="26.5703125" style="18" customWidth="1"/>
    <col min="14445" max="14445" width="26.42578125" style="18" customWidth="1"/>
    <col min="14446" max="14446" width="28.42578125" style="18" customWidth="1"/>
    <col min="14447" max="14447" width="28" style="18" customWidth="1"/>
    <col min="14448" max="14448" width="30.85546875" style="18" customWidth="1"/>
    <col min="14449" max="14449" width="31.5703125" style="18" customWidth="1"/>
    <col min="14450" max="14450" width="32.85546875" style="18" customWidth="1"/>
    <col min="14451" max="14451" width="27.42578125" style="18" customWidth="1"/>
    <col min="14452" max="14452" width="27.28515625" style="18" customWidth="1"/>
    <col min="14453" max="14453" width="32" style="18" customWidth="1"/>
    <col min="14454" max="14454" width="23.42578125" style="18" customWidth="1"/>
    <col min="14455" max="14455" width="24.42578125" style="18" customWidth="1"/>
    <col min="14456" max="14456" width="25.85546875" style="18" customWidth="1"/>
    <col min="14457" max="14457" width="29.42578125" style="18" customWidth="1"/>
    <col min="14458" max="14458" width="31.28515625" style="18" customWidth="1"/>
    <col min="14459" max="14459" width="22.85546875" style="18" customWidth="1"/>
    <col min="14460" max="14460" width="22.140625" style="18" customWidth="1"/>
    <col min="14461" max="14461" width="28.5703125" style="18" customWidth="1"/>
    <col min="14462" max="14462" width="22.140625" style="18" customWidth="1"/>
    <col min="14463" max="14592" width="9.140625" style="18" customWidth="1"/>
    <col min="14593" max="14593" width="4.140625" style="18" customWidth="1"/>
    <col min="14594" max="14594" width="25.140625" style="18" customWidth="1"/>
    <col min="14595" max="14595" width="8.7109375" style="18" customWidth="1"/>
    <col min="14596" max="14596" width="26.140625" style="18" customWidth="1"/>
    <col min="14597" max="14597" width="26.7109375" style="18" customWidth="1"/>
    <col min="14598" max="14598" width="18.5703125" style="18" customWidth="1"/>
    <col min="14599" max="14599" width="23.42578125" style="18" customWidth="1"/>
    <col min="14600" max="14600" width="24.42578125" style="18" customWidth="1"/>
    <col min="14601" max="14601" width="22.140625" style="18" customWidth="1"/>
    <col min="14602" max="14603" width="23.85546875" style="18" customWidth="1"/>
    <col min="14604" max="14604" width="24.85546875" style="18" customWidth="1"/>
    <col min="14605" max="14605" width="29.7109375" style="18" customWidth="1"/>
    <col min="14606" max="14606" width="30.85546875" style="18" customWidth="1"/>
    <col min="14607" max="14607" width="25" style="18" customWidth="1"/>
    <col min="14608" max="14608" width="22.5703125" style="18" customWidth="1"/>
    <col min="14609" max="14609" width="28" style="18" customWidth="1"/>
    <col min="14610" max="14610" width="29.140625" style="18" customWidth="1"/>
    <col min="14611" max="14611" width="25" style="18" customWidth="1"/>
    <col min="14612" max="14613" width="26.140625" style="18" customWidth="1"/>
    <col min="14614" max="14614" width="27.85546875" style="18" customWidth="1"/>
    <col min="14615" max="14615" width="21" style="18" customWidth="1"/>
    <col min="14616" max="14616" width="24.28515625" style="18" customWidth="1"/>
    <col min="14617" max="14619" width="23.28515625" style="18" customWidth="1"/>
    <col min="14620" max="14620" width="24.28515625" style="18" customWidth="1"/>
    <col min="14621" max="14621" width="24.140625" style="18" customWidth="1"/>
    <col min="14622" max="14622" width="25.28515625" style="18" customWidth="1"/>
    <col min="14623" max="14623" width="24.140625" style="18" customWidth="1"/>
    <col min="14624" max="14624" width="28.28515625" style="18" customWidth="1"/>
    <col min="14625" max="14625" width="21.140625" style="18" customWidth="1"/>
    <col min="14626" max="14626" width="19.140625" style="18" customWidth="1"/>
    <col min="14627" max="14627" width="23.140625" style="18" customWidth="1"/>
    <col min="14628" max="14628" width="18.42578125" style="18" customWidth="1"/>
    <col min="14629" max="14629" width="11.42578125" style="18" customWidth="1"/>
    <col min="14630" max="14630" width="25.7109375" style="18" customWidth="1"/>
    <col min="14631" max="14631" width="26.7109375" style="18" customWidth="1"/>
    <col min="14632" max="14632" width="18.5703125" style="18" customWidth="1"/>
    <col min="14633" max="14633" width="23.42578125" style="18" customWidth="1"/>
    <col min="14634" max="14634" width="24.42578125" style="18" customWidth="1"/>
    <col min="14635" max="14635" width="22.140625" style="18" customWidth="1"/>
    <col min="14636" max="14636" width="23.140625" style="18" customWidth="1"/>
    <col min="14637" max="14637" width="23.85546875" style="18" customWidth="1"/>
    <col min="14638" max="14638" width="24.85546875" style="18" customWidth="1"/>
    <col min="14639" max="14639" width="27.42578125" style="18" customWidth="1"/>
    <col min="14640" max="14640" width="28.7109375" style="18" customWidth="1"/>
    <col min="14641" max="14641" width="25" style="18" customWidth="1"/>
    <col min="14642" max="14642" width="26.140625" style="18" customWidth="1"/>
    <col min="14643" max="14643" width="26.28515625" style="18" customWidth="1"/>
    <col min="14644" max="14644" width="27.140625" style="18" customWidth="1"/>
    <col min="14645" max="14645" width="25" style="18" customWidth="1"/>
    <col min="14646" max="14646" width="26.140625" style="18" customWidth="1"/>
    <col min="14647" max="14647" width="26.42578125" style="18" customWidth="1"/>
    <col min="14648" max="14648" width="27.28515625" style="18" customWidth="1"/>
    <col min="14649" max="14649" width="21" style="18" customWidth="1"/>
    <col min="14650" max="14650" width="22.140625" style="18" customWidth="1"/>
    <col min="14651" max="14653" width="23.28515625" style="18" customWidth="1"/>
    <col min="14654" max="14654" width="24.28515625" style="18" customWidth="1"/>
    <col min="14655" max="14657" width="26.85546875" style="18" customWidth="1"/>
    <col min="14658" max="14658" width="27.85546875" style="18" customWidth="1"/>
    <col min="14659" max="14659" width="20.42578125" style="18" customWidth="1"/>
    <col min="14660" max="14660" width="19.140625" style="18" customWidth="1"/>
    <col min="14661" max="14661" width="23.140625" style="18" customWidth="1"/>
    <col min="14662" max="14662" width="18.42578125" style="18" customWidth="1"/>
    <col min="14663" max="14663" width="12" style="18" customWidth="1"/>
    <col min="14664" max="14664" width="25.7109375" style="18" customWidth="1"/>
    <col min="14665" max="14665" width="26.7109375" style="18" customWidth="1"/>
    <col min="14666" max="14666" width="18.5703125" style="18" customWidth="1"/>
    <col min="14667" max="14667" width="23.42578125" style="18" customWidth="1"/>
    <col min="14668" max="14668" width="24.42578125" style="18" customWidth="1"/>
    <col min="14669" max="14669" width="22.140625" style="18" customWidth="1"/>
    <col min="14670" max="14671" width="23.85546875" style="18" customWidth="1"/>
    <col min="14672" max="14672" width="24.85546875" style="18" customWidth="1"/>
    <col min="14673" max="14675" width="25" style="18" customWidth="1"/>
    <col min="14676" max="14676" width="22.5703125" style="18" customWidth="1"/>
    <col min="14677" max="14677" width="27.42578125" style="18" customWidth="1"/>
    <col min="14678" max="14679" width="25" style="18" customWidth="1"/>
    <col min="14680" max="14680" width="26.140625" style="18" customWidth="1"/>
    <col min="14681" max="14681" width="26.85546875" style="18" customWidth="1"/>
    <col min="14682" max="14682" width="28.140625" style="18" customWidth="1"/>
    <col min="14683" max="14683" width="21" style="18" customWidth="1"/>
    <col min="14684" max="14684" width="24.28515625" style="18" customWidth="1"/>
    <col min="14685" max="14685" width="23.42578125" style="18" customWidth="1"/>
    <col min="14686" max="14686" width="23" style="18" customWidth="1"/>
    <col min="14687" max="14687" width="25.42578125" style="18" customWidth="1"/>
    <col min="14688" max="14688" width="25.28515625" style="18" customWidth="1"/>
    <col min="14689" max="14691" width="26.85546875" style="18" customWidth="1"/>
    <col min="14692" max="14692" width="26.5703125" style="18" customWidth="1"/>
    <col min="14693" max="14693" width="20.42578125" style="18" customWidth="1"/>
    <col min="14694" max="14694" width="19.140625" style="18" customWidth="1"/>
    <col min="14695" max="14695" width="23.140625" style="18" customWidth="1"/>
    <col min="14696" max="14696" width="18.42578125" style="18" customWidth="1"/>
    <col min="14697" max="14697" width="28.85546875" style="18" customWidth="1"/>
    <col min="14698" max="14698" width="29.5703125" style="18" customWidth="1"/>
    <col min="14699" max="14699" width="22.85546875" style="18" customWidth="1"/>
    <col min="14700" max="14700" width="26.5703125" style="18" customWidth="1"/>
    <col min="14701" max="14701" width="26.42578125" style="18" customWidth="1"/>
    <col min="14702" max="14702" width="28.42578125" style="18" customWidth="1"/>
    <col min="14703" max="14703" width="28" style="18" customWidth="1"/>
    <col min="14704" max="14704" width="30.85546875" style="18" customWidth="1"/>
    <col min="14705" max="14705" width="31.5703125" style="18" customWidth="1"/>
    <col min="14706" max="14706" width="32.85546875" style="18" customWidth="1"/>
    <col min="14707" max="14707" width="27.42578125" style="18" customWidth="1"/>
    <col min="14708" max="14708" width="27.28515625" style="18" customWidth="1"/>
    <col min="14709" max="14709" width="32" style="18" customWidth="1"/>
    <col min="14710" max="14710" width="23.42578125" style="18" customWidth="1"/>
    <col min="14711" max="14711" width="24.42578125" style="18" customWidth="1"/>
    <col min="14712" max="14712" width="25.85546875" style="18" customWidth="1"/>
    <col min="14713" max="14713" width="29.42578125" style="18" customWidth="1"/>
    <col min="14714" max="14714" width="31.28515625" style="18" customWidth="1"/>
    <col min="14715" max="14715" width="22.85546875" style="18" customWidth="1"/>
    <col min="14716" max="14716" width="22.140625" style="18" customWidth="1"/>
    <col min="14717" max="14717" width="28.5703125" style="18" customWidth="1"/>
    <col min="14718" max="14718" width="22.140625" style="18" customWidth="1"/>
    <col min="14719" max="14848" width="9.140625" style="18" customWidth="1"/>
    <col min="14849" max="14849" width="4.140625" style="18" customWidth="1"/>
    <col min="14850" max="14850" width="25.140625" style="18" customWidth="1"/>
    <col min="14851" max="14851" width="8.7109375" style="18" customWidth="1"/>
    <col min="14852" max="14852" width="26.140625" style="18" customWidth="1"/>
    <col min="14853" max="14853" width="26.7109375" style="18" customWidth="1"/>
    <col min="14854" max="14854" width="18.5703125" style="18" customWidth="1"/>
    <col min="14855" max="14855" width="23.42578125" style="18" customWidth="1"/>
    <col min="14856" max="14856" width="24.42578125" style="18" customWidth="1"/>
    <col min="14857" max="14857" width="22.140625" style="18" customWidth="1"/>
    <col min="14858" max="14859" width="23.85546875" style="18" customWidth="1"/>
    <col min="14860" max="14860" width="24.85546875" style="18" customWidth="1"/>
    <col min="14861" max="14861" width="29.7109375" style="18" customWidth="1"/>
    <col min="14862" max="14862" width="30.85546875" style="18" customWidth="1"/>
    <col min="14863" max="14863" width="25" style="18" customWidth="1"/>
    <col min="14864" max="14864" width="22.5703125" style="18" customWidth="1"/>
    <col min="14865" max="14865" width="28" style="18" customWidth="1"/>
    <col min="14866" max="14866" width="29.140625" style="18" customWidth="1"/>
    <col min="14867" max="14867" width="25" style="18" customWidth="1"/>
    <col min="14868" max="14869" width="26.140625" style="18" customWidth="1"/>
    <col min="14870" max="14870" width="27.85546875" style="18" customWidth="1"/>
    <col min="14871" max="14871" width="21" style="18" customWidth="1"/>
    <col min="14872" max="14872" width="24.28515625" style="18" customWidth="1"/>
    <col min="14873" max="14875" width="23.28515625" style="18" customWidth="1"/>
    <col min="14876" max="14876" width="24.28515625" style="18" customWidth="1"/>
    <col min="14877" max="14877" width="24.140625" style="18" customWidth="1"/>
    <col min="14878" max="14878" width="25.28515625" style="18" customWidth="1"/>
    <col min="14879" max="14879" width="24.140625" style="18" customWidth="1"/>
    <col min="14880" max="14880" width="28.28515625" style="18" customWidth="1"/>
    <col min="14881" max="14881" width="21.140625" style="18" customWidth="1"/>
    <col min="14882" max="14882" width="19.140625" style="18" customWidth="1"/>
    <col min="14883" max="14883" width="23.140625" style="18" customWidth="1"/>
    <col min="14884" max="14884" width="18.42578125" style="18" customWidth="1"/>
    <col min="14885" max="14885" width="11.42578125" style="18" customWidth="1"/>
    <col min="14886" max="14886" width="25.7109375" style="18" customWidth="1"/>
    <col min="14887" max="14887" width="26.7109375" style="18" customWidth="1"/>
    <col min="14888" max="14888" width="18.5703125" style="18" customWidth="1"/>
    <col min="14889" max="14889" width="23.42578125" style="18" customWidth="1"/>
    <col min="14890" max="14890" width="24.42578125" style="18" customWidth="1"/>
    <col min="14891" max="14891" width="22.140625" style="18" customWidth="1"/>
    <col min="14892" max="14892" width="23.140625" style="18" customWidth="1"/>
    <col min="14893" max="14893" width="23.85546875" style="18" customWidth="1"/>
    <col min="14894" max="14894" width="24.85546875" style="18" customWidth="1"/>
    <col min="14895" max="14895" width="27.42578125" style="18" customWidth="1"/>
    <col min="14896" max="14896" width="28.7109375" style="18" customWidth="1"/>
    <col min="14897" max="14897" width="25" style="18" customWidth="1"/>
    <col min="14898" max="14898" width="26.140625" style="18" customWidth="1"/>
    <col min="14899" max="14899" width="26.28515625" style="18" customWidth="1"/>
    <col min="14900" max="14900" width="27.140625" style="18" customWidth="1"/>
    <col min="14901" max="14901" width="25" style="18" customWidth="1"/>
    <col min="14902" max="14902" width="26.140625" style="18" customWidth="1"/>
    <col min="14903" max="14903" width="26.42578125" style="18" customWidth="1"/>
    <col min="14904" max="14904" width="27.28515625" style="18" customWidth="1"/>
    <col min="14905" max="14905" width="21" style="18" customWidth="1"/>
    <col min="14906" max="14906" width="22.140625" style="18" customWidth="1"/>
    <col min="14907" max="14909" width="23.28515625" style="18" customWidth="1"/>
    <col min="14910" max="14910" width="24.28515625" style="18" customWidth="1"/>
    <col min="14911" max="14913" width="26.85546875" style="18" customWidth="1"/>
    <col min="14914" max="14914" width="27.85546875" style="18" customWidth="1"/>
    <col min="14915" max="14915" width="20.42578125" style="18" customWidth="1"/>
    <col min="14916" max="14916" width="19.140625" style="18" customWidth="1"/>
    <col min="14917" max="14917" width="23.140625" style="18" customWidth="1"/>
    <col min="14918" max="14918" width="18.42578125" style="18" customWidth="1"/>
    <col min="14919" max="14919" width="12" style="18" customWidth="1"/>
    <col min="14920" max="14920" width="25.7109375" style="18" customWidth="1"/>
    <col min="14921" max="14921" width="26.7109375" style="18" customWidth="1"/>
    <col min="14922" max="14922" width="18.5703125" style="18" customWidth="1"/>
    <col min="14923" max="14923" width="23.42578125" style="18" customWidth="1"/>
    <col min="14924" max="14924" width="24.42578125" style="18" customWidth="1"/>
    <col min="14925" max="14925" width="22.140625" style="18" customWidth="1"/>
    <col min="14926" max="14927" width="23.85546875" style="18" customWidth="1"/>
    <col min="14928" max="14928" width="24.85546875" style="18" customWidth="1"/>
    <col min="14929" max="14931" width="25" style="18" customWidth="1"/>
    <col min="14932" max="14932" width="22.5703125" style="18" customWidth="1"/>
    <col min="14933" max="14933" width="27.42578125" style="18" customWidth="1"/>
    <col min="14934" max="14935" width="25" style="18" customWidth="1"/>
    <col min="14936" max="14936" width="26.140625" style="18" customWidth="1"/>
    <col min="14937" max="14937" width="26.85546875" style="18" customWidth="1"/>
    <col min="14938" max="14938" width="28.140625" style="18" customWidth="1"/>
    <col min="14939" max="14939" width="21" style="18" customWidth="1"/>
    <col min="14940" max="14940" width="24.28515625" style="18" customWidth="1"/>
    <col min="14941" max="14941" width="23.42578125" style="18" customWidth="1"/>
    <col min="14942" max="14942" width="23" style="18" customWidth="1"/>
    <col min="14943" max="14943" width="25.42578125" style="18" customWidth="1"/>
    <col min="14944" max="14944" width="25.28515625" style="18" customWidth="1"/>
    <col min="14945" max="14947" width="26.85546875" style="18" customWidth="1"/>
    <col min="14948" max="14948" width="26.5703125" style="18" customWidth="1"/>
    <col min="14949" max="14949" width="20.42578125" style="18" customWidth="1"/>
    <col min="14950" max="14950" width="19.140625" style="18" customWidth="1"/>
    <col min="14951" max="14951" width="23.140625" style="18" customWidth="1"/>
    <col min="14952" max="14952" width="18.42578125" style="18" customWidth="1"/>
    <col min="14953" max="14953" width="28.85546875" style="18" customWidth="1"/>
    <col min="14954" max="14954" width="29.5703125" style="18" customWidth="1"/>
    <col min="14955" max="14955" width="22.85546875" style="18" customWidth="1"/>
    <col min="14956" max="14956" width="26.5703125" style="18" customWidth="1"/>
    <col min="14957" max="14957" width="26.42578125" style="18" customWidth="1"/>
    <col min="14958" max="14958" width="28.42578125" style="18" customWidth="1"/>
    <col min="14959" max="14959" width="28" style="18" customWidth="1"/>
    <col min="14960" max="14960" width="30.85546875" style="18" customWidth="1"/>
    <col min="14961" max="14961" width="31.5703125" style="18" customWidth="1"/>
    <col min="14962" max="14962" width="32.85546875" style="18" customWidth="1"/>
    <col min="14963" max="14963" width="27.42578125" style="18" customWidth="1"/>
    <col min="14964" max="14964" width="27.28515625" style="18" customWidth="1"/>
    <col min="14965" max="14965" width="32" style="18" customWidth="1"/>
    <col min="14966" max="14966" width="23.42578125" style="18" customWidth="1"/>
    <col min="14967" max="14967" width="24.42578125" style="18" customWidth="1"/>
    <col min="14968" max="14968" width="25.85546875" style="18" customWidth="1"/>
    <col min="14969" max="14969" width="29.42578125" style="18" customWidth="1"/>
    <col min="14970" max="14970" width="31.28515625" style="18" customWidth="1"/>
    <col min="14971" max="14971" width="22.85546875" style="18" customWidth="1"/>
    <col min="14972" max="14972" width="22.140625" style="18" customWidth="1"/>
    <col min="14973" max="14973" width="28.5703125" style="18" customWidth="1"/>
    <col min="14974" max="14974" width="22.140625" style="18" customWidth="1"/>
    <col min="14975" max="15104" width="9.140625" style="18" customWidth="1"/>
    <col min="15105" max="15105" width="4.140625" style="18" customWidth="1"/>
    <col min="15106" max="15106" width="25.140625" style="18" customWidth="1"/>
    <col min="15107" max="15107" width="8.7109375" style="18" customWidth="1"/>
    <col min="15108" max="15108" width="26.140625" style="18" customWidth="1"/>
    <col min="15109" max="15109" width="26.7109375" style="18" customWidth="1"/>
    <col min="15110" max="15110" width="18.5703125" style="18" customWidth="1"/>
    <col min="15111" max="15111" width="23.42578125" style="18" customWidth="1"/>
    <col min="15112" max="15112" width="24.42578125" style="18" customWidth="1"/>
    <col min="15113" max="15113" width="22.140625" style="18" customWidth="1"/>
    <col min="15114" max="15115" width="23.85546875" style="18" customWidth="1"/>
    <col min="15116" max="15116" width="24.85546875" style="18" customWidth="1"/>
    <col min="15117" max="15117" width="29.7109375" style="18" customWidth="1"/>
    <col min="15118" max="15118" width="30.85546875" style="18" customWidth="1"/>
    <col min="15119" max="15119" width="25" style="18" customWidth="1"/>
    <col min="15120" max="15120" width="22.5703125" style="18" customWidth="1"/>
    <col min="15121" max="15121" width="28" style="18" customWidth="1"/>
    <col min="15122" max="15122" width="29.140625" style="18" customWidth="1"/>
    <col min="15123" max="15123" width="25" style="18" customWidth="1"/>
    <col min="15124" max="15125" width="26.140625" style="18" customWidth="1"/>
    <col min="15126" max="15126" width="27.85546875" style="18" customWidth="1"/>
    <col min="15127" max="15127" width="21" style="18" customWidth="1"/>
    <col min="15128" max="15128" width="24.28515625" style="18" customWidth="1"/>
    <col min="15129" max="15131" width="23.28515625" style="18" customWidth="1"/>
    <col min="15132" max="15132" width="24.28515625" style="18" customWidth="1"/>
    <col min="15133" max="15133" width="24.140625" style="18" customWidth="1"/>
    <col min="15134" max="15134" width="25.28515625" style="18" customWidth="1"/>
    <col min="15135" max="15135" width="24.140625" style="18" customWidth="1"/>
    <col min="15136" max="15136" width="28.28515625" style="18" customWidth="1"/>
    <col min="15137" max="15137" width="21.140625" style="18" customWidth="1"/>
    <col min="15138" max="15138" width="19.140625" style="18" customWidth="1"/>
    <col min="15139" max="15139" width="23.140625" style="18" customWidth="1"/>
    <col min="15140" max="15140" width="18.42578125" style="18" customWidth="1"/>
    <col min="15141" max="15141" width="11.42578125" style="18" customWidth="1"/>
    <col min="15142" max="15142" width="25.7109375" style="18" customWidth="1"/>
    <col min="15143" max="15143" width="26.7109375" style="18" customWidth="1"/>
    <col min="15144" max="15144" width="18.5703125" style="18" customWidth="1"/>
    <col min="15145" max="15145" width="23.42578125" style="18" customWidth="1"/>
    <col min="15146" max="15146" width="24.42578125" style="18" customWidth="1"/>
    <col min="15147" max="15147" width="22.140625" style="18" customWidth="1"/>
    <col min="15148" max="15148" width="23.140625" style="18" customWidth="1"/>
    <col min="15149" max="15149" width="23.85546875" style="18" customWidth="1"/>
    <col min="15150" max="15150" width="24.85546875" style="18" customWidth="1"/>
    <col min="15151" max="15151" width="27.42578125" style="18" customWidth="1"/>
    <col min="15152" max="15152" width="28.7109375" style="18" customWidth="1"/>
    <col min="15153" max="15153" width="25" style="18" customWidth="1"/>
    <col min="15154" max="15154" width="26.140625" style="18" customWidth="1"/>
    <col min="15155" max="15155" width="26.28515625" style="18" customWidth="1"/>
    <col min="15156" max="15156" width="27.140625" style="18" customWidth="1"/>
    <col min="15157" max="15157" width="25" style="18" customWidth="1"/>
    <col min="15158" max="15158" width="26.140625" style="18" customWidth="1"/>
    <col min="15159" max="15159" width="26.42578125" style="18" customWidth="1"/>
    <col min="15160" max="15160" width="27.28515625" style="18" customWidth="1"/>
    <col min="15161" max="15161" width="21" style="18" customWidth="1"/>
    <col min="15162" max="15162" width="22.140625" style="18" customWidth="1"/>
    <col min="15163" max="15165" width="23.28515625" style="18" customWidth="1"/>
    <col min="15166" max="15166" width="24.28515625" style="18" customWidth="1"/>
    <col min="15167" max="15169" width="26.85546875" style="18" customWidth="1"/>
    <col min="15170" max="15170" width="27.85546875" style="18" customWidth="1"/>
    <col min="15171" max="15171" width="20.42578125" style="18" customWidth="1"/>
    <col min="15172" max="15172" width="19.140625" style="18" customWidth="1"/>
    <col min="15173" max="15173" width="23.140625" style="18" customWidth="1"/>
    <col min="15174" max="15174" width="18.42578125" style="18" customWidth="1"/>
    <col min="15175" max="15175" width="12" style="18" customWidth="1"/>
    <col min="15176" max="15176" width="25.7109375" style="18" customWidth="1"/>
    <col min="15177" max="15177" width="26.7109375" style="18" customWidth="1"/>
    <col min="15178" max="15178" width="18.5703125" style="18" customWidth="1"/>
    <col min="15179" max="15179" width="23.42578125" style="18" customWidth="1"/>
    <col min="15180" max="15180" width="24.42578125" style="18" customWidth="1"/>
    <col min="15181" max="15181" width="22.140625" style="18" customWidth="1"/>
    <col min="15182" max="15183" width="23.85546875" style="18" customWidth="1"/>
    <col min="15184" max="15184" width="24.85546875" style="18" customWidth="1"/>
    <col min="15185" max="15187" width="25" style="18" customWidth="1"/>
    <col min="15188" max="15188" width="22.5703125" style="18" customWidth="1"/>
    <col min="15189" max="15189" width="27.42578125" style="18" customWidth="1"/>
    <col min="15190" max="15191" width="25" style="18" customWidth="1"/>
    <col min="15192" max="15192" width="26.140625" style="18" customWidth="1"/>
    <col min="15193" max="15193" width="26.85546875" style="18" customWidth="1"/>
    <col min="15194" max="15194" width="28.140625" style="18" customWidth="1"/>
    <col min="15195" max="15195" width="21" style="18" customWidth="1"/>
    <col min="15196" max="15196" width="24.28515625" style="18" customWidth="1"/>
    <col min="15197" max="15197" width="23.42578125" style="18" customWidth="1"/>
    <col min="15198" max="15198" width="23" style="18" customWidth="1"/>
    <col min="15199" max="15199" width="25.42578125" style="18" customWidth="1"/>
    <col min="15200" max="15200" width="25.28515625" style="18" customWidth="1"/>
    <col min="15201" max="15203" width="26.85546875" style="18" customWidth="1"/>
    <col min="15204" max="15204" width="26.5703125" style="18" customWidth="1"/>
    <col min="15205" max="15205" width="20.42578125" style="18" customWidth="1"/>
    <col min="15206" max="15206" width="19.140625" style="18" customWidth="1"/>
    <col min="15207" max="15207" width="23.140625" style="18" customWidth="1"/>
    <col min="15208" max="15208" width="18.42578125" style="18" customWidth="1"/>
    <col min="15209" max="15209" width="28.85546875" style="18" customWidth="1"/>
    <col min="15210" max="15210" width="29.5703125" style="18" customWidth="1"/>
    <col min="15211" max="15211" width="22.85546875" style="18" customWidth="1"/>
    <col min="15212" max="15212" width="26.5703125" style="18" customWidth="1"/>
    <col min="15213" max="15213" width="26.42578125" style="18" customWidth="1"/>
    <col min="15214" max="15214" width="28.42578125" style="18" customWidth="1"/>
    <col min="15215" max="15215" width="28" style="18" customWidth="1"/>
    <col min="15216" max="15216" width="30.85546875" style="18" customWidth="1"/>
    <col min="15217" max="15217" width="31.5703125" style="18" customWidth="1"/>
    <col min="15218" max="15218" width="32.85546875" style="18" customWidth="1"/>
    <col min="15219" max="15219" width="27.42578125" style="18" customWidth="1"/>
    <col min="15220" max="15220" width="27.28515625" style="18" customWidth="1"/>
    <col min="15221" max="15221" width="32" style="18" customWidth="1"/>
    <col min="15222" max="15222" width="23.42578125" style="18" customWidth="1"/>
    <col min="15223" max="15223" width="24.42578125" style="18" customWidth="1"/>
    <col min="15224" max="15224" width="25.85546875" style="18" customWidth="1"/>
    <col min="15225" max="15225" width="29.42578125" style="18" customWidth="1"/>
    <col min="15226" max="15226" width="31.28515625" style="18" customWidth="1"/>
    <col min="15227" max="15227" width="22.85546875" style="18" customWidth="1"/>
    <col min="15228" max="15228" width="22.140625" style="18" customWidth="1"/>
    <col min="15229" max="15229" width="28.5703125" style="18" customWidth="1"/>
    <col min="15230" max="15230" width="22.140625" style="18" customWidth="1"/>
    <col min="15231" max="15360" width="9.140625" style="18" customWidth="1"/>
    <col min="15361" max="15361" width="4.140625" style="18" customWidth="1"/>
    <col min="15362" max="15362" width="25.140625" style="18" customWidth="1"/>
    <col min="15363" max="15363" width="8.7109375" style="18" customWidth="1"/>
    <col min="15364" max="15364" width="26.140625" style="18" customWidth="1"/>
    <col min="15365" max="15365" width="26.7109375" style="18" customWidth="1"/>
    <col min="15366" max="15366" width="18.5703125" style="18" customWidth="1"/>
    <col min="15367" max="15367" width="23.42578125" style="18" customWidth="1"/>
    <col min="15368" max="15368" width="24.42578125" style="18" customWidth="1"/>
    <col min="15369" max="15369" width="22.140625" style="18" customWidth="1"/>
    <col min="15370" max="15371" width="23.85546875" style="18" customWidth="1"/>
    <col min="15372" max="15372" width="24.85546875" style="18" customWidth="1"/>
    <col min="15373" max="15373" width="29.7109375" style="18" customWidth="1"/>
    <col min="15374" max="15374" width="30.85546875" style="18" customWidth="1"/>
    <col min="15375" max="15375" width="25" style="18" customWidth="1"/>
    <col min="15376" max="15376" width="22.5703125" style="18" customWidth="1"/>
    <col min="15377" max="15377" width="28" style="18" customWidth="1"/>
    <col min="15378" max="15378" width="29.140625" style="18" customWidth="1"/>
    <col min="15379" max="15379" width="25" style="18" customWidth="1"/>
    <col min="15380" max="15381" width="26.140625" style="18" customWidth="1"/>
    <col min="15382" max="15382" width="27.85546875" style="18" customWidth="1"/>
    <col min="15383" max="15383" width="21" style="18" customWidth="1"/>
    <col min="15384" max="15384" width="24.28515625" style="18" customWidth="1"/>
    <col min="15385" max="15387" width="23.28515625" style="18" customWidth="1"/>
    <col min="15388" max="15388" width="24.28515625" style="18" customWidth="1"/>
    <col min="15389" max="15389" width="24.140625" style="18" customWidth="1"/>
    <col min="15390" max="15390" width="25.28515625" style="18" customWidth="1"/>
    <col min="15391" max="15391" width="24.140625" style="18" customWidth="1"/>
    <col min="15392" max="15392" width="28.28515625" style="18" customWidth="1"/>
    <col min="15393" max="15393" width="21.140625" style="18" customWidth="1"/>
    <col min="15394" max="15394" width="19.140625" style="18" customWidth="1"/>
    <col min="15395" max="15395" width="23.140625" style="18" customWidth="1"/>
    <col min="15396" max="15396" width="18.42578125" style="18" customWidth="1"/>
    <col min="15397" max="15397" width="11.42578125" style="18" customWidth="1"/>
    <col min="15398" max="15398" width="25.7109375" style="18" customWidth="1"/>
    <col min="15399" max="15399" width="26.7109375" style="18" customWidth="1"/>
    <col min="15400" max="15400" width="18.5703125" style="18" customWidth="1"/>
    <col min="15401" max="15401" width="23.42578125" style="18" customWidth="1"/>
    <col min="15402" max="15402" width="24.42578125" style="18" customWidth="1"/>
    <col min="15403" max="15403" width="22.140625" style="18" customWidth="1"/>
    <col min="15404" max="15404" width="23.140625" style="18" customWidth="1"/>
    <col min="15405" max="15405" width="23.85546875" style="18" customWidth="1"/>
    <col min="15406" max="15406" width="24.85546875" style="18" customWidth="1"/>
    <col min="15407" max="15407" width="27.42578125" style="18" customWidth="1"/>
    <col min="15408" max="15408" width="28.7109375" style="18" customWidth="1"/>
    <col min="15409" max="15409" width="25" style="18" customWidth="1"/>
    <col min="15410" max="15410" width="26.140625" style="18" customWidth="1"/>
    <col min="15411" max="15411" width="26.28515625" style="18" customWidth="1"/>
    <col min="15412" max="15412" width="27.140625" style="18" customWidth="1"/>
    <col min="15413" max="15413" width="25" style="18" customWidth="1"/>
    <col min="15414" max="15414" width="26.140625" style="18" customWidth="1"/>
    <col min="15415" max="15415" width="26.42578125" style="18" customWidth="1"/>
    <col min="15416" max="15416" width="27.28515625" style="18" customWidth="1"/>
    <col min="15417" max="15417" width="21" style="18" customWidth="1"/>
    <col min="15418" max="15418" width="22.140625" style="18" customWidth="1"/>
    <col min="15419" max="15421" width="23.28515625" style="18" customWidth="1"/>
    <col min="15422" max="15422" width="24.28515625" style="18" customWidth="1"/>
    <col min="15423" max="15425" width="26.85546875" style="18" customWidth="1"/>
    <col min="15426" max="15426" width="27.85546875" style="18" customWidth="1"/>
    <col min="15427" max="15427" width="20.42578125" style="18" customWidth="1"/>
    <col min="15428" max="15428" width="19.140625" style="18" customWidth="1"/>
    <col min="15429" max="15429" width="23.140625" style="18" customWidth="1"/>
    <col min="15430" max="15430" width="18.42578125" style="18" customWidth="1"/>
    <col min="15431" max="15431" width="12" style="18" customWidth="1"/>
    <col min="15432" max="15432" width="25.7109375" style="18" customWidth="1"/>
    <col min="15433" max="15433" width="26.7109375" style="18" customWidth="1"/>
    <col min="15434" max="15434" width="18.5703125" style="18" customWidth="1"/>
    <col min="15435" max="15435" width="23.42578125" style="18" customWidth="1"/>
    <col min="15436" max="15436" width="24.42578125" style="18" customWidth="1"/>
    <col min="15437" max="15437" width="22.140625" style="18" customWidth="1"/>
    <col min="15438" max="15439" width="23.85546875" style="18" customWidth="1"/>
    <col min="15440" max="15440" width="24.85546875" style="18" customWidth="1"/>
    <col min="15441" max="15443" width="25" style="18" customWidth="1"/>
    <col min="15444" max="15444" width="22.5703125" style="18" customWidth="1"/>
    <col min="15445" max="15445" width="27.42578125" style="18" customWidth="1"/>
    <col min="15446" max="15447" width="25" style="18" customWidth="1"/>
    <col min="15448" max="15448" width="26.140625" style="18" customWidth="1"/>
    <col min="15449" max="15449" width="26.85546875" style="18" customWidth="1"/>
    <col min="15450" max="15450" width="28.140625" style="18" customWidth="1"/>
    <col min="15451" max="15451" width="21" style="18" customWidth="1"/>
    <col min="15452" max="15452" width="24.28515625" style="18" customWidth="1"/>
    <col min="15453" max="15453" width="23.42578125" style="18" customWidth="1"/>
    <col min="15454" max="15454" width="23" style="18" customWidth="1"/>
    <col min="15455" max="15455" width="25.42578125" style="18" customWidth="1"/>
    <col min="15456" max="15456" width="25.28515625" style="18" customWidth="1"/>
    <col min="15457" max="15459" width="26.85546875" style="18" customWidth="1"/>
    <col min="15460" max="15460" width="26.5703125" style="18" customWidth="1"/>
    <col min="15461" max="15461" width="20.42578125" style="18" customWidth="1"/>
    <col min="15462" max="15462" width="19.140625" style="18" customWidth="1"/>
    <col min="15463" max="15463" width="23.140625" style="18" customWidth="1"/>
    <col min="15464" max="15464" width="18.42578125" style="18" customWidth="1"/>
    <col min="15465" max="15465" width="28.85546875" style="18" customWidth="1"/>
    <col min="15466" max="15466" width="29.5703125" style="18" customWidth="1"/>
    <col min="15467" max="15467" width="22.85546875" style="18" customWidth="1"/>
    <col min="15468" max="15468" width="26.5703125" style="18" customWidth="1"/>
    <col min="15469" max="15469" width="26.42578125" style="18" customWidth="1"/>
    <col min="15470" max="15470" width="28.42578125" style="18" customWidth="1"/>
    <col min="15471" max="15471" width="28" style="18" customWidth="1"/>
    <col min="15472" max="15472" width="30.85546875" style="18" customWidth="1"/>
    <col min="15473" max="15473" width="31.5703125" style="18" customWidth="1"/>
    <col min="15474" max="15474" width="32.85546875" style="18" customWidth="1"/>
    <col min="15475" max="15475" width="27.42578125" style="18" customWidth="1"/>
    <col min="15476" max="15476" width="27.28515625" style="18" customWidth="1"/>
    <col min="15477" max="15477" width="32" style="18" customWidth="1"/>
    <col min="15478" max="15478" width="23.42578125" style="18" customWidth="1"/>
    <col min="15479" max="15479" width="24.42578125" style="18" customWidth="1"/>
    <col min="15480" max="15480" width="25.85546875" style="18" customWidth="1"/>
    <col min="15481" max="15481" width="29.42578125" style="18" customWidth="1"/>
    <col min="15482" max="15482" width="31.28515625" style="18" customWidth="1"/>
    <col min="15483" max="15483" width="22.85546875" style="18" customWidth="1"/>
    <col min="15484" max="15484" width="22.140625" style="18" customWidth="1"/>
    <col min="15485" max="15485" width="28.5703125" style="18" customWidth="1"/>
    <col min="15486" max="15486" width="22.140625" style="18" customWidth="1"/>
    <col min="15487" max="15616" width="9.140625" style="18" customWidth="1"/>
    <col min="15617" max="15617" width="4.140625" style="18" customWidth="1"/>
    <col min="15618" max="15618" width="25.140625" style="18" customWidth="1"/>
    <col min="15619" max="15619" width="8.7109375" style="18" customWidth="1"/>
    <col min="15620" max="15620" width="26.140625" style="18" customWidth="1"/>
    <col min="15621" max="15621" width="26.7109375" style="18" customWidth="1"/>
    <col min="15622" max="15622" width="18.5703125" style="18" customWidth="1"/>
    <col min="15623" max="15623" width="23.42578125" style="18" customWidth="1"/>
    <col min="15624" max="15624" width="24.42578125" style="18" customWidth="1"/>
    <col min="15625" max="15625" width="22.140625" style="18" customWidth="1"/>
    <col min="15626" max="15627" width="23.85546875" style="18" customWidth="1"/>
    <col min="15628" max="15628" width="24.85546875" style="18" customWidth="1"/>
    <col min="15629" max="15629" width="29.7109375" style="18" customWidth="1"/>
    <col min="15630" max="15630" width="30.85546875" style="18" customWidth="1"/>
    <col min="15631" max="15631" width="25" style="18" customWidth="1"/>
    <col min="15632" max="15632" width="22.5703125" style="18" customWidth="1"/>
    <col min="15633" max="15633" width="28" style="18" customWidth="1"/>
    <col min="15634" max="15634" width="29.140625" style="18" customWidth="1"/>
    <col min="15635" max="15635" width="25" style="18" customWidth="1"/>
    <col min="15636" max="15637" width="26.140625" style="18" customWidth="1"/>
    <col min="15638" max="15638" width="27.85546875" style="18" customWidth="1"/>
    <col min="15639" max="15639" width="21" style="18" customWidth="1"/>
    <col min="15640" max="15640" width="24.28515625" style="18" customWidth="1"/>
    <col min="15641" max="15643" width="23.28515625" style="18" customWidth="1"/>
    <col min="15644" max="15644" width="24.28515625" style="18" customWidth="1"/>
    <col min="15645" max="15645" width="24.140625" style="18" customWidth="1"/>
    <col min="15646" max="15646" width="25.28515625" style="18" customWidth="1"/>
    <col min="15647" max="15647" width="24.140625" style="18" customWidth="1"/>
    <col min="15648" max="15648" width="28.28515625" style="18" customWidth="1"/>
    <col min="15649" max="15649" width="21.140625" style="18" customWidth="1"/>
    <col min="15650" max="15650" width="19.140625" style="18" customWidth="1"/>
    <col min="15651" max="15651" width="23.140625" style="18" customWidth="1"/>
    <col min="15652" max="15652" width="18.42578125" style="18" customWidth="1"/>
    <col min="15653" max="15653" width="11.42578125" style="18" customWidth="1"/>
    <col min="15654" max="15654" width="25.7109375" style="18" customWidth="1"/>
    <col min="15655" max="15655" width="26.7109375" style="18" customWidth="1"/>
    <col min="15656" max="15656" width="18.5703125" style="18" customWidth="1"/>
    <col min="15657" max="15657" width="23.42578125" style="18" customWidth="1"/>
    <col min="15658" max="15658" width="24.42578125" style="18" customWidth="1"/>
    <col min="15659" max="15659" width="22.140625" style="18" customWidth="1"/>
    <col min="15660" max="15660" width="23.140625" style="18" customWidth="1"/>
    <col min="15661" max="15661" width="23.85546875" style="18" customWidth="1"/>
    <col min="15662" max="15662" width="24.85546875" style="18" customWidth="1"/>
    <col min="15663" max="15663" width="27.42578125" style="18" customWidth="1"/>
    <col min="15664" max="15664" width="28.7109375" style="18" customWidth="1"/>
    <col min="15665" max="15665" width="25" style="18" customWidth="1"/>
    <col min="15666" max="15666" width="26.140625" style="18" customWidth="1"/>
    <col min="15667" max="15667" width="26.28515625" style="18" customWidth="1"/>
    <col min="15668" max="15668" width="27.140625" style="18" customWidth="1"/>
    <col min="15669" max="15669" width="25" style="18" customWidth="1"/>
    <col min="15670" max="15670" width="26.140625" style="18" customWidth="1"/>
    <col min="15671" max="15671" width="26.42578125" style="18" customWidth="1"/>
    <col min="15672" max="15672" width="27.28515625" style="18" customWidth="1"/>
    <col min="15673" max="15673" width="21" style="18" customWidth="1"/>
    <col min="15674" max="15674" width="22.140625" style="18" customWidth="1"/>
    <col min="15675" max="15677" width="23.28515625" style="18" customWidth="1"/>
    <col min="15678" max="15678" width="24.28515625" style="18" customWidth="1"/>
    <col min="15679" max="15681" width="26.85546875" style="18" customWidth="1"/>
    <col min="15682" max="15682" width="27.85546875" style="18" customWidth="1"/>
    <col min="15683" max="15683" width="20.42578125" style="18" customWidth="1"/>
    <col min="15684" max="15684" width="19.140625" style="18" customWidth="1"/>
    <col min="15685" max="15685" width="23.140625" style="18" customWidth="1"/>
    <col min="15686" max="15686" width="18.42578125" style="18" customWidth="1"/>
    <col min="15687" max="15687" width="12" style="18" customWidth="1"/>
    <col min="15688" max="15688" width="25.7109375" style="18" customWidth="1"/>
    <col min="15689" max="15689" width="26.7109375" style="18" customWidth="1"/>
    <col min="15690" max="15690" width="18.5703125" style="18" customWidth="1"/>
    <col min="15691" max="15691" width="23.42578125" style="18" customWidth="1"/>
    <col min="15692" max="15692" width="24.42578125" style="18" customWidth="1"/>
    <col min="15693" max="15693" width="22.140625" style="18" customWidth="1"/>
    <col min="15694" max="15695" width="23.85546875" style="18" customWidth="1"/>
    <col min="15696" max="15696" width="24.85546875" style="18" customWidth="1"/>
    <col min="15697" max="15699" width="25" style="18" customWidth="1"/>
    <col min="15700" max="15700" width="22.5703125" style="18" customWidth="1"/>
    <col min="15701" max="15701" width="27.42578125" style="18" customWidth="1"/>
    <col min="15702" max="15703" width="25" style="18" customWidth="1"/>
    <col min="15704" max="15704" width="26.140625" style="18" customWidth="1"/>
    <col min="15705" max="15705" width="26.85546875" style="18" customWidth="1"/>
    <col min="15706" max="15706" width="28.140625" style="18" customWidth="1"/>
    <col min="15707" max="15707" width="21" style="18" customWidth="1"/>
    <col min="15708" max="15708" width="24.28515625" style="18" customWidth="1"/>
    <col min="15709" max="15709" width="23.42578125" style="18" customWidth="1"/>
    <col min="15710" max="15710" width="23" style="18" customWidth="1"/>
    <col min="15711" max="15711" width="25.42578125" style="18" customWidth="1"/>
    <col min="15712" max="15712" width="25.28515625" style="18" customWidth="1"/>
    <col min="15713" max="15715" width="26.85546875" style="18" customWidth="1"/>
    <col min="15716" max="15716" width="26.5703125" style="18" customWidth="1"/>
    <col min="15717" max="15717" width="20.42578125" style="18" customWidth="1"/>
    <col min="15718" max="15718" width="19.140625" style="18" customWidth="1"/>
    <col min="15719" max="15719" width="23.140625" style="18" customWidth="1"/>
    <col min="15720" max="15720" width="18.42578125" style="18" customWidth="1"/>
    <col min="15721" max="15721" width="28.85546875" style="18" customWidth="1"/>
    <col min="15722" max="15722" width="29.5703125" style="18" customWidth="1"/>
    <col min="15723" max="15723" width="22.85546875" style="18" customWidth="1"/>
    <col min="15724" max="15724" width="26.5703125" style="18" customWidth="1"/>
    <col min="15725" max="15725" width="26.42578125" style="18" customWidth="1"/>
    <col min="15726" max="15726" width="28.42578125" style="18" customWidth="1"/>
    <col min="15727" max="15727" width="28" style="18" customWidth="1"/>
    <col min="15728" max="15728" width="30.85546875" style="18" customWidth="1"/>
    <col min="15729" max="15729" width="31.5703125" style="18" customWidth="1"/>
    <col min="15730" max="15730" width="32.85546875" style="18" customWidth="1"/>
    <col min="15731" max="15731" width="27.42578125" style="18" customWidth="1"/>
    <col min="15732" max="15732" width="27.28515625" style="18" customWidth="1"/>
    <col min="15733" max="15733" width="32" style="18" customWidth="1"/>
    <col min="15734" max="15734" width="23.42578125" style="18" customWidth="1"/>
    <col min="15735" max="15735" width="24.42578125" style="18" customWidth="1"/>
    <col min="15736" max="15736" width="25.85546875" style="18" customWidth="1"/>
    <col min="15737" max="15737" width="29.42578125" style="18" customWidth="1"/>
    <col min="15738" max="15738" width="31.28515625" style="18" customWidth="1"/>
    <col min="15739" max="15739" width="22.85546875" style="18" customWidth="1"/>
    <col min="15740" max="15740" width="22.140625" style="18" customWidth="1"/>
    <col min="15741" max="15741" width="28.5703125" style="18" customWidth="1"/>
    <col min="15742" max="15742" width="22.140625" style="18" customWidth="1"/>
    <col min="15743" max="15872" width="9.140625" style="18" customWidth="1"/>
    <col min="15873" max="15873" width="4.140625" style="18" customWidth="1"/>
    <col min="15874" max="15874" width="25.140625" style="18" customWidth="1"/>
    <col min="15875" max="15875" width="8.7109375" style="18" customWidth="1"/>
    <col min="15876" max="15876" width="26.140625" style="18" customWidth="1"/>
    <col min="15877" max="15877" width="26.7109375" style="18" customWidth="1"/>
    <col min="15878" max="15878" width="18.5703125" style="18" customWidth="1"/>
    <col min="15879" max="15879" width="23.42578125" style="18" customWidth="1"/>
    <col min="15880" max="15880" width="24.42578125" style="18" customWidth="1"/>
    <col min="15881" max="15881" width="22.140625" style="18" customWidth="1"/>
    <col min="15882" max="15883" width="23.85546875" style="18" customWidth="1"/>
    <col min="15884" max="15884" width="24.85546875" style="18" customWidth="1"/>
    <col min="15885" max="15885" width="29.7109375" style="18" customWidth="1"/>
    <col min="15886" max="15886" width="30.85546875" style="18" customWidth="1"/>
    <col min="15887" max="15887" width="25" style="18" customWidth="1"/>
    <col min="15888" max="15888" width="22.5703125" style="18" customWidth="1"/>
    <col min="15889" max="15889" width="28" style="18" customWidth="1"/>
    <col min="15890" max="15890" width="29.140625" style="18" customWidth="1"/>
    <col min="15891" max="15891" width="25" style="18" customWidth="1"/>
    <col min="15892" max="15893" width="26.140625" style="18" customWidth="1"/>
    <col min="15894" max="15894" width="27.85546875" style="18" customWidth="1"/>
    <col min="15895" max="15895" width="21" style="18" customWidth="1"/>
    <col min="15896" max="15896" width="24.28515625" style="18" customWidth="1"/>
    <col min="15897" max="15899" width="23.28515625" style="18" customWidth="1"/>
    <col min="15900" max="15900" width="24.28515625" style="18" customWidth="1"/>
    <col min="15901" max="15901" width="24.140625" style="18" customWidth="1"/>
    <col min="15902" max="15902" width="25.28515625" style="18" customWidth="1"/>
    <col min="15903" max="15903" width="24.140625" style="18" customWidth="1"/>
    <col min="15904" max="15904" width="28.28515625" style="18" customWidth="1"/>
    <col min="15905" max="15905" width="21.140625" style="18" customWidth="1"/>
    <col min="15906" max="15906" width="19.140625" style="18" customWidth="1"/>
    <col min="15907" max="15907" width="23.140625" style="18" customWidth="1"/>
    <col min="15908" max="15908" width="18.42578125" style="18" customWidth="1"/>
    <col min="15909" max="15909" width="11.42578125" style="18" customWidth="1"/>
    <col min="15910" max="15910" width="25.7109375" style="18" customWidth="1"/>
    <col min="15911" max="15911" width="26.7109375" style="18" customWidth="1"/>
    <col min="15912" max="15912" width="18.5703125" style="18" customWidth="1"/>
    <col min="15913" max="15913" width="23.42578125" style="18" customWidth="1"/>
    <col min="15914" max="15914" width="24.42578125" style="18" customWidth="1"/>
    <col min="15915" max="15915" width="22.140625" style="18" customWidth="1"/>
    <col min="15916" max="15916" width="23.140625" style="18" customWidth="1"/>
    <col min="15917" max="15917" width="23.85546875" style="18" customWidth="1"/>
    <col min="15918" max="15918" width="24.85546875" style="18" customWidth="1"/>
    <col min="15919" max="15919" width="27.42578125" style="18" customWidth="1"/>
    <col min="15920" max="15920" width="28.7109375" style="18" customWidth="1"/>
    <col min="15921" max="15921" width="25" style="18" customWidth="1"/>
    <col min="15922" max="15922" width="26.140625" style="18" customWidth="1"/>
    <col min="15923" max="15923" width="26.28515625" style="18" customWidth="1"/>
    <col min="15924" max="15924" width="27.140625" style="18" customWidth="1"/>
    <col min="15925" max="15925" width="25" style="18" customWidth="1"/>
    <col min="15926" max="15926" width="26.140625" style="18" customWidth="1"/>
    <col min="15927" max="15927" width="26.42578125" style="18" customWidth="1"/>
    <col min="15928" max="15928" width="27.28515625" style="18" customWidth="1"/>
    <col min="15929" max="15929" width="21" style="18" customWidth="1"/>
    <col min="15930" max="15930" width="22.140625" style="18" customWidth="1"/>
    <col min="15931" max="15933" width="23.28515625" style="18" customWidth="1"/>
    <col min="15934" max="15934" width="24.28515625" style="18" customWidth="1"/>
    <col min="15935" max="15937" width="26.85546875" style="18" customWidth="1"/>
    <col min="15938" max="15938" width="27.85546875" style="18" customWidth="1"/>
    <col min="15939" max="15939" width="20.42578125" style="18" customWidth="1"/>
    <col min="15940" max="15940" width="19.140625" style="18" customWidth="1"/>
    <col min="15941" max="15941" width="23.140625" style="18" customWidth="1"/>
    <col min="15942" max="15942" width="18.42578125" style="18" customWidth="1"/>
    <col min="15943" max="15943" width="12" style="18" customWidth="1"/>
    <col min="15944" max="15944" width="25.7109375" style="18" customWidth="1"/>
    <col min="15945" max="15945" width="26.7109375" style="18" customWidth="1"/>
    <col min="15946" max="15946" width="18.5703125" style="18" customWidth="1"/>
    <col min="15947" max="15947" width="23.42578125" style="18" customWidth="1"/>
    <col min="15948" max="15948" width="24.42578125" style="18" customWidth="1"/>
    <col min="15949" max="15949" width="22.140625" style="18" customWidth="1"/>
    <col min="15950" max="15951" width="23.85546875" style="18" customWidth="1"/>
    <col min="15952" max="15952" width="24.85546875" style="18" customWidth="1"/>
    <col min="15953" max="15955" width="25" style="18" customWidth="1"/>
    <col min="15956" max="15956" width="22.5703125" style="18" customWidth="1"/>
    <col min="15957" max="15957" width="27.42578125" style="18" customWidth="1"/>
    <col min="15958" max="15959" width="25" style="18" customWidth="1"/>
    <col min="15960" max="15960" width="26.140625" style="18" customWidth="1"/>
    <col min="15961" max="15961" width="26.85546875" style="18" customWidth="1"/>
    <col min="15962" max="15962" width="28.140625" style="18" customWidth="1"/>
    <col min="15963" max="15963" width="21" style="18" customWidth="1"/>
    <col min="15964" max="15964" width="24.28515625" style="18" customWidth="1"/>
    <col min="15965" max="15965" width="23.42578125" style="18" customWidth="1"/>
    <col min="15966" max="15966" width="23" style="18" customWidth="1"/>
    <col min="15967" max="15967" width="25.42578125" style="18" customWidth="1"/>
    <col min="15968" max="15968" width="25.28515625" style="18" customWidth="1"/>
    <col min="15969" max="15971" width="26.85546875" style="18" customWidth="1"/>
    <col min="15972" max="15972" width="26.5703125" style="18" customWidth="1"/>
    <col min="15973" max="15973" width="20.42578125" style="18" customWidth="1"/>
    <col min="15974" max="15974" width="19.140625" style="18" customWidth="1"/>
    <col min="15975" max="15975" width="23.140625" style="18" customWidth="1"/>
    <col min="15976" max="15976" width="18.42578125" style="18" customWidth="1"/>
    <col min="15977" max="15977" width="28.85546875" style="18" customWidth="1"/>
    <col min="15978" max="15978" width="29.5703125" style="18" customWidth="1"/>
    <col min="15979" max="15979" width="22.85546875" style="18" customWidth="1"/>
    <col min="15980" max="15980" width="26.5703125" style="18" customWidth="1"/>
    <col min="15981" max="15981" width="26.42578125" style="18" customWidth="1"/>
    <col min="15982" max="15982" width="28.42578125" style="18" customWidth="1"/>
    <col min="15983" max="15983" width="28" style="18" customWidth="1"/>
    <col min="15984" max="15984" width="30.85546875" style="18" customWidth="1"/>
    <col min="15985" max="15985" width="31.5703125" style="18" customWidth="1"/>
    <col min="15986" max="15986" width="32.85546875" style="18" customWidth="1"/>
    <col min="15987" max="15987" width="27.42578125" style="18" customWidth="1"/>
    <col min="15988" max="15988" width="27.28515625" style="18" customWidth="1"/>
    <col min="15989" max="15989" width="32" style="18" customWidth="1"/>
    <col min="15990" max="15990" width="23.42578125" style="18" customWidth="1"/>
    <col min="15991" max="15991" width="24.42578125" style="18" customWidth="1"/>
    <col min="15992" max="15992" width="25.85546875" style="18" customWidth="1"/>
    <col min="15993" max="15993" width="29.42578125" style="18" customWidth="1"/>
    <col min="15994" max="15994" width="31.28515625" style="18" customWidth="1"/>
    <col min="15995" max="15995" width="22.85546875" style="18" customWidth="1"/>
    <col min="15996" max="15996" width="22.140625" style="18" customWidth="1"/>
    <col min="15997" max="15997" width="28.5703125" style="18" customWidth="1"/>
    <col min="15998" max="15998" width="22.140625" style="18" customWidth="1"/>
    <col min="15999" max="16128" width="9.140625" style="18" customWidth="1"/>
    <col min="16129" max="16129" width="4.140625" style="18" customWidth="1"/>
    <col min="16130" max="16130" width="25.140625" style="18" customWidth="1"/>
    <col min="16131" max="16131" width="8.7109375" style="18" customWidth="1"/>
    <col min="16132" max="16132" width="26.140625" style="18" customWidth="1"/>
    <col min="16133" max="16133" width="26.7109375" style="18" customWidth="1"/>
    <col min="16134" max="16134" width="18.5703125" style="18" customWidth="1"/>
    <col min="16135" max="16135" width="23.42578125" style="18" customWidth="1"/>
    <col min="16136" max="16136" width="24.42578125" style="18" customWidth="1"/>
    <col min="16137" max="16137" width="22.140625" style="18" customWidth="1"/>
    <col min="16138" max="16139" width="23.85546875" style="18" customWidth="1"/>
    <col min="16140" max="16140" width="24.85546875" style="18" customWidth="1"/>
    <col min="16141" max="16141" width="29.7109375" style="18" customWidth="1"/>
    <col min="16142" max="16142" width="30.85546875" style="18" customWidth="1"/>
    <col min="16143" max="16143" width="25" style="18" customWidth="1"/>
    <col min="16144" max="16144" width="22.5703125" style="18" customWidth="1"/>
    <col min="16145" max="16145" width="28" style="18" customWidth="1"/>
    <col min="16146" max="16146" width="29.140625" style="18" customWidth="1"/>
    <col min="16147" max="16147" width="25" style="18" customWidth="1"/>
    <col min="16148" max="16149" width="26.140625" style="18" customWidth="1"/>
    <col min="16150" max="16150" width="27.85546875" style="18" customWidth="1"/>
    <col min="16151" max="16151" width="21" style="18" customWidth="1"/>
    <col min="16152" max="16152" width="24.28515625" style="18" customWidth="1"/>
    <col min="16153" max="16155" width="23.28515625" style="18" customWidth="1"/>
    <col min="16156" max="16156" width="24.28515625" style="18" customWidth="1"/>
    <col min="16157" max="16157" width="24.140625" style="18" customWidth="1"/>
    <col min="16158" max="16158" width="25.28515625" style="18" customWidth="1"/>
    <col min="16159" max="16159" width="24.140625" style="18" customWidth="1"/>
    <col min="16160" max="16160" width="28.28515625" style="18" customWidth="1"/>
    <col min="16161" max="16161" width="21.140625" style="18" customWidth="1"/>
    <col min="16162" max="16162" width="19.140625" style="18" customWidth="1"/>
    <col min="16163" max="16163" width="23.140625" style="18" customWidth="1"/>
    <col min="16164" max="16164" width="18.42578125" style="18" customWidth="1"/>
    <col min="16165" max="16165" width="11.42578125" style="18" customWidth="1"/>
    <col min="16166" max="16166" width="25.7109375" style="18" customWidth="1"/>
    <col min="16167" max="16167" width="26.7109375" style="18" customWidth="1"/>
    <col min="16168" max="16168" width="18.5703125" style="18" customWidth="1"/>
    <col min="16169" max="16169" width="23.42578125" style="18" customWidth="1"/>
    <col min="16170" max="16170" width="24.42578125" style="18" customWidth="1"/>
    <col min="16171" max="16171" width="22.140625" style="18" customWidth="1"/>
    <col min="16172" max="16172" width="23.140625" style="18" customWidth="1"/>
    <col min="16173" max="16173" width="23.85546875" style="18" customWidth="1"/>
    <col min="16174" max="16174" width="24.85546875" style="18" customWidth="1"/>
    <col min="16175" max="16175" width="27.42578125" style="18" customWidth="1"/>
    <col min="16176" max="16176" width="28.7109375" style="18" customWidth="1"/>
    <col min="16177" max="16177" width="25" style="18" customWidth="1"/>
    <col min="16178" max="16178" width="26.140625" style="18" customWidth="1"/>
    <col min="16179" max="16179" width="26.28515625" style="18" customWidth="1"/>
    <col min="16180" max="16180" width="27.140625" style="18" customWidth="1"/>
    <col min="16181" max="16181" width="25" style="18" customWidth="1"/>
    <col min="16182" max="16182" width="26.140625" style="18" customWidth="1"/>
    <col min="16183" max="16183" width="26.42578125" style="18" customWidth="1"/>
    <col min="16184" max="16184" width="27.28515625" style="18" customWidth="1"/>
    <col min="16185" max="16185" width="21" style="18" customWidth="1"/>
    <col min="16186" max="16186" width="22.140625" style="18" customWidth="1"/>
    <col min="16187" max="16189" width="23.28515625" style="18" customWidth="1"/>
    <col min="16190" max="16190" width="24.28515625" style="18" customWidth="1"/>
    <col min="16191" max="16193" width="26.85546875" style="18" customWidth="1"/>
    <col min="16194" max="16194" width="27.85546875" style="18" customWidth="1"/>
    <col min="16195" max="16195" width="20.42578125" style="18" customWidth="1"/>
    <col min="16196" max="16196" width="19.140625" style="18" customWidth="1"/>
    <col min="16197" max="16197" width="23.140625" style="18" customWidth="1"/>
    <col min="16198" max="16198" width="18.42578125" style="18" customWidth="1"/>
    <col min="16199" max="16199" width="12" style="18" customWidth="1"/>
    <col min="16200" max="16200" width="25.7109375" style="18" customWidth="1"/>
    <col min="16201" max="16201" width="26.7109375" style="18" customWidth="1"/>
    <col min="16202" max="16202" width="18.5703125" style="18" customWidth="1"/>
    <col min="16203" max="16203" width="23.42578125" style="18" customWidth="1"/>
    <col min="16204" max="16204" width="24.42578125" style="18" customWidth="1"/>
    <col min="16205" max="16205" width="22.140625" style="18" customWidth="1"/>
    <col min="16206" max="16207" width="23.85546875" style="18" customWidth="1"/>
    <col min="16208" max="16208" width="24.85546875" style="18" customWidth="1"/>
    <col min="16209" max="16211" width="25" style="18" customWidth="1"/>
    <col min="16212" max="16212" width="22.5703125" style="18" customWidth="1"/>
    <col min="16213" max="16213" width="27.42578125" style="18" customWidth="1"/>
    <col min="16214" max="16215" width="25" style="18" customWidth="1"/>
    <col min="16216" max="16216" width="26.140625" style="18" customWidth="1"/>
    <col min="16217" max="16217" width="26.85546875" style="18" customWidth="1"/>
    <col min="16218" max="16218" width="28.140625" style="18" customWidth="1"/>
    <col min="16219" max="16219" width="21" style="18" customWidth="1"/>
    <col min="16220" max="16220" width="24.28515625" style="18" customWidth="1"/>
    <col min="16221" max="16221" width="23.42578125" style="18" customWidth="1"/>
    <col min="16222" max="16222" width="23" style="18" customWidth="1"/>
    <col min="16223" max="16223" width="25.42578125" style="18" customWidth="1"/>
    <col min="16224" max="16224" width="25.28515625" style="18" customWidth="1"/>
    <col min="16225" max="16227" width="26.85546875" style="18" customWidth="1"/>
    <col min="16228" max="16228" width="26.5703125" style="18" customWidth="1"/>
    <col min="16229" max="16229" width="20.42578125" style="18" customWidth="1"/>
    <col min="16230" max="16230" width="19.140625" style="18" customWidth="1"/>
    <col min="16231" max="16231" width="23.140625" style="18" customWidth="1"/>
    <col min="16232" max="16232" width="18.42578125" style="18" customWidth="1"/>
    <col min="16233" max="16233" width="28.85546875" style="18" customWidth="1"/>
    <col min="16234" max="16234" width="29.5703125" style="18" customWidth="1"/>
    <col min="16235" max="16235" width="22.85546875" style="18" customWidth="1"/>
    <col min="16236" max="16236" width="26.5703125" style="18" customWidth="1"/>
    <col min="16237" max="16237" width="26.42578125" style="18" customWidth="1"/>
    <col min="16238" max="16238" width="28.42578125" style="18" customWidth="1"/>
    <col min="16239" max="16239" width="28" style="18" customWidth="1"/>
    <col min="16240" max="16240" width="30.85546875" style="18" customWidth="1"/>
    <col min="16241" max="16241" width="31.5703125" style="18" customWidth="1"/>
    <col min="16242" max="16242" width="32.85546875" style="18" customWidth="1"/>
    <col min="16243" max="16243" width="27.42578125" style="18" customWidth="1"/>
    <col min="16244" max="16244" width="27.28515625" style="18" customWidth="1"/>
    <col min="16245" max="16245" width="32" style="18" customWidth="1"/>
    <col min="16246" max="16246" width="23.42578125" style="18" customWidth="1"/>
    <col min="16247" max="16247" width="24.42578125" style="18" customWidth="1"/>
    <col min="16248" max="16248" width="25.85546875" style="18" customWidth="1"/>
    <col min="16249" max="16249" width="29.42578125" style="18" customWidth="1"/>
    <col min="16250" max="16250" width="31.28515625" style="18" customWidth="1"/>
    <col min="16251" max="16251" width="22.85546875" style="18" customWidth="1"/>
    <col min="16252" max="16252" width="22.140625" style="18" customWidth="1"/>
    <col min="16253" max="16253" width="28.5703125" style="18" customWidth="1"/>
    <col min="16254" max="16254" width="22.140625" style="18" customWidth="1"/>
    <col min="16255" max="16384" width="9.140625" style="18" customWidth="1"/>
  </cols>
  <sheetData>
    <row r="1" spans="1:129" x14ac:dyDescent="0.25">
      <c r="A1" s="50" t="s">
        <v>115</v>
      </c>
      <c r="B1" s="4" t="s">
        <v>2</v>
      </c>
      <c r="D1" s="18" t="s">
        <v>5</v>
      </c>
      <c r="E1" s="18" t="s">
        <v>5</v>
      </c>
      <c r="F1" s="18" t="s">
        <v>5</v>
      </c>
      <c r="G1" s="18" t="s">
        <v>5</v>
      </c>
      <c r="H1" s="18" t="s">
        <v>5</v>
      </c>
      <c r="I1" s="18" t="s">
        <v>5</v>
      </c>
      <c r="J1" s="18" t="s">
        <v>5</v>
      </c>
      <c r="K1" s="18" t="s">
        <v>5</v>
      </c>
      <c r="L1" s="18" t="s">
        <v>5</v>
      </c>
      <c r="M1" s="18" t="s">
        <v>5</v>
      </c>
      <c r="N1" s="18" t="s">
        <v>5</v>
      </c>
      <c r="O1" s="18" t="s">
        <v>5</v>
      </c>
      <c r="P1" s="18" t="s">
        <v>5</v>
      </c>
      <c r="Q1" s="18" t="s">
        <v>5</v>
      </c>
      <c r="R1" s="18" t="s">
        <v>5</v>
      </c>
      <c r="S1" s="18" t="s">
        <v>5</v>
      </c>
      <c r="T1" s="18" t="s">
        <v>5</v>
      </c>
      <c r="U1" s="18" t="s">
        <v>5</v>
      </c>
      <c r="V1" s="18" t="s">
        <v>5</v>
      </c>
      <c r="W1" s="18" t="s">
        <v>5</v>
      </c>
      <c r="X1" s="18" t="s">
        <v>5</v>
      </c>
      <c r="Y1" s="18" t="s">
        <v>5</v>
      </c>
      <c r="Z1" s="18" t="s">
        <v>5</v>
      </c>
      <c r="AA1" s="18" t="s">
        <v>5</v>
      </c>
      <c r="AB1" s="18" t="s">
        <v>5</v>
      </c>
      <c r="AC1" s="18" t="s">
        <v>5</v>
      </c>
      <c r="AD1" s="18" t="s">
        <v>5</v>
      </c>
      <c r="AE1" s="18" t="s">
        <v>5</v>
      </c>
      <c r="AF1" s="18" t="s">
        <v>5</v>
      </c>
      <c r="AG1" s="18" t="s">
        <v>5</v>
      </c>
      <c r="AH1" s="18" t="s">
        <v>5</v>
      </c>
      <c r="AI1" s="18" t="s">
        <v>5</v>
      </c>
      <c r="AJ1" s="18" t="s">
        <v>5</v>
      </c>
      <c r="AL1" s="18" t="s">
        <v>46</v>
      </c>
      <c r="AM1" s="18" t="s">
        <v>46</v>
      </c>
      <c r="AN1" s="18" t="s">
        <v>46</v>
      </c>
      <c r="AO1" s="18" t="s">
        <v>46</v>
      </c>
      <c r="AP1" s="18" t="s">
        <v>46</v>
      </c>
      <c r="AQ1" s="18" t="s">
        <v>46</v>
      </c>
      <c r="AR1" s="18" t="s">
        <v>46</v>
      </c>
      <c r="AS1" s="18" t="s">
        <v>46</v>
      </c>
      <c r="AT1" s="18" t="s">
        <v>46</v>
      </c>
      <c r="AU1" s="18" t="s">
        <v>46</v>
      </c>
      <c r="AV1" s="18" t="s">
        <v>46</v>
      </c>
      <c r="AW1" s="18" t="s">
        <v>46</v>
      </c>
      <c r="AX1" s="18" t="s">
        <v>46</v>
      </c>
      <c r="AY1" s="18" t="s">
        <v>46</v>
      </c>
      <c r="AZ1" s="18" t="s">
        <v>46</v>
      </c>
      <c r="BA1" s="18" t="s">
        <v>46</v>
      </c>
      <c r="BB1" s="18" t="s">
        <v>46</v>
      </c>
      <c r="BC1" s="18" t="s">
        <v>46</v>
      </c>
      <c r="BD1" s="18" t="s">
        <v>46</v>
      </c>
      <c r="BE1" s="18" t="s">
        <v>46</v>
      </c>
      <c r="BF1" s="18" t="s">
        <v>46</v>
      </c>
      <c r="BG1" s="18" t="s">
        <v>46</v>
      </c>
      <c r="BH1" s="18" t="s">
        <v>46</v>
      </c>
      <c r="BI1" s="18" t="s">
        <v>46</v>
      </c>
      <c r="BJ1" s="18" t="s">
        <v>46</v>
      </c>
      <c r="BK1" s="18" t="s">
        <v>46</v>
      </c>
      <c r="BL1" s="18" t="s">
        <v>46</v>
      </c>
      <c r="BM1" s="18" t="s">
        <v>46</v>
      </c>
      <c r="BN1" s="18" t="s">
        <v>46</v>
      </c>
      <c r="BO1" s="18" t="s">
        <v>46</v>
      </c>
      <c r="BP1" s="18" t="s">
        <v>46</v>
      </c>
      <c r="BQ1" s="18" t="s">
        <v>46</v>
      </c>
      <c r="BR1" s="18" t="s">
        <v>46</v>
      </c>
      <c r="BT1" s="18" t="s">
        <v>47</v>
      </c>
      <c r="BU1" s="18" t="s">
        <v>47</v>
      </c>
      <c r="BV1" s="18" t="s">
        <v>47</v>
      </c>
      <c r="BW1" s="18" t="s">
        <v>47</v>
      </c>
      <c r="BX1" s="18" t="s">
        <v>47</v>
      </c>
      <c r="BY1" s="18" t="s">
        <v>47</v>
      </c>
      <c r="BZ1" s="18" t="s">
        <v>47</v>
      </c>
      <c r="CA1" s="18" t="s">
        <v>47</v>
      </c>
      <c r="CB1" s="18" t="s">
        <v>47</v>
      </c>
      <c r="CC1" s="18" t="s">
        <v>47</v>
      </c>
      <c r="CD1" s="18" t="s">
        <v>47</v>
      </c>
      <c r="CE1" s="18" t="s">
        <v>47</v>
      </c>
      <c r="CF1" s="18" t="s">
        <v>47</v>
      </c>
      <c r="CG1" s="18" t="s">
        <v>47</v>
      </c>
      <c r="CH1" s="18" t="s">
        <v>47</v>
      </c>
      <c r="CI1" s="18" t="s">
        <v>47</v>
      </c>
      <c r="CJ1" s="18" t="s">
        <v>47</v>
      </c>
      <c r="CK1" s="18" t="s">
        <v>47</v>
      </c>
      <c r="CL1" s="18" t="s">
        <v>47</v>
      </c>
      <c r="CM1" s="18" t="s">
        <v>47</v>
      </c>
      <c r="CN1" s="18" t="s">
        <v>47</v>
      </c>
      <c r="CO1" s="18" t="s">
        <v>47</v>
      </c>
      <c r="CP1" s="18" t="s">
        <v>47</v>
      </c>
      <c r="CQ1" s="18" t="s">
        <v>47</v>
      </c>
      <c r="CR1" s="18" t="s">
        <v>47</v>
      </c>
      <c r="CS1" s="18" t="s">
        <v>47</v>
      </c>
      <c r="CT1" s="18" t="s">
        <v>47</v>
      </c>
      <c r="CU1" s="18" t="s">
        <v>47</v>
      </c>
      <c r="CV1" s="18" t="s">
        <v>47</v>
      </c>
      <c r="CW1" s="18" t="s">
        <v>47</v>
      </c>
      <c r="CX1" s="18" t="s">
        <v>47</v>
      </c>
      <c r="CY1" s="18" t="s">
        <v>47</v>
      </c>
      <c r="CZ1" s="18" t="s">
        <v>47</v>
      </c>
    </row>
    <row r="2" spans="1:129" x14ac:dyDescent="0.25">
      <c r="A2" s="4" t="b">
        <v>1</v>
      </c>
      <c r="B2" s="4" t="s">
        <v>1</v>
      </c>
      <c r="D2" s="18" t="s">
        <v>8</v>
      </c>
      <c r="E2" s="18" t="s">
        <v>8</v>
      </c>
      <c r="F2" s="18" t="s">
        <v>7</v>
      </c>
      <c r="G2" s="18" t="s">
        <v>7</v>
      </c>
      <c r="H2" s="18" t="s">
        <v>7</v>
      </c>
      <c r="I2" s="18" t="s">
        <v>7</v>
      </c>
      <c r="J2" s="18" t="s">
        <v>10</v>
      </c>
      <c r="K2" s="18" t="s">
        <v>10</v>
      </c>
      <c r="L2" s="18" t="s">
        <v>6</v>
      </c>
      <c r="N2" s="41" t="s">
        <v>6</v>
      </c>
      <c r="O2" s="18" t="s">
        <v>6</v>
      </c>
      <c r="P2" s="18" t="s">
        <v>6</v>
      </c>
      <c r="S2" s="18" t="s">
        <v>6</v>
      </c>
      <c r="T2" s="18" t="s">
        <v>6</v>
      </c>
      <c r="W2" s="18" t="s">
        <v>6</v>
      </c>
      <c r="X2" s="18" t="s">
        <v>6</v>
      </c>
      <c r="AA2" s="18" t="s">
        <v>6</v>
      </c>
      <c r="AB2" s="18" t="s">
        <v>6</v>
      </c>
      <c r="AE2" s="18" t="s">
        <v>6</v>
      </c>
      <c r="AG2" s="18" t="s">
        <v>7</v>
      </c>
      <c r="AH2" s="18" t="s">
        <v>10</v>
      </c>
      <c r="AI2" s="18" t="s">
        <v>11</v>
      </c>
      <c r="AJ2" s="18" t="s">
        <v>9</v>
      </c>
      <c r="AL2" s="18" t="s">
        <v>8</v>
      </c>
      <c r="AM2" s="18" t="s">
        <v>8</v>
      </c>
      <c r="AN2" s="18" t="s">
        <v>7</v>
      </c>
      <c r="AO2" s="18" t="s">
        <v>7</v>
      </c>
      <c r="AP2" s="18" t="s">
        <v>7</v>
      </c>
      <c r="AQ2" s="18" t="s">
        <v>7</v>
      </c>
      <c r="AR2" s="18" t="s">
        <v>10</v>
      </c>
      <c r="AS2" s="18" t="s">
        <v>10</v>
      </c>
      <c r="AT2" s="18" t="s">
        <v>6</v>
      </c>
      <c r="AU2" s="41"/>
      <c r="AV2" s="41" t="s">
        <v>6</v>
      </c>
      <c r="AW2" s="18" t="s">
        <v>6</v>
      </c>
      <c r="AX2" s="18" t="s">
        <v>6</v>
      </c>
      <c r="BA2" s="18" t="s">
        <v>6</v>
      </c>
      <c r="BB2" s="18" t="s">
        <v>6</v>
      </c>
      <c r="BE2" s="18" t="s">
        <v>6</v>
      </c>
      <c r="BF2" s="18" t="s">
        <v>6</v>
      </c>
      <c r="BI2" s="18" t="s">
        <v>6</v>
      </c>
      <c r="BJ2" s="18" t="s">
        <v>6</v>
      </c>
      <c r="BM2" s="18" t="s">
        <v>6</v>
      </c>
      <c r="BO2" s="18" t="s">
        <v>7</v>
      </c>
      <c r="BP2" s="18" t="s">
        <v>10</v>
      </c>
      <c r="BQ2" s="18" t="s">
        <v>11</v>
      </c>
      <c r="BR2" s="18" t="s">
        <v>9</v>
      </c>
      <c r="BT2" s="18" t="s">
        <v>8</v>
      </c>
      <c r="BU2" s="18" t="s">
        <v>8</v>
      </c>
      <c r="BV2" s="18" t="s">
        <v>7</v>
      </c>
      <c r="BW2" s="18" t="s">
        <v>7</v>
      </c>
      <c r="BX2" s="18" t="s">
        <v>7</v>
      </c>
      <c r="BY2" s="18" t="s">
        <v>7</v>
      </c>
      <c r="BZ2" s="18" t="s">
        <v>10</v>
      </c>
      <c r="CA2" s="18" t="s">
        <v>10</v>
      </c>
      <c r="CB2" s="18" t="s">
        <v>6</v>
      </c>
      <c r="CC2" s="41"/>
      <c r="CD2" s="41" t="s">
        <v>6</v>
      </c>
      <c r="CE2" s="18" t="s">
        <v>6</v>
      </c>
      <c r="CF2" s="18" t="s">
        <v>6</v>
      </c>
      <c r="CI2" s="18" t="s">
        <v>6</v>
      </c>
      <c r="CJ2" s="18" t="s">
        <v>6</v>
      </c>
      <c r="CM2" s="18" t="s">
        <v>6</v>
      </c>
      <c r="CN2" s="18" t="s">
        <v>6</v>
      </c>
      <c r="CQ2" s="18" t="s">
        <v>6</v>
      </c>
      <c r="CR2" s="18" t="s">
        <v>6</v>
      </c>
      <c r="CU2" s="18" t="s">
        <v>6</v>
      </c>
      <c r="CW2" s="18" t="s">
        <v>7</v>
      </c>
      <c r="CX2" s="18" t="s">
        <v>10</v>
      </c>
      <c r="CY2" s="18" t="s">
        <v>11</v>
      </c>
      <c r="CZ2" s="18" t="s">
        <v>9</v>
      </c>
    </row>
    <row r="3" spans="1:129" x14ac:dyDescent="0.25">
      <c r="D3" s="18" t="s">
        <v>12</v>
      </c>
      <c r="E3" s="18" t="s">
        <v>13</v>
      </c>
      <c r="F3" s="18" t="s">
        <v>14</v>
      </c>
      <c r="G3" s="18" t="s">
        <v>14</v>
      </c>
      <c r="H3" s="18" t="s">
        <v>13</v>
      </c>
      <c r="I3" s="18" t="s">
        <v>12</v>
      </c>
      <c r="J3" s="18" t="s">
        <v>13</v>
      </c>
      <c r="K3" s="18" t="s">
        <v>12</v>
      </c>
      <c r="L3" s="18" t="s">
        <v>13</v>
      </c>
      <c r="N3" s="41" t="s">
        <v>12</v>
      </c>
      <c r="O3" s="18" t="s">
        <v>12</v>
      </c>
      <c r="P3" s="18" t="s">
        <v>13</v>
      </c>
      <c r="S3" s="18" t="s">
        <v>12</v>
      </c>
      <c r="T3" s="18" t="s">
        <v>13</v>
      </c>
      <c r="W3" s="18" t="s">
        <v>12</v>
      </c>
      <c r="X3" s="18" t="s">
        <v>13</v>
      </c>
      <c r="AA3" s="18" t="s">
        <v>12</v>
      </c>
      <c r="AB3" s="18" t="s">
        <v>13</v>
      </c>
      <c r="AE3" s="18" t="s">
        <v>14</v>
      </c>
      <c r="AG3" s="18" t="s">
        <v>14</v>
      </c>
      <c r="AH3" s="18" t="s">
        <v>14</v>
      </c>
      <c r="AI3" s="18" t="s">
        <v>14</v>
      </c>
      <c r="AJ3" s="18" t="s">
        <v>14</v>
      </c>
      <c r="AL3" s="18" t="s">
        <v>12</v>
      </c>
      <c r="AM3" s="18" t="s">
        <v>13</v>
      </c>
      <c r="AN3" s="18" t="s">
        <v>14</v>
      </c>
      <c r="AO3" s="18" t="s">
        <v>14</v>
      </c>
      <c r="AP3" s="18" t="s">
        <v>13</v>
      </c>
      <c r="AQ3" s="18" t="s">
        <v>12</v>
      </c>
      <c r="AR3" s="18" t="s">
        <v>13</v>
      </c>
      <c r="AS3" s="18" t="s">
        <v>12</v>
      </c>
      <c r="AT3" s="18" t="s">
        <v>13</v>
      </c>
      <c r="AU3" s="41"/>
      <c r="AV3" s="41" t="s">
        <v>12</v>
      </c>
      <c r="AW3" s="18" t="s">
        <v>12</v>
      </c>
      <c r="AX3" s="18" t="s">
        <v>13</v>
      </c>
      <c r="BA3" s="18" t="s">
        <v>12</v>
      </c>
      <c r="BB3" s="18" t="s">
        <v>13</v>
      </c>
      <c r="BE3" s="18" t="s">
        <v>12</v>
      </c>
      <c r="BF3" s="18" t="s">
        <v>13</v>
      </c>
      <c r="BI3" s="18" t="s">
        <v>12</v>
      </c>
      <c r="BJ3" s="18" t="s">
        <v>13</v>
      </c>
      <c r="BM3" s="18" t="s">
        <v>14</v>
      </c>
      <c r="BO3" s="18" t="s">
        <v>14</v>
      </c>
      <c r="BP3" s="18" t="s">
        <v>14</v>
      </c>
      <c r="BQ3" s="18" t="s">
        <v>14</v>
      </c>
      <c r="BR3" s="18" t="s">
        <v>14</v>
      </c>
      <c r="BT3" s="18" t="s">
        <v>12</v>
      </c>
      <c r="BU3" s="18" t="s">
        <v>13</v>
      </c>
      <c r="BV3" s="18" t="s">
        <v>14</v>
      </c>
      <c r="BW3" s="18" t="s">
        <v>14</v>
      </c>
      <c r="BX3" s="18" t="s">
        <v>13</v>
      </c>
      <c r="BY3" s="18" t="s">
        <v>12</v>
      </c>
      <c r="BZ3" s="18" t="s">
        <v>13</v>
      </c>
      <c r="CA3" s="18" t="s">
        <v>12</v>
      </c>
      <c r="CB3" s="18" t="s">
        <v>13</v>
      </c>
      <c r="CC3" s="41"/>
      <c r="CD3" s="41" t="s">
        <v>12</v>
      </c>
      <c r="CE3" s="18" t="s">
        <v>12</v>
      </c>
      <c r="CF3" s="18" t="s">
        <v>13</v>
      </c>
      <c r="CI3" s="18" t="s">
        <v>12</v>
      </c>
      <c r="CJ3" s="18" t="s">
        <v>13</v>
      </c>
      <c r="CM3" s="18" t="s">
        <v>12</v>
      </c>
      <c r="CN3" s="18" t="s">
        <v>13</v>
      </c>
      <c r="CQ3" s="18" t="s">
        <v>12</v>
      </c>
      <c r="CR3" s="18" t="s">
        <v>13</v>
      </c>
      <c r="CU3" s="18" t="s">
        <v>14</v>
      </c>
      <c r="CW3" s="18" t="s">
        <v>14</v>
      </c>
      <c r="CX3" s="18" t="s">
        <v>14</v>
      </c>
      <c r="CY3" s="18" t="s">
        <v>14</v>
      </c>
      <c r="CZ3" s="18" t="s">
        <v>14</v>
      </c>
    </row>
    <row r="4" spans="1:129" x14ac:dyDescent="0.25">
      <c r="D4" s="18" t="s">
        <v>23</v>
      </c>
      <c r="E4" s="18" t="s">
        <v>23</v>
      </c>
      <c r="F4" s="18" t="s">
        <v>22</v>
      </c>
      <c r="G4" s="18" t="s">
        <v>28</v>
      </c>
      <c r="H4" s="18" t="s">
        <v>21</v>
      </c>
      <c r="I4" s="18" t="s">
        <v>21</v>
      </c>
      <c r="J4" s="18" t="s">
        <v>25</v>
      </c>
      <c r="K4" s="18" t="s">
        <v>25</v>
      </c>
      <c r="L4" s="18" t="s">
        <v>18</v>
      </c>
      <c r="N4" s="41" t="s">
        <v>18</v>
      </c>
      <c r="O4" s="18" t="s">
        <v>15</v>
      </c>
      <c r="P4" s="18" t="s">
        <v>15</v>
      </c>
      <c r="S4" s="18" t="s">
        <v>17</v>
      </c>
      <c r="T4" s="18" t="s">
        <v>17</v>
      </c>
      <c r="W4" s="18" t="s">
        <v>16</v>
      </c>
      <c r="X4" s="18" t="s">
        <v>16</v>
      </c>
      <c r="AA4" s="18" t="s">
        <v>19</v>
      </c>
      <c r="AB4" s="18" t="s">
        <v>19</v>
      </c>
      <c r="AE4" s="18" t="s">
        <v>20</v>
      </c>
      <c r="AG4" s="18" t="s">
        <v>28</v>
      </c>
      <c r="AH4" s="18" t="s">
        <v>26</v>
      </c>
      <c r="AI4" s="18" t="s">
        <v>27</v>
      </c>
      <c r="AJ4" s="18" t="s">
        <v>24</v>
      </c>
      <c r="AL4" s="18" t="s">
        <v>23</v>
      </c>
      <c r="AM4" s="18" t="s">
        <v>23</v>
      </c>
      <c r="AN4" s="18" t="s">
        <v>22</v>
      </c>
      <c r="AO4" s="18" t="s">
        <v>28</v>
      </c>
      <c r="AP4" s="18" t="s">
        <v>21</v>
      </c>
      <c r="AQ4" s="18" t="s">
        <v>21</v>
      </c>
      <c r="AR4" s="18" t="s">
        <v>25</v>
      </c>
      <c r="AS4" s="18" t="s">
        <v>25</v>
      </c>
      <c r="AT4" s="18" t="s">
        <v>18</v>
      </c>
      <c r="AU4" s="41"/>
      <c r="AV4" s="41" t="s">
        <v>18</v>
      </c>
      <c r="AW4" s="18" t="s">
        <v>15</v>
      </c>
      <c r="AX4" s="18" t="s">
        <v>15</v>
      </c>
      <c r="BA4" s="18" t="s">
        <v>17</v>
      </c>
      <c r="BB4" s="18" t="s">
        <v>17</v>
      </c>
      <c r="BE4" s="18" t="s">
        <v>16</v>
      </c>
      <c r="BF4" s="18" t="s">
        <v>16</v>
      </c>
      <c r="BI4" s="18" t="s">
        <v>19</v>
      </c>
      <c r="BJ4" s="18" t="s">
        <v>19</v>
      </c>
      <c r="BM4" s="18" t="s">
        <v>20</v>
      </c>
      <c r="BO4" s="18" t="s">
        <v>28</v>
      </c>
      <c r="BP4" s="18" t="s">
        <v>26</v>
      </c>
      <c r="BQ4" s="18" t="s">
        <v>27</v>
      </c>
      <c r="BR4" s="18" t="s">
        <v>24</v>
      </c>
      <c r="BT4" s="18" t="s">
        <v>23</v>
      </c>
      <c r="BU4" s="18" t="s">
        <v>23</v>
      </c>
      <c r="BV4" s="18" t="s">
        <v>22</v>
      </c>
      <c r="BW4" s="18" t="s">
        <v>28</v>
      </c>
      <c r="BX4" s="18" t="s">
        <v>21</v>
      </c>
      <c r="BY4" s="18" t="s">
        <v>21</v>
      </c>
      <c r="BZ4" s="18" t="s">
        <v>25</v>
      </c>
      <c r="CA4" s="18" t="s">
        <v>25</v>
      </c>
      <c r="CB4" s="18" t="s">
        <v>18</v>
      </c>
      <c r="CC4" s="41"/>
      <c r="CD4" s="41" t="s">
        <v>18</v>
      </c>
      <c r="CE4" s="18" t="s">
        <v>15</v>
      </c>
      <c r="CF4" s="18" t="s">
        <v>15</v>
      </c>
      <c r="CI4" s="18" t="s">
        <v>17</v>
      </c>
      <c r="CJ4" s="18" t="s">
        <v>17</v>
      </c>
      <c r="CM4" s="18" t="s">
        <v>16</v>
      </c>
      <c r="CN4" s="18" t="s">
        <v>16</v>
      </c>
      <c r="CQ4" s="18" t="s">
        <v>19</v>
      </c>
      <c r="CR4" s="18" t="s">
        <v>19</v>
      </c>
      <c r="CU4" s="18" t="s">
        <v>20</v>
      </c>
      <c r="CW4" s="18" t="s">
        <v>28</v>
      </c>
      <c r="CX4" s="18" t="s">
        <v>26</v>
      </c>
      <c r="CY4" s="18" t="s">
        <v>27</v>
      </c>
      <c r="CZ4" s="18" t="s">
        <v>24</v>
      </c>
    </row>
    <row r="5" spans="1:129" x14ac:dyDescent="0.25">
      <c r="A5" s="7">
        <f>Patients!A2</f>
        <v>0</v>
      </c>
      <c r="B5" s="7" t="str">
        <f>Patients!B2&amp;" "&amp;Patients!C2</f>
        <v xml:space="preserve"> </v>
      </c>
      <c r="C5" s="27" t="s">
        <v>50</v>
      </c>
      <c r="D5" s="27" t="s">
        <v>51</v>
      </c>
      <c r="E5" s="27" t="s">
        <v>52</v>
      </c>
      <c r="F5" s="27" t="s">
        <v>53</v>
      </c>
      <c r="G5" s="27" t="s">
        <v>54</v>
      </c>
      <c r="H5" s="27" t="s">
        <v>55</v>
      </c>
      <c r="I5" s="27" t="s">
        <v>56</v>
      </c>
      <c r="J5" s="27" t="s">
        <v>57</v>
      </c>
      <c r="K5" s="27" t="s">
        <v>58</v>
      </c>
      <c r="L5" s="27" t="s">
        <v>59</v>
      </c>
      <c r="M5" s="28" t="s">
        <v>60</v>
      </c>
      <c r="N5" s="28" t="s">
        <v>61</v>
      </c>
      <c r="O5" s="27" t="s">
        <v>62</v>
      </c>
      <c r="P5" s="27" t="s">
        <v>63</v>
      </c>
      <c r="Q5" s="29" t="s">
        <v>64</v>
      </c>
      <c r="R5" s="29" t="s">
        <v>65</v>
      </c>
      <c r="S5" s="27" t="s">
        <v>66</v>
      </c>
      <c r="T5" s="27" t="s">
        <v>67</v>
      </c>
      <c r="U5" s="29" t="s">
        <v>68</v>
      </c>
      <c r="V5" s="29" t="s">
        <v>69</v>
      </c>
      <c r="W5" s="27" t="s">
        <v>70</v>
      </c>
      <c r="X5" s="27" t="s">
        <v>71</v>
      </c>
      <c r="Y5" s="29" t="s">
        <v>72</v>
      </c>
      <c r="Z5" s="29" t="s">
        <v>73</v>
      </c>
      <c r="AA5" s="27" t="s">
        <v>74</v>
      </c>
      <c r="AB5" s="27" t="s">
        <v>75</v>
      </c>
      <c r="AC5" s="29" t="s">
        <v>76</v>
      </c>
      <c r="AD5" s="29" t="s">
        <v>77</v>
      </c>
      <c r="AE5" s="27" t="s">
        <v>78</v>
      </c>
      <c r="AF5" s="29" t="s">
        <v>79</v>
      </c>
      <c r="AG5" s="27" t="s">
        <v>80</v>
      </c>
      <c r="AH5" s="27" t="s">
        <v>81</v>
      </c>
      <c r="AI5" s="27" t="s">
        <v>82</v>
      </c>
      <c r="AJ5" s="27" t="s">
        <v>83</v>
      </c>
      <c r="AK5" s="30" t="s">
        <v>84</v>
      </c>
      <c r="AL5" s="30" t="s">
        <v>51</v>
      </c>
      <c r="AM5" s="30" t="s">
        <v>52</v>
      </c>
      <c r="AN5" s="30" t="s">
        <v>53</v>
      </c>
      <c r="AO5" s="30" t="s">
        <v>54</v>
      </c>
      <c r="AP5" s="30" t="s">
        <v>55</v>
      </c>
      <c r="AQ5" s="30" t="s">
        <v>56</v>
      </c>
      <c r="AR5" s="30" t="s">
        <v>57</v>
      </c>
      <c r="AS5" s="30" t="s">
        <v>58</v>
      </c>
      <c r="AT5" s="30" t="s">
        <v>59</v>
      </c>
      <c r="AU5" s="31" t="s">
        <v>60</v>
      </c>
      <c r="AV5" s="31" t="s">
        <v>61</v>
      </c>
      <c r="AW5" s="30" t="s">
        <v>62</v>
      </c>
      <c r="AX5" s="30" t="s">
        <v>63</v>
      </c>
      <c r="AY5" s="31" t="s">
        <v>64</v>
      </c>
      <c r="AZ5" s="31" t="s">
        <v>65</v>
      </c>
      <c r="BA5" s="30" t="s">
        <v>66</v>
      </c>
      <c r="BB5" s="30" t="s">
        <v>67</v>
      </c>
      <c r="BC5" s="31" t="s">
        <v>68</v>
      </c>
      <c r="BD5" s="31" t="s">
        <v>68</v>
      </c>
      <c r="BE5" s="30" t="s">
        <v>70</v>
      </c>
      <c r="BF5" s="30" t="s">
        <v>71</v>
      </c>
      <c r="BG5" s="31" t="s">
        <v>72</v>
      </c>
      <c r="BH5" s="31" t="s">
        <v>73</v>
      </c>
      <c r="BI5" s="30" t="s">
        <v>74</v>
      </c>
      <c r="BJ5" s="30" t="s">
        <v>75</v>
      </c>
      <c r="BK5" s="31" t="s">
        <v>76</v>
      </c>
      <c r="BL5" s="31" t="s">
        <v>77</v>
      </c>
      <c r="BM5" s="30" t="s">
        <v>78</v>
      </c>
      <c r="BN5" s="31" t="s">
        <v>85</v>
      </c>
      <c r="BO5" s="30" t="s">
        <v>80</v>
      </c>
      <c r="BP5" s="30" t="s">
        <v>81</v>
      </c>
      <c r="BQ5" s="30" t="s">
        <v>82</v>
      </c>
      <c r="BR5" s="30" t="s">
        <v>83</v>
      </c>
      <c r="BS5" s="32" t="s">
        <v>86</v>
      </c>
      <c r="BT5" s="32" t="s">
        <v>51</v>
      </c>
      <c r="BU5" s="32" t="s">
        <v>52</v>
      </c>
      <c r="BV5" s="32" t="s">
        <v>53</v>
      </c>
      <c r="BW5" s="32" t="s">
        <v>54</v>
      </c>
      <c r="BX5" s="32" t="s">
        <v>55</v>
      </c>
      <c r="BY5" s="32" t="s">
        <v>56</v>
      </c>
      <c r="BZ5" s="32" t="s">
        <v>57</v>
      </c>
      <c r="CA5" s="32" t="s">
        <v>58</v>
      </c>
      <c r="CB5" s="32" t="s">
        <v>59</v>
      </c>
      <c r="CC5" s="33" t="s">
        <v>60</v>
      </c>
      <c r="CD5" s="33" t="s">
        <v>61</v>
      </c>
      <c r="CE5" s="32" t="s">
        <v>62</v>
      </c>
      <c r="CF5" s="32" t="s">
        <v>63</v>
      </c>
      <c r="CG5" s="33" t="s">
        <v>65</v>
      </c>
      <c r="CH5" s="33" t="s">
        <v>64</v>
      </c>
      <c r="CI5" s="32" t="s">
        <v>66</v>
      </c>
      <c r="CJ5" s="32" t="s">
        <v>67</v>
      </c>
      <c r="CK5" s="33" t="s">
        <v>68</v>
      </c>
      <c r="CL5" s="33" t="s">
        <v>69</v>
      </c>
      <c r="CM5" s="32" t="s">
        <v>70</v>
      </c>
      <c r="CN5" s="32" t="s">
        <v>71</v>
      </c>
      <c r="CO5" s="33" t="s">
        <v>72</v>
      </c>
      <c r="CP5" s="33" t="s">
        <v>73</v>
      </c>
      <c r="CQ5" s="32" t="s">
        <v>74</v>
      </c>
      <c r="CR5" s="32" t="s">
        <v>75</v>
      </c>
      <c r="CS5" s="33" t="s">
        <v>76</v>
      </c>
      <c r="CT5" s="33" t="s">
        <v>77</v>
      </c>
      <c r="CU5" s="32" t="s">
        <v>78</v>
      </c>
      <c r="CV5" s="33" t="s">
        <v>85</v>
      </c>
      <c r="CW5" s="32" t="s">
        <v>80</v>
      </c>
      <c r="CX5" s="32" t="s">
        <v>81</v>
      </c>
      <c r="CY5" s="32" t="s">
        <v>82</v>
      </c>
      <c r="CZ5" s="32" t="s">
        <v>83</v>
      </c>
      <c r="DA5" s="34" t="s">
        <v>87</v>
      </c>
      <c r="DB5" s="34" t="s">
        <v>88</v>
      </c>
      <c r="DC5" s="34" t="s">
        <v>89</v>
      </c>
      <c r="DD5" s="34" t="s">
        <v>90</v>
      </c>
      <c r="DE5" s="34" t="s">
        <v>91</v>
      </c>
      <c r="DF5" s="34" t="s">
        <v>92</v>
      </c>
      <c r="DG5" s="34" t="s">
        <v>93</v>
      </c>
      <c r="DH5" s="34" t="s">
        <v>94</v>
      </c>
      <c r="DI5" s="34" t="s">
        <v>95</v>
      </c>
      <c r="DJ5" s="34" t="s">
        <v>96</v>
      </c>
      <c r="DK5" s="34" t="s">
        <v>97</v>
      </c>
      <c r="DL5" s="34" t="s">
        <v>98</v>
      </c>
      <c r="DM5" s="34" t="s">
        <v>99</v>
      </c>
      <c r="DN5" s="34" t="s">
        <v>100</v>
      </c>
      <c r="DO5" s="34" t="s">
        <v>101</v>
      </c>
      <c r="DP5" s="34" t="s">
        <v>102</v>
      </c>
      <c r="DQ5" s="34" t="s">
        <v>103</v>
      </c>
      <c r="DR5" s="34" t="s">
        <v>104</v>
      </c>
      <c r="DS5" s="34" t="s">
        <v>105</v>
      </c>
      <c r="DT5" s="34" t="s">
        <v>106</v>
      </c>
      <c r="DU5" s="34" t="s">
        <v>107</v>
      </c>
      <c r="DV5" s="34" t="s">
        <v>108</v>
      </c>
    </row>
    <row r="6" spans="1:129" x14ac:dyDescent="0.25">
      <c r="A6" s="7">
        <f>Patients!A3</f>
        <v>0</v>
      </c>
      <c r="B6" s="7" t="str">
        <f>Patients!B3&amp;" "&amp;Patients!C3</f>
        <v xml:space="preserve"> </v>
      </c>
      <c r="C6" s="13"/>
      <c r="D6" s="35" t="e">
        <f>GETPIVOTDATA("Sum of X",DynamicParametersPivot!$A$5,"PatientId",$A6,"Title",D$4,"Unit",D$2,"Side",D$3,"Shoes",$A$2,"TrialNo",$A$1,"RepeatNo",D$1)</f>
        <v>#REF!</v>
      </c>
      <c r="E6" s="35" t="e">
        <f>GETPIVOTDATA("Sum of X",DynamicParametersPivot!$A$5,"PatientId",$A6,"Title",E$4,"Unit",E$2,"Side",E$3,"Shoes",$A$2,"TrialNo",$A$1,"RepeatNo",E$1)</f>
        <v>#REF!</v>
      </c>
      <c r="F6" s="35" t="e">
        <f>GETPIVOTDATA("Sum of X",DynamicParametersPivot!$A$5,"PatientId",$A6,"Title",F$4,"Unit",F$2,"Side",F$3,"Shoes",$A$2,"TrialNo",$A$1,"RepeatNo",F$1)</f>
        <v>#REF!</v>
      </c>
      <c r="G6" s="35" t="e">
        <f>GETPIVOTDATA("Sum of X",DynamicParametersPivot!$A$5,"PatientId",$A6,"Title",G$4,"Unit",G$2,"Side",G$3,"Shoes",$A$2,"TrialNo",$A$1,"RepeatNo",G$1)</f>
        <v>#REF!</v>
      </c>
      <c r="H6" s="35" t="e">
        <f>GETPIVOTDATA("Sum of X",DynamicParametersPivot!$A$5,"PatientId",$A6,"Title",H$4,"Unit",H$2,"Side",H$3,"Shoes",$A$2,"TrialNo",$A$1,"RepeatNo",H$1)</f>
        <v>#REF!</v>
      </c>
      <c r="I6" s="35" t="e">
        <f>GETPIVOTDATA("Sum of X",DynamicParametersPivot!$A$5,"PatientId",$A6,"Title",I$4,"Unit",I$2,"Side",I$3,"Shoes",$A$2,"TrialNo",$A$1,"RepeatNo",I$1)</f>
        <v>#REF!</v>
      </c>
      <c r="J6" s="35" t="e">
        <f>GETPIVOTDATA("Sum of X",DynamicParametersPivot!$A$5,"PatientId",$A6,"Title",J$4,"Unit",J$2,"Side",J$3,"Shoes",$A$2,"TrialNo",$A$1,"RepeatNo",J$1)</f>
        <v>#REF!</v>
      </c>
      <c r="K6" s="35" t="e">
        <f>GETPIVOTDATA("Sum of X",DynamicParametersPivot!$A$5,"PatientId",$A6,"Title",K$4,"Unit",K$2,"Side",K$3,"Shoes",$A$2,"TrialNo",$A$1,"RepeatNo",K$1)</f>
        <v>#REF!</v>
      </c>
      <c r="L6" s="35" t="e">
        <f>GETPIVOTDATA("Sum of X",DynamicParametersPivot!$A$5,"PatientId",$A6,"Title",L$4,"Unit",L$2,"Side",L$3,"Shoes",$A$2,"TrialNo",$A$1,"RepeatNo",L$1)</f>
        <v>#REF!</v>
      </c>
      <c r="M6" s="35"/>
      <c r="N6" s="35" t="e">
        <f>GETPIVOTDATA("Sum of X",DynamicParametersPivot!$A$5,"PatientId",$A6,"Title",N$4,"Unit",N$2,"Side",N$3,"Shoes",$A$2,"TrialNo",$A$1,"RepeatNo",N$1)</f>
        <v>#REF!</v>
      </c>
      <c r="O6" s="35" t="e">
        <f>GETPIVOTDATA("Sum of X",DynamicParametersPivot!$A$5,"PatientId",$A6,"Title",O$4,"Unit",O$2,"Side",O$3,"Shoes",$A$2,"TrialNo",$A$1,"RepeatNo",O$1)</f>
        <v>#REF!</v>
      </c>
      <c r="P6" s="35" t="e">
        <f>GETPIVOTDATA("Sum of X",DynamicParametersPivot!$A$5,"PatientId",$A6,"Title",P$4,"Unit",P$2,"Side",P$3,"Shoes",$A$2,"TrialNo",$A$1,"RepeatNo",P$1)</f>
        <v>#REF!</v>
      </c>
      <c r="Q6" s="35"/>
      <c r="R6" s="35"/>
      <c r="S6" s="35" t="e">
        <f>GETPIVOTDATA("Sum of X",DynamicParametersPivot!$A$5,"PatientId",$A6,"Title",S$4,"Unit",S$2,"Side",S$3,"Shoes",$A$2,"TrialNo",$A$1,"RepeatNo",S$1)</f>
        <v>#REF!</v>
      </c>
      <c r="T6" s="35" t="e">
        <f>GETPIVOTDATA("Sum of X",DynamicParametersPivot!$A$5,"PatientId",$A6,"Title",T$4,"Unit",T$2,"Side",T$3,"Shoes",$A$2,"TrialNo",$A$1,"RepeatNo",T$1)</f>
        <v>#REF!</v>
      </c>
      <c r="U6" s="35"/>
      <c r="V6" s="35"/>
      <c r="W6" s="35" t="e">
        <f>GETPIVOTDATA("Sum of X",DynamicParametersPivot!$A$5,"PatientId",$A6,"Title",W$4,"Unit",W$2,"Side",W$3,"Shoes",$A$2,"TrialNo",$A$1,"RepeatNo",W$1)</f>
        <v>#REF!</v>
      </c>
      <c r="X6" s="35" t="e">
        <f>GETPIVOTDATA("Sum of X",DynamicParametersPivot!$A$5,"PatientId",$A6,"Title",X$4,"Unit",X$2,"Side",X$3,"Shoes",$A$2,"TrialNo",$A$1,"RepeatNo",X$1)</f>
        <v>#REF!</v>
      </c>
      <c r="Y6" s="35"/>
      <c r="Z6" s="35"/>
      <c r="AA6" s="35" t="e">
        <f>GETPIVOTDATA("Sum of X",DynamicParametersPivot!$A$5,"PatientId",$A6,"Title",AA$4,"Unit",AA$2,"Side",AA$3,"Shoes",$A$2,"TrialNo",$A$1,"RepeatNo",AA$1)</f>
        <v>#REF!</v>
      </c>
      <c r="AB6" s="35" t="e">
        <f>GETPIVOTDATA("Sum of X",DynamicParametersPivot!$A$5,"PatientId",$A6,"Title",AB$4,"Unit",AB$2,"Side",AB$3,"Shoes",$A$2,"TrialNo",$A$1,"RepeatNo",AB$1)</f>
        <v>#REF!</v>
      </c>
      <c r="AC6" s="35"/>
      <c r="AD6" s="35"/>
      <c r="AE6" s="35" t="e">
        <f>GETPIVOTDATA("Sum of X",DynamicParametersPivot!$A$5,"PatientId",$A6,"Title",AE$4,"Unit",AE$2,"Side",AE$3,"Shoes",$A$2,"TrialNo",$A$1,"RepeatNo",AE$1)</f>
        <v>#REF!</v>
      </c>
      <c r="AF6" s="35"/>
      <c r="AG6" s="35" t="e">
        <f>GETPIVOTDATA("Sum of X",DynamicParametersPivot!$A$5,"PatientId",$A6,"Title",AG$4,"Unit",AG$2,"Side",AG$3,"Shoes",$A$2,"TrialNo",$A$1,"RepeatNo",AG$1)</f>
        <v>#REF!</v>
      </c>
      <c r="AH6" s="35" t="e">
        <f>GETPIVOTDATA("Sum of X",DynamicParametersPivot!$A$5,"PatientId",$A6,"Title",AH$4,"Unit",AH$2,"Side",AH$3,"Shoes",$A$2,"TrialNo",$A$1,"RepeatNo",AH$1)</f>
        <v>#REF!</v>
      </c>
      <c r="AI6" s="35" t="e">
        <f>GETPIVOTDATA("Sum of X",DynamicParametersPivot!$A$5,"PatientId",$A6,"Title",AI$4,"Unit",AI$2,"Side",AI$3,"Shoes",$A$2,"TrialNo",$A$1,"RepeatNo",AI$1)</f>
        <v>#REF!</v>
      </c>
      <c r="AJ6" s="35" t="e">
        <f>GETPIVOTDATA("Sum of X",DynamicParametersPivot!$A$5,"PatientId",$A6,"Title",AJ$4,"Unit",AJ$2,"Side",AJ$3,"Shoes",$A$2,"TrialNo",$A$1,"RepeatNo",AJ$1)</f>
        <v>#REF!</v>
      </c>
      <c r="AK6" s="37"/>
      <c r="AL6" s="35"/>
      <c r="AM6" s="35"/>
      <c r="AN6" s="35"/>
      <c r="AO6" s="35"/>
      <c r="AP6" s="35"/>
      <c r="AQ6" s="35"/>
      <c r="AR6" s="35"/>
      <c r="AS6" s="35"/>
      <c r="AT6" s="35"/>
      <c r="AU6" s="36"/>
      <c r="AV6" s="36"/>
      <c r="AW6" s="35"/>
      <c r="AX6" s="35"/>
      <c r="AY6" s="36"/>
      <c r="AZ6" s="36"/>
      <c r="BA6" s="35"/>
      <c r="BB6" s="35"/>
      <c r="BC6" s="36"/>
      <c r="BD6" s="36"/>
      <c r="BE6" s="35"/>
      <c r="BF6" s="35"/>
      <c r="BG6" s="36"/>
      <c r="BH6" s="36"/>
      <c r="BI6" s="35"/>
      <c r="BJ6" s="35"/>
      <c r="BK6" s="36"/>
      <c r="BL6" s="36"/>
      <c r="BM6" s="35"/>
      <c r="BN6" s="36"/>
      <c r="BO6" s="35"/>
      <c r="BP6" s="35"/>
      <c r="BQ6" s="35"/>
      <c r="BR6" s="35"/>
      <c r="BS6" s="38"/>
      <c r="BT6" s="35"/>
      <c r="BU6" s="35"/>
      <c r="BV6" s="35"/>
      <c r="BW6" s="35"/>
      <c r="BX6" s="35"/>
      <c r="BY6" s="35"/>
      <c r="BZ6" s="35"/>
      <c r="CA6" s="35"/>
      <c r="CB6" s="35"/>
      <c r="CC6" s="36"/>
      <c r="CD6" s="36"/>
      <c r="CE6" s="35"/>
      <c r="CF6" s="35"/>
      <c r="CG6" s="36"/>
      <c r="CH6" s="36"/>
      <c r="CI6" s="35"/>
      <c r="CJ6" s="35"/>
      <c r="CK6" s="36"/>
      <c r="CL6" s="36"/>
      <c r="CM6" s="35"/>
      <c r="CN6" s="35"/>
      <c r="CO6" s="36"/>
      <c r="CP6" s="36"/>
      <c r="CQ6" s="35"/>
      <c r="CR6" s="35"/>
      <c r="CS6" s="36"/>
      <c r="CT6" s="36"/>
      <c r="CU6" s="35"/>
      <c r="CV6" s="36"/>
      <c r="CW6" s="35"/>
      <c r="CX6" s="35"/>
      <c r="CY6" s="35"/>
      <c r="CZ6" s="35"/>
      <c r="DA6" s="17" t="e">
        <f t="shared" ref="DA6:DI24" si="0">AVERAGE(D6,AL6,BT6)</f>
        <v>#REF!</v>
      </c>
      <c r="DB6" s="17" t="e">
        <f t="shared" si="0"/>
        <v>#REF!</v>
      </c>
      <c r="DC6" s="17" t="e">
        <f t="shared" si="0"/>
        <v>#REF!</v>
      </c>
      <c r="DD6" s="17" t="e">
        <f t="shared" si="0"/>
        <v>#REF!</v>
      </c>
      <c r="DE6" s="17" t="e">
        <f t="shared" si="0"/>
        <v>#REF!</v>
      </c>
      <c r="DF6" s="17" t="e">
        <f t="shared" si="0"/>
        <v>#REF!</v>
      </c>
      <c r="DG6" s="17" t="e">
        <f t="shared" si="0"/>
        <v>#REF!</v>
      </c>
      <c r="DH6" s="17" t="e">
        <f t="shared" si="0"/>
        <v>#REF!</v>
      </c>
      <c r="DI6" s="17" t="e">
        <f t="shared" si="0"/>
        <v>#REF!</v>
      </c>
      <c r="DJ6" s="17" t="e">
        <f t="shared" ref="DJ6:DK24" si="1">AVERAGE(O6,AW6,CE6)</f>
        <v>#REF!</v>
      </c>
      <c r="DK6" s="17" t="e">
        <f t="shared" si="1"/>
        <v>#REF!</v>
      </c>
      <c r="DL6" s="17" t="e">
        <f t="shared" ref="DL6:DM24" si="2">AVERAGE(S6,BA6,CI6)</f>
        <v>#REF!</v>
      </c>
      <c r="DM6" s="17" t="e">
        <f t="shared" si="2"/>
        <v>#REF!</v>
      </c>
      <c r="DN6" s="17" t="e">
        <f t="shared" ref="DN6:DO24" si="3">AVERAGE(W6,BE6,CM6)</f>
        <v>#REF!</v>
      </c>
      <c r="DO6" s="17" t="e">
        <f t="shared" si="3"/>
        <v>#REF!</v>
      </c>
      <c r="DP6" s="17" t="e">
        <f t="shared" ref="DP6:DQ24" si="4">AVERAGE(AA6,BI6,CQ6)</f>
        <v>#REF!</v>
      </c>
      <c r="DQ6" s="17" t="e">
        <f t="shared" si="4"/>
        <v>#REF!</v>
      </c>
      <c r="DR6" s="17" t="e">
        <f t="shared" ref="DR6:DR24" si="5">AVERAGE(AE6,BM6,CU6)</f>
        <v>#REF!</v>
      </c>
      <c r="DS6" s="17" t="e">
        <f t="shared" ref="DS6:DU24" si="6">AVERAGE(AG6,BO6,CW6)</f>
        <v>#REF!</v>
      </c>
      <c r="DT6" s="17" t="e">
        <f t="shared" si="6"/>
        <v>#REF!</v>
      </c>
      <c r="DU6" s="17" t="e">
        <f t="shared" si="6"/>
        <v>#REF!</v>
      </c>
      <c r="DV6" s="17">
        <f t="shared" ref="DV6:DV24" si="7">CZ6</f>
        <v>0</v>
      </c>
      <c r="DW6" s="39"/>
      <c r="DX6" s="39"/>
      <c r="DY6" s="39"/>
    </row>
    <row r="7" spans="1:129" x14ac:dyDescent="0.25">
      <c r="A7" s="7">
        <f>Patients!A4</f>
        <v>0</v>
      </c>
      <c r="B7" s="7" t="str">
        <f>Patients!B4&amp;" "&amp;Patients!C4</f>
        <v xml:space="preserve"> </v>
      </c>
      <c r="C7" s="13"/>
      <c r="D7" s="35" t="e">
        <f>GETPIVOTDATA("Sum of X",DynamicParametersPivot!$A$5,"PatientId",$A7,"Title",D$4,"Unit",D$2,"Side",D$3,"Shoes",$A$2,"TrialNo",$A$1,"RepeatNo",D$1)</f>
        <v>#REF!</v>
      </c>
      <c r="E7" s="35" t="e">
        <f>GETPIVOTDATA("Sum of X",DynamicParametersPivot!$A$5,"PatientId",$A7,"Title",E$4,"Unit",E$2,"Side",E$3,"Shoes",$A$2,"TrialNo",$A$1,"RepeatNo",E$1)</f>
        <v>#REF!</v>
      </c>
      <c r="F7" s="35" t="e">
        <f>GETPIVOTDATA("Sum of X",DynamicParametersPivot!$A$5,"PatientId",$A7,"Title",F$4,"Unit",F$2,"Side",F$3,"Shoes",$A$2,"TrialNo",$A$1,"RepeatNo",F$1)</f>
        <v>#REF!</v>
      </c>
      <c r="G7" s="35" t="e">
        <f>GETPIVOTDATA("Sum of X",DynamicParametersPivot!$A$5,"PatientId",$A7,"Title",G$4,"Unit",G$2,"Side",G$3,"Shoes",$A$2,"TrialNo",$A$1,"RepeatNo",G$1)</f>
        <v>#REF!</v>
      </c>
      <c r="H7" s="35" t="e">
        <f>GETPIVOTDATA("Sum of X",DynamicParametersPivot!$A$5,"PatientId",$A7,"Title",H$4,"Unit",H$2,"Side",H$3,"Shoes",$A$2,"TrialNo",$A$1,"RepeatNo",H$1)</f>
        <v>#REF!</v>
      </c>
      <c r="I7" s="35" t="e">
        <f>GETPIVOTDATA("Sum of X",DynamicParametersPivot!$A$5,"PatientId",$A7,"Title",I$4,"Unit",I$2,"Side",I$3,"Shoes",$A$2,"TrialNo",$A$1,"RepeatNo",I$1)</f>
        <v>#REF!</v>
      </c>
      <c r="J7" s="35" t="e">
        <f>GETPIVOTDATA("Sum of X",DynamicParametersPivot!$A$5,"PatientId",$A7,"Title",J$4,"Unit",J$2,"Side",J$3,"Shoes",$A$2,"TrialNo",$A$1,"RepeatNo",J$1)</f>
        <v>#REF!</v>
      </c>
      <c r="K7" s="35" t="e">
        <f>GETPIVOTDATA("Sum of X",DynamicParametersPivot!$A$5,"PatientId",$A7,"Title",K$4,"Unit",K$2,"Side",K$3,"Shoes",$A$2,"TrialNo",$A$1,"RepeatNo",K$1)</f>
        <v>#REF!</v>
      </c>
      <c r="L7" s="35" t="e">
        <f>GETPIVOTDATA("Sum of X",DynamicParametersPivot!$A$5,"PatientId",$A7,"Title",L$4,"Unit",L$2,"Side",L$3,"Shoes",$A$2,"TrialNo",$A$1,"RepeatNo",L$1)</f>
        <v>#REF!</v>
      </c>
      <c r="M7" s="35"/>
      <c r="N7" s="35" t="e">
        <f>GETPIVOTDATA("Sum of X",DynamicParametersPivot!$A$5,"PatientId",$A7,"Title",N$4,"Unit",N$2,"Side",N$3,"Shoes",$A$2,"TrialNo",$A$1,"RepeatNo",N$1)</f>
        <v>#REF!</v>
      </c>
      <c r="O7" s="35" t="e">
        <f>GETPIVOTDATA("Sum of X",DynamicParametersPivot!$A$5,"PatientId",$A7,"Title",O$4,"Unit",O$2,"Side",O$3,"Shoes",$A$2,"TrialNo",$A$1,"RepeatNo",O$1)</f>
        <v>#REF!</v>
      </c>
      <c r="P7" s="35" t="e">
        <f>GETPIVOTDATA("Sum of X",DynamicParametersPivot!$A$5,"PatientId",$A7,"Title",P$4,"Unit",P$2,"Side",P$3,"Shoes",$A$2,"TrialNo",$A$1,"RepeatNo",P$1)</f>
        <v>#REF!</v>
      </c>
      <c r="Q7" s="35"/>
      <c r="R7" s="35"/>
      <c r="S7" s="35" t="e">
        <f>GETPIVOTDATA("Sum of X",DynamicParametersPivot!$A$5,"PatientId",$A7,"Title",S$4,"Unit",S$2,"Side",S$3,"Shoes",$A$2,"TrialNo",$A$1,"RepeatNo",S$1)</f>
        <v>#REF!</v>
      </c>
      <c r="T7" s="35" t="e">
        <f>GETPIVOTDATA("Sum of X",DynamicParametersPivot!$A$5,"PatientId",$A7,"Title",T$4,"Unit",T$2,"Side",T$3,"Shoes",$A$2,"TrialNo",$A$1,"RepeatNo",T$1)</f>
        <v>#REF!</v>
      </c>
      <c r="U7" s="35"/>
      <c r="V7" s="35"/>
      <c r="W7" s="35" t="e">
        <f>GETPIVOTDATA("Sum of X",DynamicParametersPivot!$A$5,"PatientId",$A7,"Title",W$4,"Unit",W$2,"Side",W$3,"Shoes",$A$2,"TrialNo",$A$1,"RepeatNo",W$1)</f>
        <v>#REF!</v>
      </c>
      <c r="X7" s="35" t="e">
        <f>GETPIVOTDATA("Sum of X",DynamicParametersPivot!$A$5,"PatientId",$A7,"Title",X$4,"Unit",X$2,"Side",X$3,"Shoes",$A$2,"TrialNo",$A$1,"RepeatNo",X$1)</f>
        <v>#REF!</v>
      </c>
      <c r="Y7" s="35"/>
      <c r="Z7" s="35"/>
      <c r="AA7" s="35" t="e">
        <f>GETPIVOTDATA("Sum of X",DynamicParametersPivot!$A$5,"PatientId",$A7,"Title",AA$4,"Unit",AA$2,"Side",AA$3,"Shoes",$A$2,"TrialNo",$A$1,"RepeatNo",AA$1)</f>
        <v>#REF!</v>
      </c>
      <c r="AB7" s="35" t="e">
        <f>GETPIVOTDATA("Sum of X",DynamicParametersPivot!$A$5,"PatientId",$A7,"Title",AB$4,"Unit",AB$2,"Side",AB$3,"Shoes",$A$2,"TrialNo",$A$1,"RepeatNo",AB$1)</f>
        <v>#REF!</v>
      </c>
      <c r="AC7" s="35"/>
      <c r="AD7" s="35"/>
      <c r="AE7" s="35" t="e">
        <f>GETPIVOTDATA("Sum of X",DynamicParametersPivot!$A$5,"PatientId",$A7,"Title",AE$4,"Unit",AE$2,"Side",AE$3,"Shoes",$A$2,"TrialNo",$A$1,"RepeatNo",AE$1)</f>
        <v>#REF!</v>
      </c>
      <c r="AF7" s="35"/>
      <c r="AG7" s="35" t="e">
        <f>GETPIVOTDATA("Sum of X",DynamicParametersPivot!$A$5,"PatientId",$A7,"Title",AG$4,"Unit",AG$2,"Side",AG$3,"Shoes",$A$2,"TrialNo",$A$1,"RepeatNo",AG$1)</f>
        <v>#REF!</v>
      </c>
      <c r="AH7" s="35" t="e">
        <f>GETPIVOTDATA("Sum of X",DynamicParametersPivot!$A$5,"PatientId",$A7,"Title",AH$4,"Unit",AH$2,"Side",AH$3,"Shoes",$A$2,"TrialNo",$A$1,"RepeatNo",AH$1)</f>
        <v>#REF!</v>
      </c>
      <c r="AI7" s="35" t="e">
        <f>GETPIVOTDATA("Sum of X",DynamicParametersPivot!$A$5,"PatientId",$A7,"Title",AI$4,"Unit",AI$2,"Side",AI$3,"Shoes",$A$2,"TrialNo",$A$1,"RepeatNo",AI$1)</f>
        <v>#REF!</v>
      </c>
      <c r="AJ7" s="35" t="e">
        <f>GETPIVOTDATA("Sum of X",DynamicParametersPivot!$A$5,"PatientId",$A7,"Title",AJ$4,"Unit",AJ$2,"Side",AJ$3,"Shoes",$A$2,"TrialNo",$A$1,"RepeatNo",AJ$1)</f>
        <v>#REF!</v>
      </c>
      <c r="AK7" s="37"/>
      <c r="AL7" s="35"/>
      <c r="AM7" s="35"/>
      <c r="AN7" s="35"/>
      <c r="AO7" s="35"/>
      <c r="AP7" s="35"/>
      <c r="AQ7" s="35"/>
      <c r="AR7" s="35"/>
      <c r="AS7" s="35"/>
      <c r="AT7" s="35"/>
      <c r="AU7" s="36"/>
      <c r="AV7" s="36"/>
      <c r="AW7" s="35"/>
      <c r="AX7" s="35"/>
      <c r="AY7" s="36"/>
      <c r="AZ7" s="36"/>
      <c r="BA7" s="35"/>
      <c r="BB7" s="35"/>
      <c r="BC7" s="36"/>
      <c r="BD7" s="36"/>
      <c r="BE7" s="35"/>
      <c r="BF7" s="35"/>
      <c r="BG7" s="36"/>
      <c r="BH7" s="36"/>
      <c r="BI7" s="35"/>
      <c r="BJ7" s="35"/>
      <c r="BK7" s="36"/>
      <c r="BL7" s="36"/>
      <c r="BM7" s="35"/>
      <c r="BN7" s="36"/>
      <c r="BO7" s="35"/>
      <c r="BP7" s="35"/>
      <c r="BQ7" s="35"/>
      <c r="BR7" s="35"/>
      <c r="BS7" s="38"/>
      <c r="BT7" s="35"/>
      <c r="BU7" s="35"/>
      <c r="BV7" s="35"/>
      <c r="BW7" s="35"/>
      <c r="BX7" s="35"/>
      <c r="BY7" s="35"/>
      <c r="BZ7" s="35"/>
      <c r="CA7" s="35"/>
      <c r="CB7" s="35"/>
      <c r="CC7" s="36"/>
      <c r="CD7" s="36"/>
      <c r="CE7" s="35"/>
      <c r="CF7" s="35"/>
      <c r="CG7" s="36"/>
      <c r="CH7" s="36"/>
      <c r="CI7" s="35"/>
      <c r="CJ7" s="35"/>
      <c r="CK7" s="36"/>
      <c r="CL7" s="36"/>
      <c r="CM7" s="35"/>
      <c r="CN7" s="35"/>
      <c r="CO7" s="36"/>
      <c r="CP7" s="36"/>
      <c r="CQ7" s="35"/>
      <c r="CR7" s="35"/>
      <c r="CS7" s="36"/>
      <c r="CT7" s="36"/>
      <c r="CU7" s="35"/>
      <c r="CV7" s="36"/>
      <c r="CW7" s="35"/>
      <c r="CX7" s="35"/>
      <c r="CY7" s="35"/>
      <c r="CZ7" s="35"/>
      <c r="DA7" s="17" t="e">
        <f t="shared" si="0"/>
        <v>#REF!</v>
      </c>
      <c r="DB7" s="17" t="e">
        <f t="shared" si="0"/>
        <v>#REF!</v>
      </c>
      <c r="DC7" s="17" t="e">
        <f t="shared" si="0"/>
        <v>#REF!</v>
      </c>
      <c r="DD7" s="17" t="e">
        <f t="shared" si="0"/>
        <v>#REF!</v>
      </c>
      <c r="DE7" s="17" t="e">
        <f t="shared" si="0"/>
        <v>#REF!</v>
      </c>
      <c r="DF7" s="17" t="e">
        <f t="shared" si="0"/>
        <v>#REF!</v>
      </c>
      <c r="DG7" s="17" t="e">
        <f t="shared" si="0"/>
        <v>#REF!</v>
      </c>
      <c r="DH7" s="17" t="e">
        <f t="shared" si="0"/>
        <v>#REF!</v>
      </c>
      <c r="DI7" s="17" t="e">
        <f t="shared" si="0"/>
        <v>#REF!</v>
      </c>
      <c r="DJ7" s="17" t="e">
        <f t="shared" si="1"/>
        <v>#REF!</v>
      </c>
      <c r="DK7" s="17" t="e">
        <f t="shared" si="1"/>
        <v>#REF!</v>
      </c>
      <c r="DL7" s="17" t="e">
        <f t="shared" si="2"/>
        <v>#REF!</v>
      </c>
      <c r="DM7" s="17" t="e">
        <f t="shared" si="2"/>
        <v>#REF!</v>
      </c>
      <c r="DN7" s="17" t="e">
        <f t="shared" si="3"/>
        <v>#REF!</v>
      </c>
      <c r="DO7" s="17" t="e">
        <f t="shared" si="3"/>
        <v>#REF!</v>
      </c>
      <c r="DP7" s="17" t="e">
        <f t="shared" si="4"/>
        <v>#REF!</v>
      </c>
      <c r="DQ7" s="17" t="e">
        <f t="shared" si="4"/>
        <v>#REF!</v>
      </c>
      <c r="DR7" s="17" t="e">
        <f t="shared" si="5"/>
        <v>#REF!</v>
      </c>
      <c r="DS7" s="17" t="e">
        <f t="shared" si="6"/>
        <v>#REF!</v>
      </c>
      <c r="DT7" s="17" t="e">
        <f t="shared" si="6"/>
        <v>#REF!</v>
      </c>
      <c r="DU7" s="17" t="e">
        <f t="shared" si="6"/>
        <v>#REF!</v>
      </c>
      <c r="DV7" s="17">
        <f t="shared" si="7"/>
        <v>0</v>
      </c>
      <c r="DW7" s="39"/>
      <c r="DX7" s="39"/>
      <c r="DY7" s="39"/>
    </row>
    <row r="8" spans="1:129" x14ac:dyDescent="0.25">
      <c r="A8" s="7">
        <f>Patients!A5</f>
        <v>0</v>
      </c>
      <c r="B8" s="7" t="str">
        <f>Patients!B5&amp;" "&amp;Patients!C5</f>
        <v xml:space="preserve"> </v>
      </c>
      <c r="C8" s="13"/>
      <c r="D8" s="35" t="e">
        <f>GETPIVOTDATA("Sum of X",DynamicParametersPivot!$A$5,"PatientId",$A8,"Title",D$4,"Unit",D$2,"Side",D$3,"Shoes",$A$2,"TrialNo",$A$1,"RepeatNo",D$1)</f>
        <v>#REF!</v>
      </c>
      <c r="E8" s="35" t="e">
        <f>GETPIVOTDATA("Sum of X",DynamicParametersPivot!$A$5,"PatientId",$A8,"Title",E$4,"Unit",E$2,"Side",E$3,"Shoes",$A$2,"TrialNo",$A$1,"RepeatNo",E$1)</f>
        <v>#REF!</v>
      </c>
      <c r="F8" s="35" t="e">
        <f>GETPIVOTDATA("Sum of X",DynamicParametersPivot!$A$5,"PatientId",$A8,"Title",F$4,"Unit",F$2,"Side",F$3,"Shoes",$A$2,"TrialNo",$A$1,"RepeatNo",F$1)</f>
        <v>#REF!</v>
      </c>
      <c r="G8" s="35" t="e">
        <f>GETPIVOTDATA("Sum of X",DynamicParametersPivot!$A$5,"PatientId",$A8,"Title",G$4,"Unit",G$2,"Side",G$3,"Shoes",$A$2,"TrialNo",$A$1,"RepeatNo",G$1)</f>
        <v>#REF!</v>
      </c>
      <c r="H8" s="35" t="e">
        <f>GETPIVOTDATA("Sum of X",DynamicParametersPivot!$A$5,"PatientId",$A8,"Title",H$4,"Unit",H$2,"Side",H$3,"Shoes",$A$2,"TrialNo",$A$1,"RepeatNo",H$1)</f>
        <v>#REF!</v>
      </c>
      <c r="I8" s="35" t="e">
        <f>GETPIVOTDATA("Sum of X",DynamicParametersPivot!$A$5,"PatientId",$A8,"Title",I$4,"Unit",I$2,"Side",I$3,"Shoes",$A$2,"TrialNo",$A$1,"RepeatNo",I$1)</f>
        <v>#REF!</v>
      </c>
      <c r="J8" s="35" t="e">
        <f>GETPIVOTDATA("Sum of X",DynamicParametersPivot!$A$5,"PatientId",$A8,"Title",J$4,"Unit",J$2,"Side",J$3,"Shoes",$A$2,"TrialNo",$A$1,"RepeatNo",J$1)</f>
        <v>#REF!</v>
      </c>
      <c r="K8" s="35" t="e">
        <f>GETPIVOTDATA("Sum of X",DynamicParametersPivot!$A$5,"PatientId",$A8,"Title",K$4,"Unit",K$2,"Side",K$3,"Shoes",$A$2,"TrialNo",$A$1,"RepeatNo",K$1)</f>
        <v>#REF!</v>
      </c>
      <c r="L8" s="35" t="e">
        <f>GETPIVOTDATA("Sum of X",DynamicParametersPivot!$A$5,"PatientId",$A8,"Title",L$4,"Unit",L$2,"Side",L$3,"Shoes",$A$2,"TrialNo",$A$1,"RepeatNo",L$1)</f>
        <v>#REF!</v>
      </c>
      <c r="M8" s="35"/>
      <c r="N8" s="35" t="e">
        <f>GETPIVOTDATA("Sum of X",DynamicParametersPivot!$A$5,"PatientId",$A8,"Title",N$4,"Unit",N$2,"Side",N$3,"Shoes",$A$2,"TrialNo",$A$1,"RepeatNo",N$1)</f>
        <v>#REF!</v>
      </c>
      <c r="O8" s="35" t="e">
        <f>GETPIVOTDATA("Sum of X",DynamicParametersPivot!$A$5,"PatientId",$A8,"Title",O$4,"Unit",O$2,"Side",O$3,"Shoes",$A$2,"TrialNo",$A$1,"RepeatNo",O$1)</f>
        <v>#REF!</v>
      </c>
      <c r="P8" s="35" t="e">
        <f>GETPIVOTDATA("Sum of X",DynamicParametersPivot!$A$5,"PatientId",$A8,"Title",P$4,"Unit",P$2,"Side",P$3,"Shoes",$A$2,"TrialNo",$A$1,"RepeatNo",P$1)</f>
        <v>#REF!</v>
      </c>
      <c r="Q8" s="35"/>
      <c r="R8" s="35"/>
      <c r="S8" s="35" t="e">
        <f>GETPIVOTDATA("Sum of X",DynamicParametersPivot!$A$5,"PatientId",$A8,"Title",S$4,"Unit",S$2,"Side",S$3,"Shoes",$A$2,"TrialNo",$A$1,"RepeatNo",S$1)</f>
        <v>#REF!</v>
      </c>
      <c r="T8" s="35" t="e">
        <f>GETPIVOTDATA("Sum of X",DynamicParametersPivot!$A$5,"PatientId",$A8,"Title",T$4,"Unit",T$2,"Side",T$3,"Shoes",$A$2,"TrialNo",$A$1,"RepeatNo",T$1)</f>
        <v>#REF!</v>
      </c>
      <c r="U8" s="35"/>
      <c r="V8" s="35"/>
      <c r="W8" s="35" t="e">
        <f>GETPIVOTDATA("Sum of X",DynamicParametersPivot!$A$5,"PatientId",$A8,"Title",W$4,"Unit",W$2,"Side",W$3,"Shoes",$A$2,"TrialNo",$A$1,"RepeatNo",W$1)</f>
        <v>#REF!</v>
      </c>
      <c r="X8" s="35" t="e">
        <f>GETPIVOTDATA("Sum of X",DynamicParametersPivot!$A$5,"PatientId",$A8,"Title",X$4,"Unit",X$2,"Side",X$3,"Shoes",$A$2,"TrialNo",$A$1,"RepeatNo",X$1)</f>
        <v>#REF!</v>
      </c>
      <c r="Y8" s="35"/>
      <c r="Z8" s="35"/>
      <c r="AA8" s="35" t="e">
        <f>GETPIVOTDATA("Sum of X",DynamicParametersPivot!$A$5,"PatientId",$A8,"Title",AA$4,"Unit",AA$2,"Side",AA$3,"Shoes",$A$2,"TrialNo",$A$1,"RepeatNo",AA$1)</f>
        <v>#REF!</v>
      </c>
      <c r="AB8" s="35" t="e">
        <f>GETPIVOTDATA("Sum of X",DynamicParametersPivot!$A$5,"PatientId",$A8,"Title",AB$4,"Unit",AB$2,"Side",AB$3,"Shoes",$A$2,"TrialNo",$A$1,"RepeatNo",AB$1)</f>
        <v>#REF!</v>
      </c>
      <c r="AC8" s="35"/>
      <c r="AD8" s="35"/>
      <c r="AE8" s="35" t="e">
        <f>GETPIVOTDATA("Sum of X",DynamicParametersPivot!$A$5,"PatientId",$A8,"Title",AE$4,"Unit",AE$2,"Side",AE$3,"Shoes",$A$2,"TrialNo",$A$1,"RepeatNo",AE$1)</f>
        <v>#REF!</v>
      </c>
      <c r="AF8" s="35"/>
      <c r="AG8" s="35" t="e">
        <f>GETPIVOTDATA("Sum of X",DynamicParametersPivot!$A$5,"PatientId",$A8,"Title",AG$4,"Unit",AG$2,"Side",AG$3,"Shoes",$A$2,"TrialNo",$A$1,"RepeatNo",AG$1)</f>
        <v>#REF!</v>
      </c>
      <c r="AH8" s="35" t="e">
        <f>GETPIVOTDATA("Sum of X",DynamicParametersPivot!$A$5,"PatientId",$A8,"Title",AH$4,"Unit",AH$2,"Side",AH$3,"Shoes",$A$2,"TrialNo",$A$1,"RepeatNo",AH$1)</f>
        <v>#REF!</v>
      </c>
      <c r="AI8" s="35" t="e">
        <f>GETPIVOTDATA("Sum of X",DynamicParametersPivot!$A$5,"PatientId",$A8,"Title",AI$4,"Unit",AI$2,"Side",AI$3,"Shoes",$A$2,"TrialNo",$A$1,"RepeatNo",AI$1)</f>
        <v>#REF!</v>
      </c>
      <c r="AJ8" s="35" t="e">
        <f>GETPIVOTDATA("Sum of X",DynamicParametersPivot!$A$5,"PatientId",$A8,"Title",AJ$4,"Unit",AJ$2,"Side",AJ$3,"Shoes",$A$2,"TrialNo",$A$1,"RepeatNo",AJ$1)</f>
        <v>#REF!</v>
      </c>
      <c r="AK8" s="37"/>
      <c r="AL8" s="17"/>
      <c r="AM8" s="17"/>
      <c r="AN8" s="17"/>
      <c r="AO8" s="17"/>
      <c r="AP8" s="17"/>
      <c r="AQ8" s="17"/>
      <c r="AR8" s="17"/>
      <c r="AS8" s="17"/>
      <c r="AT8" s="17"/>
      <c r="AU8" s="40"/>
      <c r="AV8" s="40"/>
      <c r="AW8" s="17"/>
      <c r="AX8" s="17"/>
      <c r="AY8" s="40"/>
      <c r="AZ8" s="40"/>
      <c r="BA8" s="17"/>
      <c r="BB8" s="17"/>
      <c r="BC8" s="40"/>
      <c r="BD8" s="40"/>
      <c r="BE8" s="17"/>
      <c r="BF8" s="17"/>
      <c r="BG8" s="40"/>
      <c r="BH8" s="40"/>
      <c r="BI8" s="17"/>
      <c r="BJ8" s="17"/>
      <c r="BK8" s="40"/>
      <c r="BL8" s="40"/>
      <c r="BM8" s="17"/>
      <c r="BN8" s="40"/>
      <c r="BO8" s="17"/>
      <c r="BP8" s="17"/>
      <c r="BQ8" s="17"/>
      <c r="BR8" s="17"/>
      <c r="BS8" s="38"/>
      <c r="BT8" s="17"/>
      <c r="BU8" s="17"/>
      <c r="BV8" s="17"/>
      <c r="BW8" s="17"/>
      <c r="BX8" s="17"/>
      <c r="BY8" s="17"/>
      <c r="BZ8" s="17"/>
      <c r="CA8" s="17"/>
      <c r="CB8" s="17"/>
      <c r="CC8" s="40"/>
      <c r="CD8" s="40"/>
      <c r="CE8" s="17"/>
      <c r="CF8" s="17"/>
      <c r="CG8" s="40"/>
      <c r="CH8" s="40"/>
      <c r="CI8" s="17"/>
      <c r="CJ8" s="17"/>
      <c r="CK8" s="40"/>
      <c r="CL8" s="40"/>
      <c r="CM8" s="17"/>
      <c r="CN8" s="17"/>
      <c r="CO8" s="40"/>
      <c r="CP8" s="40"/>
      <c r="CQ8" s="17"/>
      <c r="CR8" s="17"/>
      <c r="CS8" s="40"/>
      <c r="CT8" s="40"/>
      <c r="CU8" s="17"/>
      <c r="CV8" s="40"/>
      <c r="CW8" s="17"/>
      <c r="CX8" s="17"/>
      <c r="CY8" s="17"/>
      <c r="CZ8" s="17"/>
      <c r="DA8" s="17" t="e">
        <f t="shared" si="0"/>
        <v>#REF!</v>
      </c>
      <c r="DB8" s="17" t="e">
        <f t="shared" si="0"/>
        <v>#REF!</v>
      </c>
      <c r="DC8" s="17" t="e">
        <f t="shared" si="0"/>
        <v>#REF!</v>
      </c>
      <c r="DD8" s="17" t="e">
        <f t="shared" si="0"/>
        <v>#REF!</v>
      </c>
      <c r="DE8" s="17" t="e">
        <f t="shared" si="0"/>
        <v>#REF!</v>
      </c>
      <c r="DF8" s="17" t="e">
        <f t="shared" si="0"/>
        <v>#REF!</v>
      </c>
      <c r="DG8" s="17" t="e">
        <f t="shared" si="0"/>
        <v>#REF!</v>
      </c>
      <c r="DH8" s="17" t="e">
        <f t="shared" si="0"/>
        <v>#REF!</v>
      </c>
      <c r="DI8" s="17" t="e">
        <f t="shared" si="0"/>
        <v>#REF!</v>
      </c>
      <c r="DJ8" s="17" t="e">
        <f t="shared" si="1"/>
        <v>#REF!</v>
      </c>
      <c r="DK8" s="17" t="e">
        <f t="shared" si="1"/>
        <v>#REF!</v>
      </c>
      <c r="DL8" s="17" t="e">
        <f t="shared" si="2"/>
        <v>#REF!</v>
      </c>
      <c r="DM8" s="17" t="e">
        <f t="shared" si="2"/>
        <v>#REF!</v>
      </c>
      <c r="DN8" s="17" t="e">
        <f t="shared" si="3"/>
        <v>#REF!</v>
      </c>
      <c r="DO8" s="17" t="e">
        <f t="shared" si="3"/>
        <v>#REF!</v>
      </c>
      <c r="DP8" s="17" t="e">
        <f t="shared" si="4"/>
        <v>#REF!</v>
      </c>
      <c r="DQ8" s="17" t="e">
        <f t="shared" si="4"/>
        <v>#REF!</v>
      </c>
      <c r="DR8" s="17" t="e">
        <f t="shared" si="5"/>
        <v>#REF!</v>
      </c>
      <c r="DS8" s="17" t="e">
        <f t="shared" si="6"/>
        <v>#REF!</v>
      </c>
      <c r="DT8" s="17" t="e">
        <f t="shared" si="6"/>
        <v>#REF!</v>
      </c>
      <c r="DU8" s="17" t="e">
        <f t="shared" si="6"/>
        <v>#REF!</v>
      </c>
      <c r="DV8" s="17">
        <f t="shared" si="7"/>
        <v>0</v>
      </c>
      <c r="DW8" s="39"/>
      <c r="DX8" s="39"/>
      <c r="DY8" s="39"/>
    </row>
    <row r="9" spans="1:129" x14ac:dyDescent="0.25">
      <c r="A9" s="7">
        <f>Patients!A6</f>
        <v>0</v>
      </c>
      <c r="B9" s="7" t="str">
        <f>Patients!B6&amp;" "&amp;Patients!C6</f>
        <v xml:space="preserve"> </v>
      </c>
      <c r="C9" s="13"/>
      <c r="D9" s="35" t="e">
        <f>GETPIVOTDATA("Sum of X",DynamicParametersPivot!$A$5,"PatientId",$A9,"Title",D$4,"Unit",D$2,"Side",D$3,"Shoes",$A$2,"TrialNo",$A$1,"RepeatNo",D$1)</f>
        <v>#REF!</v>
      </c>
      <c r="E9" s="35" t="e">
        <f>GETPIVOTDATA("Sum of X",DynamicParametersPivot!$A$5,"PatientId",$A9,"Title",E$4,"Unit",E$2,"Side",E$3,"Shoes",$A$2,"TrialNo",$A$1,"RepeatNo",E$1)</f>
        <v>#REF!</v>
      </c>
      <c r="F9" s="35" t="e">
        <f>GETPIVOTDATA("Sum of X",DynamicParametersPivot!$A$5,"PatientId",$A9,"Title",F$4,"Unit",F$2,"Side",F$3,"Shoes",$A$2,"TrialNo",$A$1,"RepeatNo",F$1)</f>
        <v>#REF!</v>
      </c>
      <c r="G9" s="35" t="e">
        <f>GETPIVOTDATA("Sum of X",DynamicParametersPivot!$A$5,"PatientId",$A9,"Title",G$4,"Unit",G$2,"Side",G$3,"Shoes",$A$2,"TrialNo",$A$1,"RepeatNo",G$1)</f>
        <v>#REF!</v>
      </c>
      <c r="H9" s="35" t="e">
        <f>GETPIVOTDATA("Sum of X",DynamicParametersPivot!$A$5,"PatientId",$A9,"Title",H$4,"Unit",H$2,"Side",H$3,"Shoes",$A$2,"TrialNo",$A$1,"RepeatNo",H$1)</f>
        <v>#REF!</v>
      </c>
      <c r="I9" s="35" t="e">
        <f>GETPIVOTDATA("Sum of X",DynamicParametersPivot!$A$5,"PatientId",$A9,"Title",I$4,"Unit",I$2,"Side",I$3,"Shoes",$A$2,"TrialNo",$A$1,"RepeatNo",I$1)</f>
        <v>#REF!</v>
      </c>
      <c r="J9" s="35" t="e">
        <f>GETPIVOTDATA("Sum of X",DynamicParametersPivot!$A$5,"PatientId",$A9,"Title",J$4,"Unit",J$2,"Side",J$3,"Shoes",$A$2,"TrialNo",$A$1,"RepeatNo",J$1)</f>
        <v>#REF!</v>
      </c>
      <c r="K9" s="35" t="e">
        <f>GETPIVOTDATA("Sum of X",DynamicParametersPivot!$A$5,"PatientId",$A9,"Title",K$4,"Unit",K$2,"Side",K$3,"Shoes",$A$2,"TrialNo",$A$1,"RepeatNo",K$1)</f>
        <v>#REF!</v>
      </c>
      <c r="L9" s="35" t="e">
        <f>GETPIVOTDATA("Sum of X",DynamicParametersPivot!$A$5,"PatientId",$A9,"Title",L$4,"Unit",L$2,"Side",L$3,"Shoes",$A$2,"TrialNo",$A$1,"RepeatNo",L$1)</f>
        <v>#REF!</v>
      </c>
      <c r="M9" s="35"/>
      <c r="N9" s="35" t="e">
        <f>GETPIVOTDATA("Sum of X",DynamicParametersPivot!$A$5,"PatientId",$A9,"Title",N$4,"Unit",N$2,"Side",N$3,"Shoes",$A$2,"TrialNo",$A$1,"RepeatNo",N$1)</f>
        <v>#REF!</v>
      </c>
      <c r="O9" s="35" t="e">
        <f>GETPIVOTDATA("Sum of X",DynamicParametersPivot!$A$5,"PatientId",$A9,"Title",O$4,"Unit",O$2,"Side",O$3,"Shoes",$A$2,"TrialNo",$A$1,"RepeatNo",O$1)</f>
        <v>#REF!</v>
      </c>
      <c r="P9" s="35" t="e">
        <f>GETPIVOTDATA("Sum of X",DynamicParametersPivot!$A$5,"PatientId",$A9,"Title",P$4,"Unit",P$2,"Side",P$3,"Shoes",$A$2,"TrialNo",$A$1,"RepeatNo",P$1)</f>
        <v>#REF!</v>
      </c>
      <c r="Q9" s="35"/>
      <c r="R9" s="35"/>
      <c r="S9" s="35" t="e">
        <f>GETPIVOTDATA("Sum of X",DynamicParametersPivot!$A$5,"PatientId",$A9,"Title",S$4,"Unit",S$2,"Side",S$3,"Shoes",$A$2,"TrialNo",$A$1,"RepeatNo",S$1)</f>
        <v>#REF!</v>
      </c>
      <c r="T9" s="35" t="e">
        <f>GETPIVOTDATA("Sum of X",DynamicParametersPivot!$A$5,"PatientId",$A9,"Title",T$4,"Unit",T$2,"Side",T$3,"Shoes",$A$2,"TrialNo",$A$1,"RepeatNo",T$1)</f>
        <v>#REF!</v>
      </c>
      <c r="U9" s="35"/>
      <c r="V9" s="35"/>
      <c r="W9" s="35" t="e">
        <f>GETPIVOTDATA("Sum of X",DynamicParametersPivot!$A$5,"PatientId",$A9,"Title",W$4,"Unit",W$2,"Side",W$3,"Shoes",$A$2,"TrialNo",$A$1,"RepeatNo",W$1)</f>
        <v>#REF!</v>
      </c>
      <c r="X9" s="35" t="e">
        <f>GETPIVOTDATA("Sum of X",DynamicParametersPivot!$A$5,"PatientId",$A9,"Title",X$4,"Unit",X$2,"Side",X$3,"Shoes",$A$2,"TrialNo",$A$1,"RepeatNo",X$1)</f>
        <v>#REF!</v>
      </c>
      <c r="Y9" s="35"/>
      <c r="Z9" s="35"/>
      <c r="AA9" s="35" t="e">
        <f>GETPIVOTDATA("Sum of X",DynamicParametersPivot!$A$5,"PatientId",$A9,"Title",AA$4,"Unit",AA$2,"Side",AA$3,"Shoes",$A$2,"TrialNo",$A$1,"RepeatNo",AA$1)</f>
        <v>#REF!</v>
      </c>
      <c r="AB9" s="35" t="e">
        <f>GETPIVOTDATA("Sum of X",DynamicParametersPivot!$A$5,"PatientId",$A9,"Title",AB$4,"Unit",AB$2,"Side",AB$3,"Shoes",$A$2,"TrialNo",$A$1,"RepeatNo",AB$1)</f>
        <v>#REF!</v>
      </c>
      <c r="AC9" s="35"/>
      <c r="AD9" s="35"/>
      <c r="AE9" s="35" t="e">
        <f>GETPIVOTDATA("Sum of X",DynamicParametersPivot!$A$5,"PatientId",$A9,"Title",AE$4,"Unit",AE$2,"Side",AE$3,"Shoes",$A$2,"TrialNo",$A$1,"RepeatNo",AE$1)</f>
        <v>#REF!</v>
      </c>
      <c r="AF9" s="35"/>
      <c r="AG9" s="35" t="e">
        <f>GETPIVOTDATA("Sum of X",DynamicParametersPivot!$A$5,"PatientId",$A9,"Title",AG$4,"Unit",AG$2,"Side",AG$3,"Shoes",$A$2,"TrialNo",$A$1,"RepeatNo",AG$1)</f>
        <v>#REF!</v>
      </c>
      <c r="AH9" s="35" t="e">
        <f>GETPIVOTDATA("Sum of X",DynamicParametersPivot!$A$5,"PatientId",$A9,"Title",AH$4,"Unit",AH$2,"Side",AH$3,"Shoes",$A$2,"TrialNo",$A$1,"RepeatNo",AH$1)</f>
        <v>#REF!</v>
      </c>
      <c r="AI9" s="35" t="e">
        <f>GETPIVOTDATA("Sum of X",DynamicParametersPivot!$A$5,"PatientId",$A9,"Title",AI$4,"Unit",AI$2,"Side",AI$3,"Shoes",$A$2,"TrialNo",$A$1,"RepeatNo",AI$1)</f>
        <v>#REF!</v>
      </c>
      <c r="AJ9" s="35" t="e">
        <f>GETPIVOTDATA("Sum of X",DynamicParametersPivot!$A$5,"PatientId",$A9,"Title",AJ$4,"Unit",AJ$2,"Side",AJ$3,"Shoes",$A$2,"TrialNo",$A$1,"RepeatNo",AJ$1)</f>
        <v>#REF!</v>
      </c>
      <c r="AK9" s="37"/>
      <c r="AL9" s="17"/>
      <c r="AM9" s="17"/>
      <c r="AN9" s="17"/>
      <c r="AO9" s="17"/>
      <c r="AP9" s="17"/>
      <c r="AQ9" s="17"/>
      <c r="AR9" s="17"/>
      <c r="AS9" s="17"/>
      <c r="AT9" s="17"/>
      <c r="AU9" s="40"/>
      <c r="AV9" s="40"/>
      <c r="AW9" s="17"/>
      <c r="AX9" s="17"/>
      <c r="AY9" s="40"/>
      <c r="AZ9" s="40"/>
      <c r="BA9" s="17"/>
      <c r="BB9" s="17"/>
      <c r="BC9" s="40"/>
      <c r="BD9" s="40"/>
      <c r="BE9" s="17"/>
      <c r="BF9" s="17"/>
      <c r="BG9" s="40"/>
      <c r="BH9" s="40"/>
      <c r="BI9" s="17"/>
      <c r="BJ9" s="17"/>
      <c r="BK9" s="40"/>
      <c r="BL9" s="40"/>
      <c r="BM9" s="17"/>
      <c r="BN9" s="40"/>
      <c r="BO9" s="17"/>
      <c r="BP9" s="17"/>
      <c r="BQ9" s="17"/>
      <c r="BR9" s="17"/>
      <c r="BS9" s="38"/>
      <c r="BT9" s="17"/>
      <c r="BU9" s="17"/>
      <c r="BV9" s="17"/>
      <c r="BW9" s="17"/>
      <c r="BX9" s="17"/>
      <c r="BY9" s="17"/>
      <c r="BZ9" s="17"/>
      <c r="CA9" s="17"/>
      <c r="CB9" s="17"/>
      <c r="CC9" s="40"/>
      <c r="CD9" s="40"/>
      <c r="CE9" s="17"/>
      <c r="CF9" s="17"/>
      <c r="CG9" s="40"/>
      <c r="CH9" s="40"/>
      <c r="CI9" s="17"/>
      <c r="CJ9" s="17"/>
      <c r="CK9" s="40"/>
      <c r="CL9" s="40"/>
      <c r="CM9" s="17"/>
      <c r="CN9" s="17"/>
      <c r="CO9" s="40"/>
      <c r="CP9" s="40"/>
      <c r="CQ9" s="17"/>
      <c r="CR9" s="17"/>
      <c r="CS9" s="40"/>
      <c r="CT9" s="40"/>
      <c r="CU9" s="17"/>
      <c r="CV9" s="40"/>
      <c r="CW9" s="17"/>
      <c r="CX9" s="17"/>
      <c r="CY9" s="17"/>
      <c r="CZ9" s="17"/>
      <c r="DA9" s="17" t="e">
        <f t="shared" si="0"/>
        <v>#REF!</v>
      </c>
      <c r="DB9" s="17" t="e">
        <f t="shared" si="0"/>
        <v>#REF!</v>
      </c>
      <c r="DC9" s="17" t="e">
        <f t="shared" si="0"/>
        <v>#REF!</v>
      </c>
      <c r="DD9" s="17" t="e">
        <f t="shared" si="0"/>
        <v>#REF!</v>
      </c>
      <c r="DE9" s="17" t="e">
        <f t="shared" si="0"/>
        <v>#REF!</v>
      </c>
      <c r="DF9" s="17" t="e">
        <f t="shared" si="0"/>
        <v>#REF!</v>
      </c>
      <c r="DG9" s="17" t="e">
        <f t="shared" si="0"/>
        <v>#REF!</v>
      </c>
      <c r="DH9" s="17" t="e">
        <f t="shared" si="0"/>
        <v>#REF!</v>
      </c>
      <c r="DI9" s="17" t="e">
        <f t="shared" si="0"/>
        <v>#REF!</v>
      </c>
      <c r="DJ9" s="17" t="e">
        <f t="shared" si="1"/>
        <v>#REF!</v>
      </c>
      <c r="DK9" s="17" t="e">
        <f t="shared" si="1"/>
        <v>#REF!</v>
      </c>
      <c r="DL9" s="17" t="e">
        <f t="shared" si="2"/>
        <v>#REF!</v>
      </c>
      <c r="DM9" s="17" t="e">
        <f t="shared" si="2"/>
        <v>#REF!</v>
      </c>
      <c r="DN9" s="17" t="e">
        <f t="shared" si="3"/>
        <v>#REF!</v>
      </c>
      <c r="DO9" s="17" t="e">
        <f t="shared" si="3"/>
        <v>#REF!</v>
      </c>
      <c r="DP9" s="17" t="e">
        <f t="shared" si="4"/>
        <v>#REF!</v>
      </c>
      <c r="DQ9" s="17" t="e">
        <f t="shared" si="4"/>
        <v>#REF!</v>
      </c>
      <c r="DR9" s="17" t="e">
        <f t="shared" si="5"/>
        <v>#REF!</v>
      </c>
      <c r="DS9" s="17" t="e">
        <f t="shared" si="6"/>
        <v>#REF!</v>
      </c>
      <c r="DT9" s="17" t="e">
        <f t="shared" si="6"/>
        <v>#REF!</v>
      </c>
      <c r="DU9" s="17" t="e">
        <f t="shared" si="6"/>
        <v>#REF!</v>
      </c>
      <c r="DV9" s="17">
        <f t="shared" si="7"/>
        <v>0</v>
      </c>
      <c r="DW9" s="39"/>
      <c r="DX9" s="39"/>
      <c r="DY9" s="39"/>
    </row>
    <row r="10" spans="1:129" x14ac:dyDescent="0.25">
      <c r="A10" s="7">
        <f>Patients!A7</f>
        <v>0</v>
      </c>
      <c r="B10" s="7" t="str">
        <f>Patients!B7&amp;" "&amp;Patients!C7</f>
        <v xml:space="preserve"> </v>
      </c>
      <c r="C10" s="13"/>
      <c r="D10" s="35" t="e">
        <f>GETPIVOTDATA("Sum of X",DynamicParametersPivot!$A$5,"PatientId",$A10,"Title",D$4,"Unit",D$2,"Side",D$3,"Shoes",$A$2,"TrialNo",$A$1,"RepeatNo",D$1)</f>
        <v>#REF!</v>
      </c>
      <c r="E10" s="35" t="e">
        <f>GETPIVOTDATA("Sum of X",DynamicParametersPivot!$A$5,"PatientId",$A10,"Title",E$4,"Unit",E$2,"Side",E$3,"Shoes",$A$2,"TrialNo",$A$1,"RepeatNo",E$1)</f>
        <v>#REF!</v>
      </c>
      <c r="F10" s="35" t="e">
        <f>GETPIVOTDATA("Sum of X",DynamicParametersPivot!$A$5,"PatientId",$A10,"Title",F$4,"Unit",F$2,"Side",F$3,"Shoes",$A$2,"TrialNo",$A$1,"RepeatNo",F$1)</f>
        <v>#REF!</v>
      </c>
      <c r="G10" s="35" t="e">
        <f>GETPIVOTDATA("Sum of X",DynamicParametersPivot!$A$5,"PatientId",$A10,"Title",G$4,"Unit",G$2,"Side",G$3,"Shoes",$A$2,"TrialNo",$A$1,"RepeatNo",G$1)</f>
        <v>#REF!</v>
      </c>
      <c r="H10" s="35" t="e">
        <f>GETPIVOTDATA("Sum of X",DynamicParametersPivot!$A$5,"PatientId",$A10,"Title",H$4,"Unit",H$2,"Side",H$3,"Shoes",$A$2,"TrialNo",$A$1,"RepeatNo",H$1)</f>
        <v>#REF!</v>
      </c>
      <c r="I10" s="35" t="e">
        <f>GETPIVOTDATA("Sum of X",DynamicParametersPivot!$A$5,"PatientId",$A10,"Title",I$4,"Unit",I$2,"Side",I$3,"Shoes",$A$2,"TrialNo",$A$1,"RepeatNo",I$1)</f>
        <v>#REF!</v>
      </c>
      <c r="J10" s="35" t="e">
        <f>GETPIVOTDATA("Sum of X",DynamicParametersPivot!$A$5,"PatientId",$A10,"Title",J$4,"Unit",J$2,"Side",J$3,"Shoes",$A$2,"TrialNo",$A$1,"RepeatNo",J$1)</f>
        <v>#REF!</v>
      </c>
      <c r="K10" s="35" t="e">
        <f>GETPIVOTDATA("Sum of X",DynamicParametersPivot!$A$5,"PatientId",$A10,"Title",K$4,"Unit",K$2,"Side",K$3,"Shoes",$A$2,"TrialNo",$A$1,"RepeatNo",K$1)</f>
        <v>#REF!</v>
      </c>
      <c r="L10" s="35" t="e">
        <f>GETPIVOTDATA("Sum of X",DynamicParametersPivot!$A$5,"PatientId",$A10,"Title",L$4,"Unit",L$2,"Side",L$3,"Shoes",$A$2,"TrialNo",$A$1,"RepeatNo",L$1)</f>
        <v>#REF!</v>
      </c>
      <c r="M10" s="35"/>
      <c r="N10" s="35" t="e">
        <f>GETPIVOTDATA("Sum of X",DynamicParametersPivot!$A$5,"PatientId",$A10,"Title",N$4,"Unit",N$2,"Side",N$3,"Shoes",$A$2,"TrialNo",$A$1,"RepeatNo",N$1)</f>
        <v>#REF!</v>
      </c>
      <c r="O10" s="35" t="e">
        <f>GETPIVOTDATA("Sum of X",DynamicParametersPivot!$A$5,"PatientId",$A10,"Title",O$4,"Unit",O$2,"Side",O$3,"Shoes",$A$2,"TrialNo",$A$1,"RepeatNo",O$1)</f>
        <v>#REF!</v>
      </c>
      <c r="P10" s="35" t="e">
        <f>GETPIVOTDATA("Sum of X",DynamicParametersPivot!$A$5,"PatientId",$A10,"Title",P$4,"Unit",P$2,"Side",P$3,"Shoes",$A$2,"TrialNo",$A$1,"RepeatNo",P$1)</f>
        <v>#REF!</v>
      </c>
      <c r="Q10" s="35"/>
      <c r="R10" s="35"/>
      <c r="S10" s="35" t="e">
        <f>GETPIVOTDATA("Sum of X",DynamicParametersPivot!$A$5,"PatientId",$A10,"Title",S$4,"Unit",S$2,"Side",S$3,"Shoes",$A$2,"TrialNo",$A$1,"RepeatNo",S$1)</f>
        <v>#REF!</v>
      </c>
      <c r="T10" s="35" t="e">
        <f>GETPIVOTDATA("Sum of X",DynamicParametersPivot!$A$5,"PatientId",$A10,"Title",T$4,"Unit",T$2,"Side",T$3,"Shoes",$A$2,"TrialNo",$A$1,"RepeatNo",T$1)</f>
        <v>#REF!</v>
      </c>
      <c r="U10" s="35"/>
      <c r="V10" s="35"/>
      <c r="W10" s="35" t="e">
        <f>GETPIVOTDATA("Sum of X",DynamicParametersPivot!$A$5,"PatientId",$A10,"Title",W$4,"Unit",W$2,"Side",W$3,"Shoes",$A$2,"TrialNo",$A$1,"RepeatNo",W$1)</f>
        <v>#REF!</v>
      </c>
      <c r="X10" s="35" t="e">
        <f>GETPIVOTDATA("Sum of X",DynamicParametersPivot!$A$5,"PatientId",$A10,"Title",X$4,"Unit",X$2,"Side",X$3,"Shoes",$A$2,"TrialNo",$A$1,"RepeatNo",X$1)</f>
        <v>#REF!</v>
      </c>
      <c r="Y10" s="35"/>
      <c r="Z10" s="35"/>
      <c r="AA10" s="35" t="e">
        <f>GETPIVOTDATA("Sum of X",DynamicParametersPivot!$A$5,"PatientId",$A10,"Title",AA$4,"Unit",AA$2,"Side",AA$3,"Shoes",$A$2,"TrialNo",$A$1,"RepeatNo",AA$1)</f>
        <v>#REF!</v>
      </c>
      <c r="AB10" s="35" t="e">
        <f>GETPIVOTDATA("Sum of X",DynamicParametersPivot!$A$5,"PatientId",$A10,"Title",AB$4,"Unit",AB$2,"Side",AB$3,"Shoes",$A$2,"TrialNo",$A$1,"RepeatNo",AB$1)</f>
        <v>#REF!</v>
      </c>
      <c r="AC10" s="35"/>
      <c r="AD10" s="35"/>
      <c r="AE10" s="35" t="e">
        <f>GETPIVOTDATA("Sum of X",DynamicParametersPivot!$A$5,"PatientId",$A10,"Title",AE$4,"Unit",AE$2,"Side",AE$3,"Shoes",$A$2,"TrialNo",$A$1,"RepeatNo",AE$1)</f>
        <v>#REF!</v>
      </c>
      <c r="AF10" s="35"/>
      <c r="AG10" s="35" t="e">
        <f>GETPIVOTDATA("Sum of X",DynamicParametersPivot!$A$5,"PatientId",$A10,"Title",AG$4,"Unit",AG$2,"Side",AG$3,"Shoes",$A$2,"TrialNo",$A$1,"RepeatNo",AG$1)</f>
        <v>#REF!</v>
      </c>
      <c r="AH10" s="35" t="e">
        <f>GETPIVOTDATA("Sum of X",DynamicParametersPivot!$A$5,"PatientId",$A10,"Title",AH$4,"Unit",AH$2,"Side",AH$3,"Shoes",$A$2,"TrialNo",$A$1,"RepeatNo",AH$1)</f>
        <v>#REF!</v>
      </c>
      <c r="AI10" s="35" t="e">
        <f>GETPIVOTDATA("Sum of X",DynamicParametersPivot!$A$5,"PatientId",$A10,"Title",AI$4,"Unit",AI$2,"Side",AI$3,"Shoes",$A$2,"TrialNo",$A$1,"RepeatNo",AI$1)</f>
        <v>#REF!</v>
      </c>
      <c r="AJ10" s="35" t="e">
        <f>GETPIVOTDATA("Sum of X",DynamicParametersPivot!$A$5,"PatientId",$A10,"Title",AJ$4,"Unit",AJ$2,"Side",AJ$3,"Shoes",$A$2,"TrialNo",$A$1,"RepeatNo",AJ$1)</f>
        <v>#REF!</v>
      </c>
      <c r="AK10" s="37"/>
      <c r="AL10" s="17"/>
      <c r="AM10" s="17"/>
      <c r="AN10" s="17"/>
      <c r="AO10" s="17"/>
      <c r="AP10" s="17"/>
      <c r="AQ10" s="17"/>
      <c r="AR10" s="17"/>
      <c r="AS10" s="17"/>
      <c r="AT10" s="17"/>
      <c r="AU10" s="40"/>
      <c r="AV10" s="40"/>
      <c r="AW10" s="17"/>
      <c r="AX10" s="17"/>
      <c r="AY10" s="40"/>
      <c r="AZ10" s="40"/>
      <c r="BA10" s="17"/>
      <c r="BB10" s="17"/>
      <c r="BC10" s="40"/>
      <c r="BD10" s="40"/>
      <c r="BE10" s="17"/>
      <c r="BF10" s="17"/>
      <c r="BG10" s="40"/>
      <c r="BH10" s="40"/>
      <c r="BI10" s="17"/>
      <c r="BJ10" s="17"/>
      <c r="BK10" s="40"/>
      <c r="BL10" s="40"/>
      <c r="BM10" s="17"/>
      <c r="BN10" s="40"/>
      <c r="BO10" s="17"/>
      <c r="BP10" s="17"/>
      <c r="BQ10" s="17"/>
      <c r="BR10" s="17"/>
      <c r="BS10" s="38"/>
      <c r="BT10" s="17"/>
      <c r="BU10" s="17"/>
      <c r="BV10" s="17"/>
      <c r="BW10" s="17"/>
      <c r="BX10" s="17"/>
      <c r="BY10" s="17"/>
      <c r="BZ10" s="17"/>
      <c r="CA10" s="17"/>
      <c r="CB10" s="17"/>
      <c r="CC10" s="40"/>
      <c r="CD10" s="40"/>
      <c r="CE10" s="17"/>
      <c r="CF10" s="17"/>
      <c r="CG10" s="40"/>
      <c r="CH10" s="40"/>
      <c r="CI10" s="17"/>
      <c r="CJ10" s="17"/>
      <c r="CK10" s="40"/>
      <c r="CL10" s="40"/>
      <c r="CM10" s="17"/>
      <c r="CN10" s="17"/>
      <c r="CO10" s="40"/>
      <c r="CP10" s="40"/>
      <c r="CQ10" s="17"/>
      <c r="CR10" s="17"/>
      <c r="CS10" s="40"/>
      <c r="CT10" s="40"/>
      <c r="CU10" s="17"/>
      <c r="CV10" s="40"/>
      <c r="CW10" s="17"/>
      <c r="CX10" s="17"/>
      <c r="CY10" s="17"/>
      <c r="CZ10" s="17"/>
      <c r="DA10" s="17" t="e">
        <f t="shared" si="0"/>
        <v>#REF!</v>
      </c>
      <c r="DB10" s="17" t="e">
        <f t="shared" si="0"/>
        <v>#REF!</v>
      </c>
      <c r="DC10" s="17" t="e">
        <f t="shared" si="0"/>
        <v>#REF!</v>
      </c>
      <c r="DD10" s="17" t="e">
        <f t="shared" si="0"/>
        <v>#REF!</v>
      </c>
      <c r="DE10" s="17" t="e">
        <f t="shared" si="0"/>
        <v>#REF!</v>
      </c>
      <c r="DF10" s="17" t="e">
        <f t="shared" si="0"/>
        <v>#REF!</v>
      </c>
      <c r="DG10" s="17" t="e">
        <f t="shared" si="0"/>
        <v>#REF!</v>
      </c>
      <c r="DH10" s="17" t="e">
        <f t="shared" si="0"/>
        <v>#REF!</v>
      </c>
      <c r="DI10" s="17" t="e">
        <f t="shared" si="0"/>
        <v>#REF!</v>
      </c>
      <c r="DJ10" s="17" t="e">
        <f t="shared" si="1"/>
        <v>#REF!</v>
      </c>
      <c r="DK10" s="17" t="e">
        <f t="shared" si="1"/>
        <v>#REF!</v>
      </c>
      <c r="DL10" s="17" t="e">
        <f t="shared" si="2"/>
        <v>#REF!</v>
      </c>
      <c r="DM10" s="17" t="e">
        <f t="shared" si="2"/>
        <v>#REF!</v>
      </c>
      <c r="DN10" s="17" t="e">
        <f t="shared" si="3"/>
        <v>#REF!</v>
      </c>
      <c r="DO10" s="17" t="e">
        <f t="shared" si="3"/>
        <v>#REF!</v>
      </c>
      <c r="DP10" s="17" t="e">
        <f t="shared" si="4"/>
        <v>#REF!</v>
      </c>
      <c r="DQ10" s="17" t="e">
        <f t="shared" si="4"/>
        <v>#REF!</v>
      </c>
      <c r="DR10" s="17" t="e">
        <f t="shared" si="5"/>
        <v>#REF!</v>
      </c>
      <c r="DS10" s="17" t="e">
        <f t="shared" si="6"/>
        <v>#REF!</v>
      </c>
      <c r="DT10" s="17" t="e">
        <f t="shared" si="6"/>
        <v>#REF!</v>
      </c>
      <c r="DU10" s="17" t="e">
        <f t="shared" si="6"/>
        <v>#REF!</v>
      </c>
      <c r="DV10" s="17">
        <f t="shared" si="7"/>
        <v>0</v>
      </c>
      <c r="DW10" s="39"/>
      <c r="DX10" s="39"/>
      <c r="DY10" s="39"/>
    </row>
    <row r="11" spans="1:129" x14ac:dyDescent="0.25">
      <c r="A11" s="7">
        <f>Patients!A8</f>
        <v>0</v>
      </c>
      <c r="B11" s="7" t="str">
        <f>Patients!B8&amp;" "&amp;Patients!C8</f>
        <v xml:space="preserve"> </v>
      </c>
      <c r="C11" s="13"/>
      <c r="D11" s="35" t="e">
        <f>GETPIVOTDATA("Sum of X",DynamicParametersPivot!$A$5,"PatientId",$A11,"Title",D$4,"Unit",D$2,"Side",D$3,"Shoes",$A$2,"TrialNo",$A$1,"RepeatNo",D$1)</f>
        <v>#REF!</v>
      </c>
      <c r="E11" s="35" t="e">
        <f>GETPIVOTDATA("Sum of X",DynamicParametersPivot!$A$5,"PatientId",$A11,"Title",E$4,"Unit",E$2,"Side",E$3,"Shoes",$A$2,"TrialNo",$A$1,"RepeatNo",E$1)</f>
        <v>#REF!</v>
      </c>
      <c r="F11" s="35" t="e">
        <f>GETPIVOTDATA("Sum of X",DynamicParametersPivot!$A$5,"PatientId",$A11,"Title",F$4,"Unit",F$2,"Side",F$3,"Shoes",$A$2,"TrialNo",$A$1,"RepeatNo",F$1)</f>
        <v>#REF!</v>
      </c>
      <c r="G11" s="35" t="e">
        <f>GETPIVOTDATA("Sum of X",DynamicParametersPivot!$A$5,"PatientId",$A11,"Title",G$4,"Unit",G$2,"Side",G$3,"Shoes",$A$2,"TrialNo",$A$1,"RepeatNo",G$1)</f>
        <v>#REF!</v>
      </c>
      <c r="H11" s="35" t="e">
        <f>GETPIVOTDATA("Sum of X",DynamicParametersPivot!$A$5,"PatientId",$A11,"Title",H$4,"Unit",H$2,"Side",H$3,"Shoes",$A$2,"TrialNo",$A$1,"RepeatNo",H$1)</f>
        <v>#REF!</v>
      </c>
      <c r="I11" s="35" t="e">
        <f>GETPIVOTDATA("Sum of X",DynamicParametersPivot!$A$5,"PatientId",$A11,"Title",I$4,"Unit",I$2,"Side",I$3,"Shoes",$A$2,"TrialNo",$A$1,"RepeatNo",I$1)</f>
        <v>#REF!</v>
      </c>
      <c r="J11" s="35" t="e">
        <f>GETPIVOTDATA("Sum of X",DynamicParametersPivot!$A$5,"PatientId",$A11,"Title",J$4,"Unit",J$2,"Side",J$3,"Shoes",$A$2,"TrialNo",$A$1,"RepeatNo",J$1)</f>
        <v>#REF!</v>
      </c>
      <c r="K11" s="35" t="e">
        <f>GETPIVOTDATA("Sum of X",DynamicParametersPivot!$A$5,"PatientId",$A11,"Title",K$4,"Unit",K$2,"Side",K$3,"Shoes",$A$2,"TrialNo",$A$1,"RepeatNo",K$1)</f>
        <v>#REF!</v>
      </c>
      <c r="L11" s="35" t="e">
        <f>GETPIVOTDATA("Sum of X",DynamicParametersPivot!$A$5,"PatientId",$A11,"Title",L$4,"Unit",L$2,"Side",L$3,"Shoes",$A$2,"TrialNo",$A$1,"RepeatNo",L$1)</f>
        <v>#REF!</v>
      </c>
      <c r="M11" s="35"/>
      <c r="N11" s="35" t="e">
        <f>GETPIVOTDATA("Sum of X",DynamicParametersPivot!$A$5,"PatientId",$A11,"Title",N$4,"Unit",N$2,"Side",N$3,"Shoes",$A$2,"TrialNo",$A$1,"RepeatNo",N$1)</f>
        <v>#REF!</v>
      </c>
      <c r="O11" s="35" t="e">
        <f>GETPIVOTDATA("Sum of X",DynamicParametersPivot!$A$5,"PatientId",$A11,"Title",O$4,"Unit",O$2,"Side",O$3,"Shoes",$A$2,"TrialNo",$A$1,"RepeatNo",O$1)</f>
        <v>#REF!</v>
      </c>
      <c r="P11" s="35" t="e">
        <f>GETPIVOTDATA("Sum of X",DynamicParametersPivot!$A$5,"PatientId",$A11,"Title",P$4,"Unit",P$2,"Side",P$3,"Shoes",$A$2,"TrialNo",$A$1,"RepeatNo",P$1)</f>
        <v>#REF!</v>
      </c>
      <c r="Q11" s="35"/>
      <c r="R11" s="35"/>
      <c r="S11" s="35" t="e">
        <f>GETPIVOTDATA("Sum of X",DynamicParametersPivot!$A$5,"PatientId",$A11,"Title",S$4,"Unit",S$2,"Side",S$3,"Shoes",$A$2,"TrialNo",$A$1,"RepeatNo",S$1)</f>
        <v>#REF!</v>
      </c>
      <c r="T11" s="35" t="e">
        <f>GETPIVOTDATA("Sum of X",DynamicParametersPivot!$A$5,"PatientId",$A11,"Title",T$4,"Unit",T$2,"Side",T$3,"Shoes",$A$2,"TrialNo",$A$1,"RepeatNo",T$1)</f>
        <v>#REF!</v>
      </c>
      <c r="U11" s="35"/>
      <c r="V11" s="35"/>
      <c r="W11" s="35" t="e">
        <f>GETPIVOTDATA("Sum of X",DynamicParametersPivot!$A$5,"PatientId",$A11,"Title",W$4,"Unit",W$2,"Side",W$3,"Shoes",$A$2,"TrialNo",$A$1,"RepeatNo",W$1)</f>
        <v>#REF!</v>
      </c>
      <c r="X11" s="35" t="e">
        <f>GETPIVOTDATA("Sum of X",DynamicParametersPivot!$A$5,"PatientId",$A11,"Title",X$4,"Unit",X$2,"Side",X$3,"Shoes",$A$2,"TrialNo",$A$1,"RepeatNo",X$1)</f>
        <v>#REF!</v>
      </c>
      <c r="Y11" s="35"/>
      <c r="Z11" s="35"/>
      <c r="AA11" s="35" t="e">
        <f>GETPIVOTDATA("Sum of X",DynamicParametersPivot!$A$5,"PatientId",$A11,"Title",AA$4,"Unit",AA$2,"Side",AA$3,"Shoes",$A$2,"TrialNo",$A$1,"RepeatNo",AA$1)</f>
        <v>#REF!</v>
      </c>
      <c r="AB11" s="35" t="e">
        <f>GETPIVOTDATA("Sum of X",DynamicParametersPivot!$A$5,"PatientId",$A11,"Title",AB$4,"Unit",AB$2,"Side",AB$3,"Shoes",$A$2,"TrialNo",$A$1,"RepeatNo",AB$1)</f>
        <v>#REF!</v>
      </c>
      <c r="AC11" s="35"/>
      <c r="AD11" s="35"/>
      <c r="AE11" s="35" t="e">
        <f>GETPIVOTDATA("Sum of X",DynamicParametersPivot!$A$5,"PatientId",$A11,"Title",AE$4,"Unit",AE$2,"Side",AE$3,"Shoes",$A$2,"TrialNo",$A$1,"RepeatNo",AE$1)</f>
        <v>#REF!</v>
      </c>
      <c r="AF11" s="35"/>
      <c r="AG11" s="35" t="e">
        <f>GETPIVOTDATA("Sum of X",DynamicParametersPivot!$A$5,"PatientId",$A11,"Title",AG$4,"Unit",AG$2,"Side",AG$3,"Shoes",$A$2,"TrialNo",$A$1,"RepeatNo",AG$1)</f>
        <v>#REF!</v>
      </c>
      <c r="AH11" s="35" t="e">
        <f>GETPIVOTDATA("Sum of X",DynamicParametersPivot!$A$5,"PatientId",$A11,"Title",AH$4,"Unit",AH$2,"Side",AH$3,"Shoes",$A$2,"TrialNo",$A$1,"RepeatNo",AH$1)</f>
        <v>#REF!</v>
      </c>
      <c r="AI11" s="35" t="e">
        <f>GETPIVOTDATA("Sum of X",DynamicParametersPivot!$A$5,"PatientId",$A11,"Title",AI$4,"Unit",AI$2,"Side",AI$3,"Shoes",$A$2,"TrialNo",$A$1,"RepeatNo",AI$1)</f>
        <v>#REF!</v>
      </c>
      <c r="AJ11" s="35" t="e">
        <f>GETPIVOTDATA("Sum of X",DynamicParametersPivot!$A$5,"PatientId",$A11,"Title",AJ$4,"Unit",AJ$2,"Side",AJ$3,"Shoes",$A$2,"TrialNo",$A$1,"RepeatNo",AJ$1)</f>
        <v>#REF!</v>
      </c>
      <c r="AK11" s="37"/>
      <c r="AL11" s="17"/>
      <c r="AM11" s="17"/>
      <c r="AN11" s="17"/>
      <c r="AO11" s="17"/>
      <c r="AP11" s="17"/>
      <c r="AQ11" s="17"/>
      <c r="AR11" s="17"/>
      <c r="AS11" s="17"/>
      <c r="AT11" s="17"/>
      <c r="AU11" s="40"/>
      <c r="AV11" s="40"/>
      <c r="AW11" s="17"/>
      <c r="AX11" s="17"/>
      <c r="AY11" s="40"/>
      <c r="AZ11" s="40"/>
      <c r="BA11" s="17"/>
      <c r="BB11" s="17"/>
      <c r="BC11" s="40"/>
      <c r="BD11" s="40"/>
      <c r="BE11" s="17"/>
      <c r="BF11" s="17"/>
      <c r="BG11" s="40"/>
      <c r="BH11" s="40"/>
      <c r="BI11" s="17"/>
      <c r="BJ11" s="17"/>
      <c r="BK11" s="40"/>
      <c r="BL11" s="40"/>
      <c r="BM11" s="17"/>
      <c r="BN11" s="40"/>
      <c r="BO11" s="17"/>
      <c r="BP11" s="17"/>
      <c r="BQ11" s="17"/>
      <c r="BR11" s="17"/>
      <c r="BS11" s="38"/>
      <c r="BT11" s="17"/>
      <c r="BU11" s="17"/>
      <c r="BV11" s="17"/>
      <c r="BW11" s="17"/>
      <c r="BX11" s="17"/>
      <c r="BY11" s="17"/>
      <c r="BZ11" s="17"/>
      <c r="CA11" s="17"/>
      <c r="CB11" s="17"/>
      <c r="CC11" s="40"/>
      <c r="CD11" s="40"/>
      <c r="CE11" s="17"/>
      <c r="CF11" s="17"/>
      <c r="CG11" s="40"/>
      <c r="CH11" s="40"/>
      <c r="CI11" s="17"/>
      <c r="CJ11" s="17"/>
      <c r="CK11" s="40"/>
      <c r="CL11" s="40"/>
      <c r="CM11" s="17"/>
      <c r="CN11" s="17"/>
      <c r="CO11" s="40"/>
      <c r="CP11" s="40"/>
      <c r="CQ11" s="17"/>
      <c r="CR11" s="17"/>
      <c r="CS11" s="40"/>
      <c r="CT11" s="40"/>
      <c r="CU11" s="17"/>
      <c r="CV11" s="40"/>
      <c r="CW11" s="17"/>
      <c r="CX11" s="17"/>
      <c r="CY11" s="17"/>
      <c r="CZ11" s="17"/>
      <c r="DA11" s="17" t="e">
        <f t="shared" si="0"/>
        <v>#REF!</v>
      </c>
      <c r="DB11" s="17" t="e">
        <f t="shared" si="0"/>
        <v>#REF!</v>
      </c>
      <c r="DC11" s="17" t="e">
        <f t="shared" si="0"/>
        <v>#REF!</v>
      </c>
      <c r="DD11" s="17" t="e">
        <f t="shared" si="0"/>
        <v>#REF!</v>
      </c>
      <c r="DE11" s="17" t="e">
        <f t="shared" si="0"/>
        <v>#REF!</v>
      </c>
      <c r="DF11" s="17" t="e">
        <f t="shared" si="0"/>
        <v>#REF!</v>
      </c>
      <c r="DG11" s="17" t="e">
        <f t="shared" si="0"/>
        <v>#REF!</v>
      </c>
      <c r="DH11" s="17" t="e">
        <f t="shared" si="0"/>
        <v>#REF!</v>
      </c>
      <c r="DI11" s="17" t="e">
        <f t="shared" si="0"/>
        <v>#REF!</v>
      </c>
      <c r="DJ11" s="17" t="e">
        <f t="shared" si="1"/>
        <v>#REF!</v>
      </c>
      <c r="DK11" s="17" t="e">
        <f t="shared" si="1"/>
        <v>#REF!</v>
      </c>
      <c r="DL11" s="17" t="e">
        <f t="shared" si="2"/>
        <v>#REF!</v>
      </c>
      <c r="DM11" s="17" t="e">
        <f t="shared" si="2"/>
        <v>#REF!</v>
      </c>
      <c r="DN11" s="17" t="e">
        <f t="shared" si="3"/>
        <v>#REF!</v>
      </c>
      <c r="DO11" s="17" t="e">
        <f t="shared" si="3"/>
        <v>#REF!</v>
      </c>
      <c r="DP11" s="17" t="e">
        <f t="shared" si="4"/>
        <v>#REF!</v>
      </c>
      <c r="DQ11" s="17" t="e">
        <f t="shared" si="4"/>
        <v>#REF!</v>
      </c>
      <c r="DR11" s="17" t="e">
        <f t="shared" si="5"/>
        <v>#REF!</v>
      </c>
      <c r="DS11" s="17" t="e">
        <f t="shared" si="6"/>
        <v>#REF!</v>
      </c>
      <c r="DT11" s="17" t="e">
        <f t="shared" si="6"/>
        <v>#REF!</v>
      </c>
      <c r="DU11" s="17" t="e">
        <f t="shared" si="6"/>
        <v>#REF!</v>
      </c>
      <c r="DV11" s="17">
        <f t="shared" si="7"/>
        <v>0</v>
      </c>
      <c r="DW11" s="39"/>
      <c r="DX11" s="39"/>
      <c r="DY11" s="39"/>
    </row>
    <row r="12" spans="1:129" x14ac:dyDescent="0.25">
      <c r="A12" s="7">
        <f>Patients!A9</f>
        <v>0</v>
      </c>
      <c r="B12" s="7" t="str">
        <f>Patients!B9&amp;" "&amp;Patients!C9</f>
        <v xml:space="preserve"> </v>
      </c>
      <c r="C12" s="13"/>
      <c r="D12" s="35" t="e">
        <f>GETPIVOTDATA("Sum of X",DynamicParametersPivot!$A$5,"PatientId",$A12,"Title",D$4,"Unit",D$2,"Side",D$3,"Shoes",$A$2,"TrialNo",$A$1,"RepeatNo",D$1)</f>
        <v>#REF!</v>
      </c>
      <c r="E12" s="35" t="e">
        <f>GETPIVOTDATA("Sum of X",DynamicParametersPivot!$A$5,"PatientId",$A12,"Title",E$4,"Unit",E$2,"Side",E$3,"Shoes",$A$2,"TrialNo",$A$1,"RepeatNo",E$1)</f>
        <v>#REF!</v>
      </c>
      <c r="F12" s="35" t="e">
        <f>GETPIVOTDATA("Sum of X",DynamicParametersPivot!$A$5,"PatientId",$A12,"Title",F$4,"Unit",F$2,"Side",F$3,"Shoes",$A$2,"TrialNo",$A$1,"RepeatNo",F$1)</f>
        <v>#REF!</v>
      </c>
      <c r="G12" s="35" t="e">
        <f>GETPIVOTDATA("Sum of X",DynamicParametersPivot!$A$5,"PatientId",$A12,"Title",G$4,"Unit",G$2,"Side",G$3,"Shoes",$A$2,"TrialNo",$A$1,"RepeatNo",G$1)</f>
        <v>#REF!</v>
      </c>
      <c r="H12" s="35" t="e">
        <f>GETPIVOTDATA("Sum of X",DynamicParametersPivot!$A$5,"PatientId",$A12,"Title",H$4,"Unit",H$2,"Side",H$3,"Shoes",$A$2,"TrialNo",$A$1,"RepeatNo",H$1)</f>
        <v>#REF!</v>
      </c>
      <c r="I12" s="35" t="e">
        <f>GETPIVOTDATA("Sum of X",DynamicParametersPivot!$A$5,"PatientId",$A12,"Title",I$4,"Unit",I$2,"Side",I$3,"Shoes",$A$2,"TrialNo",$A$1,"RepeatNo",I$1)</f>
        <v>#REF!</v>
      </c>
      <c r="J12" s="35" t="e">
        <f>GETPIVOTDATA("Sum of X",DynamicParametersPivot!$A$5,"PatientId",$A12,"Title",J$4,"Unit",J$2,"Side",J$3,"Shoes",$A$2,"TrialNo",$A$1,"RepeatNo",J$1)</f>
        <v>#REF!</v>
      </c>
      <c r="K12" s="35" t="e">
        <f>GETPIVOTDATA("Sum of X",DynamicParametersPivot!$A$5,"PatientId",$A12,"Title",K$4,"Unit",K$2,"Side",K$3,"Shoes",$A$2,"TrialNo",$A$1,"RepeatNo",K$1)</f>
        <v>#REF!</v>
      </c>
      <c r="L12" s="35" t="e">
        <f>GETPIVOTDATA("Sum of X",DynamicParametersPivot!$A$5,"PatientId",$A12,"Title",L$4,"Unit",L$2,"Side",L$3,"Shoes",$A$2,"TrialNo",$A$1,"RepeatNo",L$1)</f>
        <v>#REF!</v>
      </c>
      <c r="M12" s="35"/>
      <c r="N12" s="35" t="e">
        <f>GETPIVOTDATA("Sum of X",DynamicParametersPivot!$A$5,"PatientId",$A12,"Title",N$4,"Unit",N$2,"Side",N$3,"Shoes",$A$2,"TrialNo",$A$1,"RepeatNo",N$1)</f>
        <v>#REF!</v>
      </c>
      <c r="O12" s="35" t="e">
        <f>GETPIVOTDATA("Sum of X",DynamicParametersPivot!$A$5,"PatientId",$A12,"Title",O$4,"Unit",O$2,"Side",O$3,"Shoes",$A$2,"TrialNo",$A$1,"RepeatNo",O$1)</f>
        <v>#REF!</v>
      </c>
      <c r="P12" s="35" t="e">
        <f>GETPIVOTDATA("Sum of X",DynamicParametersPivot!$A$5,"PatientId",$A12,"Title",P$4,"Unit",P$2,"Side",P$3,"Shoes",$A$2,"TrialNo",$A$1,"RepeatNo",P$1)</f>
        <v>#REF!</v>
      </c>
      <c r="Q12" s="35"/>
      <c r="R12" s="35"/>
      <c r="S12" s="35" t="e">
        <f>GETPIVOTDATA("Sum of X",DynamicParametersPivot!$A$5,"PatientId",$A12,"Title",S$4,"Unit",S$2,"Side",S$3,"Shoes",$A$2,"TrialNo",$A$1,"RepeatNo",S$1)</f>
        <v>#REF!</v>
      </c>
      <c r="T12" s="35" t="e">
        <f>GETPIVOTDATA("Sum of X",DynamicParametersPivot!$A$5,"PatientId",$A12,"Title",T$4,"Unit",T$2,"Side",T$3,"Shoes",$A$2,"TrialNo",$A$1,"RepeatNo",T$1)</f>
        <v>#REF!</v>
      </c>
      <c r="U12" s="35"/>
      <c r="V12" s="35"/>
      <c r="W12" s="35" t="e">
        <f>GETPIVOTDATA("Sum of X",DynamicParametersPivot!$A$5,"PatientId",$A12,"Title",W$4,"Unit",W$2,"Side",W$3,"Shoes",$A$2,"TrialNo",$A$1,"RepeatNo",W$1)</f>
        <v>#REF!</v>
      </c>
      <c r="X12" s="35" t="e">
        <f>GETPIVOTDATA("Sum of X",DynamicParametersPivot!$A$5,"PatientId",$A12,"Title",X$4,"Unit",X$2,"Side",X$3,"Shoes",$A$2,"TrialNo",$A$1,"RepeatNo",X$1)</f>
        <v>#REF!</v>
      </c>
      <c r="Y12" s="35"/>
      <c r="Z12" s="35"/>
      <c r="AA12" s="35" t="e">
        <f>GETPIVOTDATA("Sum of X",DynamicParametersPivot!$A$5,"PatientId",$A12,"Title",AA$4,"Unit",AA$2,"Side",AA$3,"Shoes",$A$2,"TrialNo",$A$1,"RepeatNo",AA$1)</f>
        <v>#REF!</v>
      </c>
      <c r="AB12" s="35" t="e">
        <f>GETPIVOTDATA("Sum of X",DynamicParametersPivot!$A$5,"PatientId",$A12,"Title",AB$4,"Unit",AB$2,"Side",AB$3,"Shoes",$A$2,"TrialNo",$A$1,"RepeatNo",AB$1)</f>
        <v>#REF!</v>
      </c>
      <c r="AC12" s="35"/>
      <c r="AD12" s="35"/>
      <c r="AE12" s="35" t="e">
        <f>GETPIVOTDATA("Sum of X",DynamicParametersPivot!$A$5,"PatientId",$A12,"Title",AE$4,"Unit",AE$2,"Side",AE$3,"Shoes",$A$2,"TrialNo",$A$1,"RepeatNo",AE$1)</f>
        <v>#REF!</v>
      </c>
      <c r="AF12" s="35"/>
      <c r="AG12" s="35" t="e">
        <f>GETPIVOTDATA("Sum of X",DynamicParametersPivot!$A$5,"PatientId",$A12,"Title",AG$4,"Unit",AG$2,"Side",AG$3,"Shoes",$A$2,"TrialNo",$A$1,"RepeatNo",AG$1)</f>
        <v>#REF!</v>
      </c>
      <c r="AH12" s="35" t="e">
        <f>GETPIVOTDATA("Sum of X",DynamicParametersPivot!$A$5,"PatientId",$A12,"Title",AH$4,"Unit",AH$2,"Side",AH$3,"Shoes",$A$2,"TrialNo",$A$1,"RepeatNo",AH$1)</f>
        <v>#REF!</v>
      </c>
      <c r="AI12" s="35" t="e">
        <f>GETPIVOTDATA("Sum of X",DynamicParametersPivot!$A$5,"PatientId",$A12,"Title",AI$4,"Unit",AI$2,"Side",AI$3,"Shoes",$A$2,"TrialNo",$A$1,"RepeatNo",AI$1)</f>
        <v>#REF!</v>
      </c>
      <c r="AJ12" s="35" t="e">
        <f>GETPIVOTDATA("Sum of X",DynamicParametersPivot!$A$5,"PatientId",$A12,"Title",AJ$4,"Unit",AJ$2,"Side",AJ$3,"Shoes",$A$2,"TrialNo",$A$1,"RepeatNo",AJ$1)</f>
        <v>#REF!</v>
      </c>
      <c r="AK12" s="37"/>
      <c r="AL12" s="17"/>
      <c r="AM12" s="17"/>
      <c r="AN12" s="17"/>
      <c r="AO12" s="17"/>
      <c r="AP12" s="17"/>
      <c r="AQ12" s="17"/>
      <c r="AR12" s="17"/>
      <c r="AS12" s="17"/>
      <c r="AT12" s="17"/>
      <c r="AU12" s="40"/>
      <c r="AV12" s="40"/>
      <c r="AW12" s="17"/>
      <c r="AX12" s="17"/>
      <c r="AY12" s="40"/>
      <c r="AZ12" s="40"/>
      <c r="BA12" s="17"/>
      <c r="BB12" s="17"/>
      <c r="BC12" s="40"/>
      <c r="BD12" s="40"/>
      <c r="BE12" s="17"/>
      <c r="BF12" s="17"/>
      <c r="BG12" s="40"/>
      <c r="BH12" s="40"/>
      <c r="BI12" s="17"/>
      <c r="BJ12" s="17"/>
      <c r="BK12" s="40"/>
      <c r="BL12" s="40"/>
      <c r="BM12" s="17"/>
      <c r="BN12" s="40"/>
      <c r="BO12" s="17"/>
      <c r="BP12" s="17"/>
      <c r="BQ12" s="17"/>
      <c r="BR12" s="17"/>
      <c r="BS12" s="38"/>
      <c r="BT12" s="17"/>
      <c r="BU12" s="17"/>
      <c r="BV12" s="17"/>
      <c r="BW12" s="17"/>
      <c r="BX12" s="17"/>
      <c r="BY12" s="17"/>
      <c r="BZ12" s="17"/>
      <c r="CA12" s="17"/>
      <c r="CB12" s="17"/>
      <c r="CC12" s="40"/>
      <c r="CD12" s="40"/>
      <c r="CE12" s="17"/>
      <c r="CF12" s="17"/>
      <c r="CG12" s="40"/>
      <c r="CH12" s="40"/>
      <c r="CI12" s="17"/>
      <c r="CJ12" s="17"/>
      <c r="CK12" s="40"/>
      <c r="CL12" s="40"/>
      <c r="CM12" s="17"/>
      <c r="CN12" s="17"/>
      <c r="CO12" s="40"/>
      <c r="CP12" s="40"/>
      <c r="CQ12" s="17"/>
      <c r="CR12" s="17"/>
      <c r="CS12" s="40"/>
      <c r="CT12" s="40"/>
      <c r="CU12" s="17"/>
      <c r="CV12" s="40"/>
      <c r="CW12" s="17"/>
      <c r="CX12" s="17"/>
      <c r="CY12" s="17"/>
      <c r="CZ12" s="17"/>
      <c r="DA12" s="17" t="e">
        <f t="shared" si="0"/>
        <v>#REF!</v>
      </c>
      <c r="DB12" s="17" t="e">
        <f t="shared" si="0"/>
        <v>#REF!</v>
      </c>
      <c r="DC12" s="17" t="e">
        <f t="shared" si="0"/>
        <v>#REF!</v>
      </c>
      <c r="DD12" s="17" t="e">
        <f t="shared" si="0"/>
        <v>#REF!</v>
      </c>
      <c r="DE12" s="17" t="e">
        <f t="shared" si="0"/>
        <v>#REF!</v>
      </c>
      <c r="DF12" s="17" t="e">
        <f t="shared" si="0"/>
        <v>#REF!</v>
      </c>
      <c r="DG12" s="17" t="e">
        <f t="shared" si="0"/>
        <v>#REF!</v>
      </c>
      <c r="DH12" s="17" t="e">
        <f t="shared" si="0"/>
        <v>#REF!</v>
      </c>
      <c r="DI12" s="17" t="e">
        <f t="shared" si="0"/>
        <v>#REF!</v>
      </c>
      <c r="DJ12" s="17" t="e">
        <f t="shared" si="1"/>
        <v>#REF!</v>
      </c>
      <c r="DK12" s="17" t="e">
        <f t="shared" si="1"/>
        <v>#REF!</v>
      </c>
      <c r="DL12" s="17" t="e">
        <f t="shared" si="2"/>
        <v>#REF!</v>
      </c>
      <c r="DM12" s="17" t="e">
        <f t="shared" si="2"/>
        <v>#REF!</v>
      </c>
      <c r="DN12" s="17" t="e">
        <f t="shared" si="3"/>
        <v>#REF!</v>
      </c>
      <c r="DO12" s="17" t="e">
        <f t="shared" si="3"/>
        <v>#REF!</v>
      </c>
      <c r="DP12" s="17" t="e">
        <f t="shared" si="4"/>
        <v>#REF!</v>
      </c>
      <c r="DQ12" s="17" t="e">
        <f t="shared" si="4"/>
        <v>#REF!</v>
      </c>
      <c r="DR12" s="17" t="e">
        <f t="shared" si="5"/>
        <v>#REF!</v>
      </c>
      <c r="DS12" s="17" t="e">
        <f t="shared" si="6"/>
        <v>#REF!</v>
      </c>
      <c r="DT12" s="17" t="e">
        <f t="shared" si="6"/>
        <v>#REF!</v>
      </c>
      <c r="DU12" s="17" t="e">
        <f t="shared" si="6"/>
        <v>#REF!</v>
      </c>
      <c r="DV12" s="17">
        <f t="shared" si="7"/>
        <v>0</v>
      </c>
      <c r="DW12" s="39"/>
      <c r="DX12" s="39"/>
      <c r="DY12" s="39"/>
    </row>
    <row r="13" spans="1:129" x14ac:dyDescent="0.25">
      <c r="A13" s="7">
        <f>Patients!A10</f>
        <v>0</v>
      </c>
      <c r="B13" s="7" t="str">
        <f>Patients!B10&amp;" "&amp;Patients!C10</f>
        <v xml:space="preserve"> </v>
      </c>
      <c r="C13" s="13"/>
      <c r="D13" s="35" t="e">
        <f>GETPIVOTDATA("Sum of X",DynamicParametersPivot!$A$5,"PatientId",$A13,"Title",D$4,"Unit",D$2,"Side",D$3,"Shoes",$A$2,"TrialNo",$A$1,"RepeatNo",D$1)</f>
        <v>#REF!</v>
      </c>
      <c r="E13" s="35" t="e">
        <f>GETPIVOTDATA("Sum of X",DynamicParametersPivot!$A$5,"PatientId",$A13,"Title",E$4,"Unit",E$2,"Side",E$3,"Shoes",$A$2,"TrialNo",$A$1,"RepeatNo",E$1)</f>
        <v>#REF!</v>
      </c>
      <c r="F13" s="35" t="e">
        <f>GETPIVOTDATA("Sum of X",DynamicParametersPivot!$A$5,"PatientId",$A13,"Title",F$4,"Unit",F$2,"Side",F$3,"Shoes",$A$2,"TrialNo",$A$1,"RepeatNo",F$1)</f>
        <v>#REF!</v>
      </c>
      <c r="G13" s="35" t="e">
        <f>GETPIVOTDATA("Sum of X",DynamicParametersPivot!$A$5,"PatientId",$A13,"Title",G$4,"Unit",G$2,"Side",G$3,"Shoes",$A$2,"TrialNo",$A$1,"RepeatNo",G$1)</f>
        <v>#REF!</v>
      </c>
      <c r="H13" s="35" t="e">
        <f>GETPIVOTDATA("Sum of X",DynamicParametersPivot!$A$5,"PatientId",$A13,"Title",H$4,"Unit",H$2,"Side",H$3,"Shoes",$A$2,"TrialNo",$A$1,"RepeatNo",H$1)</f>
        <v>#REF!</v>
      </c>
      <c r="I13" s="35" t="e">
        <f>GETPIVOTDATA("Sum of X",DynamicParametersPivot!$A$5,"PatientId",$A13,"Title",I$4,"Unit",I$2,"Side",I$3,"Shoes",$A$2,"TrialNo",$A$1,"RepeatNo",I$1)</f>
        <v>#REF!</v>
      </c>
      <c r="J13" s="35" t="e">
        <f>GETPIVOTDATA("Sum of X",DynamicParametersPivot!$A$5,"PatientId",$A13,"Title",J$4,"Unit",J$2,"Side",J$3,"Shoes",$A$2,"TrialNo",$A$1,"RepeatNo",J$1)</f>
        <v>#REF!</v>
      </c>
      <c r="K13" s="35" t="e">
        <f>GETPIVOTDATA("Sum of X",DynamicParametersPivot!$A$5,"PatientId",$A13,"Title",K$4,"Unit",K$2,"Side",K$3,"Shoes",$A$2,"TrialNo",$A$1,"RepeatNo",K$1)</f>
        <v>#REF!</v>
      </c>
      <c r="L13" s="35" t="e">
        <f>GETPIVOTDATA("Sum of X",DynamicParametersPivot!$A$5,"PatientId",$A13,"Title",L$4,"Unit",L$2,"Side",L$3,"Shoes",$A$2,"TrialNo",$A$1,"RepeatNo",L$1)</f>
        <v>#REF!</v>
      </c>
      <c r="M13" s="35"/>
      <c r="N13" s="35" t="e">
        <f>GETPIVOTDATA("Sum of X",DynamicParametersPivot!$A$5,"PatientId",$A13,"Title",N$4,"Unit",N$2,"Side",N$3,"Shoes",$A$2,"TrialNo",$A$1,"RepeatNo",N$1)</f>
        <v>#REF!</v>
      </c>
      <c r="O13" s="35" t="e">
        <f>GETPIVOTDATA("Sum of X",DynamicParametersPivot!$A$5,"PatientId",$A13,"Title",O$4,"Unit",O$2,"Side",O$3,"Shoes",$A$2,"TrialNo",$A$1,"RepeatNo",O$1)</f>
        <v>#REF!</v>
      </c>
      <c r="P13" s="35" t="e">
        <f>GETPIVOTDATA("Sum of X",DynamicParametersPivot!$A$5,"PatientId",$A13,"Title",P$4,"Unit",P$2,"Side",P$3,"Shoes",$A$2,"TrialNo",$A$1,"RepeatNo",P$1)</f>
        <v>#REF!</v>
      </c>
      <c r="Q13" s="35"/>
      <c r="R13" s="35"/>
      <c r="S13" s="35" t="e">
        <f>GETPIVOTDATA("Sum of X",DynamicParametersPivot!$A$5,"PatientId",$A13,"Title",S$4,"Unit",S$2,"Side",S$3,"Shoes",$A$2,"TrialNo",$A$1,"RepeatNo",S$1)</f>
        <v>#REF!</v>
      </c>
      <c r="T13" s="35" t="e">
        <f>GETPIVOTDATA("Sum of X",DynamicParametersPivot!$A$5,"PatientId",$A13,"Title",T$4,"Unit",T$2,"Side",T$3,"Shoes",$A$2,"TrialNo",$A$1,"RepeatNo",T$1)</f>
        <v>#REF!</v>
      </c>
      <c r="U13" s="35"/>
      <c r="V13" s="35"/>
      <c r="W13" s="35" t="e">
        <f>GETPIVOTDATA("Sum of X",DynamicParametersPivot!$A$5,"PatientId",$A13,"Title",W$4,"Unit",W$2,"Side",W$3,"Shoes",$A$2,"TrialNo",$A$1,"RepeatNo",W$1)</f>
        <v>#REF!</v>
      </c>
      <c r="X13" s="35" t="e">
        <f>GETPIVOTDATA("Sum of X",DynamicParametersPivot!$A$5,"PatientId",$A13,"Title",X$4,"Unit",X$2,"Side",X$3,"Shoes",$A$2,"TrialNo",$A$1,"RepeatNo",X$1)</f>
        <v>#REF!</v>
      </c>
      <c r="Y13" s="35"/>
      <c r="Z13" s="35"/>
      <c r="AA13" s="35" t="e">
        <f>GETPIVOTDATA("Sum of X",DynamicParametersPivot!$A$5,"PatientId",$A13,"Title",AA$4,"Unit",AA$2,"Side",AA$3,"Shoes",$A$2,"TrialNo",$A$1,"RepeatNo",AA$1)</f>
        <v>#REF!</v>
      </c>
      <c r="AB13" s="35" t="e">
        <f>GETPIVOTDATA("Sum of X",DynamicParametersPivot!$A$5,"PatientId",$A13,"Title",AB$4,"Unit",AB$2,"Side",AB$3,"Shoes",$A$2,"TrialNo",$A$1,"RepeatNo",AB$1)</f>
        <v>#REF!</v>
      </c>
      <c r="AC13" s="35"/>
      <c r="AD13" s="35"/>
      <c r="AE13" s="35" t="e">
        <f>GETPIVOTDATA("Sum of X",DynamicParametersPivot!$A$5,"PatientId",$A13,"Title",AE$4,"Unit",AE$2,"Side",AE$3,"Shoes",$A$2,"TrialNo",$A$1,"RepeatNo",AE$1)</f>
        <v>#REF!</v>
      </c>
      <c r="AF13" s="35"/>
      <c r="AG13" s="35" t="e">
        <f>GETPIVOTDATA("Sum of X",DynamicParametersPivot!$A$5,"PatientId",$A13,"Title",AG$4,"Unit",AG$2,"Side",AG$3,"Shoes",$A$2,"TrialNo",$A$1,"RepeatNo",AG$1)</f>
        <v>#REF!</v>
      </c>
      <c r="AH13" s="35" t="e">
        <f>GETPIVOTDATA("Sum of X",DynamicParametersPivot!$A$5,"PatientId",$A13,"Title",AH$4,"Unit",AH$2,"Side",AH$3,"Shoes",$A$2,"TrialNo",$A$1,"RepeatNo",AH$1)</f>
        <v>#REF!</v>
      </c>
      <c r="AI13" s="35" t="e">
        <f>GETPIVOTDATA("Sum of X",DynamicParametersPivot!$A$5,"PatientId",$A13,"Title",AI$4,"Unit",AI$2,"Side",AI$3,"Shoes",$A$2,"TrialNo",$A$1,"RepeatNo",AI$1)</f>
        <v>#REF!</v>
      </c>
      <c r="AJ13" s="35" t="e">
        <f>GETPIVOTDATA("Sum of X",DynamicParametersPivot!$A$5,"PatientId",$A13,"Title",AJ$4,"Unit",AJ$2,"Side",AJ$3,"Shoes",$A$2,"TrialNo",$A$1,"RepeatNo",AJ$1)</f>
        <v>#REF!</v>
      </c>
      <c r="AK13" s="37"/>
      <c r="AL13" s="17"/>
      <c r="AM13" s="17"/>
      <c r="AN13" s="17"/>
      <c r="AO13" s="17"/>
      <c r="AP13" s="17"/>
      <c r="AQ13" s="17"/>
      <c r="AR13" s="17"/>
      <c r="AS13" s="17"/>
      <c r="AT13" s="17"/>
      <c r="AU13" s="40"/>
      <c r="AV13" s="40"/>
      <c r="AW13" s="17"/>
      <c r="AX13" s="17"/>
      <c r="AY13" s="40"/>
      <c r="AZ13" s="40"/>
      <c r="BA13" s="17"/>
      <c r="BB13" s="17"/>
      <c r="BC13" s="40"/>
      <c r="BD13" s="40"/>
      <c r="BE13" s="17"/>
      <c r="BF13" s="17"/>
      <c r="BG13" s="40"/>
      <c r="BH13" s="40"/>
      <c r="BI13" s="17"/>
      <c r="BJ13" s="17"/>
      <c r="BK13" s="40"/>
      <c r="BL13" s="40"/>
      <c r="BM13" s="17"/>
      <c r="BN13" s="40"/>
      <c r="BO13" s="17"/>
      <c r="BP13" s="17"/>
      <c r="BQ13" s="17"/>
      <c r="BR13" s="17"/>
      <c r="BS13" s="38"/>
      <c r="BT13" s="17"/>
      <c r="BU13" s="17"/>
      <c r="BV13" s="17"/>
      <c r="BW13" s="17"/>
      <c r="BX13" s="17"/>
      <c r="BY13" s="17"/>
      <c r="BZ13" s="17"/>
      <c r="CA13" s="17"/>
      <c r="CB13" s="17"/>
      <c r="CC13" s="40"/>
      <c r="CD13" s="40"/>
      <c r="CE13" s="17"/>
      <c r="CF13" s="17"/>
      <c r="CG13" s="40"/>
      <c r="CH13" s="40"/>
      <c r="CI13" s="17"/>
      <c r="CJ13" s="17"/>
      <c r="CK13" s="40"/>
      <c r="CL13" s="40"/>
      <c r="CM13" s="17"/>
      <c r="CN13" s="17"/>
      <c r="CO13" s="40"/>
      <c r="CP13" s="40"/>
      <c r="CQ13" s="17"/>
      <c r="CR13" s="17"/>
      <c r="CS13" s="40"/>
      <c r="CT13" s="40"/>
      <c r="CU13" s="17"/>
      <c r="CV13" s="40"/>
      <c r="CW13" s="17"/>
      <c r="CX13" s="17"/>
      <c r="CY13" s="17"/>
      <c r="CZ13" s="17"/>
      <c r="DA13" s="17" t="e">
        <f t="shared" si="0"/>
        <v>#REF!</v>
      </c>
      <c r="DB13" s="17" t="e">
        <f t="shared" si="0"/>
        <v>#REF!</v>
      </c>
      <c r="DC13" s="17" t="e">
        <f t="shared" si="0"/>
        <v>#REF!</v>
      </c>
      <c r="DD13" s="17" t="e">
        <f t="shared" si="0"/>
        <v>#REF!</v>
      </c>
      <c r="DE13" s="17" t="e">
        <f t="shared" si="0"/>
        <v>#REF!</v>
      </c>
      <c r="DF13" s="17" t="e">
        <f t="shared" si="0"/>
        <v>#REF!</v>
      </c>
      <c r="DG13" s="17" t="e">
        <f t="shared" si="0"/>
        <v>#REF!</v>
      </c>
      <c r="DH13" s="17" t="e">
        <f t="shared" si="0"/>
        <v>#REF!</v>
      </c>
      <c r="DI13" s="17" t="e">
        <f t="shared" si="0"/>
        <v>#REF!</v>
      </c>
      <c r="DJ13" s="17" t="e">
        <f t="shared" si="1"/>
        <v>#REF!</v>
      </c>
      <c r="DK13" s="17" t="e">
        <f t="shared" si="1"/>
        <v>#REF!</v>
      </c>
      <c r="DL13" s="17" t="e">
        <f t="shared" si="2"/>
        <v>#REF!</v>
      </c>
      <c r="DM13" s="17" t="e">
        <f t="shared" si="2"/>
        <v>#REF!</v>
      </c>
      <c r="DN13" s="17" t="e">
        <f t="shared" si="3"/>
        <v>#REF!</v>
      </c>
      <c r="DO13" s="17" t="e">
        <f t="shared" si="3"/>
        <v>#REF!</v>
      </c>
      <c r="DP13" s="17" t="e">
        <f t="shared" si="4"/>
        <v>#REF!</v>
      </c>
      <c r="DQ13" s="17" t="e">
        <f t="shared" si="4"/>
        <v>#REF!</v>
      </c>
      <c r="DR13" s="17" t="e">
        <f t="shared" si="5"/>
        <v>#REF!</v>
      </c>
      <c r="DS13" s="17" t="e">
        <f t="shared" si="6"/>
        <v>#REF!</v>
      </c>
      <c r="DT13" s="17" t="e">
        <f t="shared" si="6"/>
        <v>#REF!</v>
      </c>
      <c r="DU13" s="17" t="e">
        <f t="shared" si="6"/>
        <v>#REF!</v>
      </c>
      <c r="DV13" s="17">
        <f t="shared" si="7"/>
        <v>0</v>
      </c>
      <c r="DW13" s="39"/>
      <c r="DX13" s="39"/>
      <c r="DY13" s="39"/>
    </row>
    <row r="14" spans="1:129" x14ac:dyDescent="0.25">
      <c r="A14" s="7">
        <f>Patients!A11</f>
        <v>0</v>
      </c>
      <c r="B14" s="7" t="str">
        <f>Patients!B11&amp;" "&amp;Patients!C11</f>
        <v xml:space="preserve"> </v>
      </c>
      <c r="C14" s="13"/>
      <c r="D14" s="35" t="e">
        <f>GETPIVOTDATA("Sum of X",DynamicParametersPivot!$A$5,"PatientId",$A14,"Title",D$4,"Unit",D$2,"Side",D$3,"Shoes",$A$2,"TrialNo",$A$1,"RepeatNo",D$1)</f>
        <v>#REF!</v>
      </c>
      <c r="E14" s="35" t="e">
        <f>GETPIVOTDATA("Sum of X",DynamicParametersPivot!$A$5,"PatientId",$A14,"Title",E$4,"Unit",E$2,"Side",E$3,"Shoes",$A$2,"TrialNo",$A$1,"RepeatNo",E$1)</f>
        <v>#REF!</v>
      </c>
      <c r="F14" s="35" t="e">
        <f>GETPIVOTDATA("Sum of X",DynamicParametersPivot!$A$5,"PatientId",$A14,"Title",F$4,"Unit",F$2,"Side",F$3,"Shoes",$A$2,"TrialNo",$A$1,"RepeatNo",F$1)</f>
        <v>#REF!</v>
      </c>
      <c r="G14" s="35" t="e">
        <f>GETPIVOTDATA("Sum of X",DynamicParametersPivot!$A$5,"PatientId",$A14,"Title",G$4,"Unit",G$2,"Side",G$3,"Shoes",$A$2,"TrialNo",$A$1,"RepeatNo",G$1)</f>
        <v>#REF!</v>
      </c>
      <c r="H14" s="35" t="e">
        <f>GETPIVOTDATA("Sum of X",DynamicParametersPivot!$A$5,"PatientId",$A14,"Title",H$4,"Unit",H$2,"Side",H$3,"Shoes",$A$2,"TrialNo",$A$1,"RepeatNo",H$1)</f>
        <v>#REF!</v>
      </c>
      <c r="I14" s="35" t="e">
        <f>GETPIVOTDATA("Sum of X",DynamicParametersPivot!$A$5,"PatientId",$A14,"Title",I$4,"Unit",I$2,"Side",I$3,"Shoes",$A$2,"TrialNo",$A$1,"RepeatNo",I$1)</f>
        <v>#REF!</v>
      </c>
      <c r="J14" s="35" t="e">
        <f>GETPIVOTDATA("Sum of X",DynamicParametersPivot!$A$5,"PatientId",$A14,"Title",J$4,"Unit",J$2,"Side",J$3,"Shoes",$A$2,"TrialNo",$A$1,"RepeatNo",J$1)</f>
        <v>#REF!</v>
      </c>
      <c r="K14" s="35" t="e">
        <f>GETPIVOTDATA("Sum of X",DynamicParametersPivot!$A$5,"PatientId",$A14,"Title",K$4,"Unit",K$2,"Side",K$3,"Shoes",$A$2,"TrialNo",$A$1,"RepeatNo",K$1)</f>
        <v>#REF!</v>
      </c>
      <c r="L14" s="35" t="e">
        <f>GETPIVOTDATA("Sum of X",DynamicParametersPivot!$A$5,"PatientId",$A14,"Title",L$4,"Unit",L$2,"Side",L$3,"Shoes",$A$2,"TrialNo",$A$1,"RepeatNo",L$1)</f>
        <v>#REF!</v>
      </c>
      <c r="M14" s="35"/>
      <c r="N14" s="35" t="e">
        <f>GETPIVOTDATA("Sum of X",DynamicParametersPivot!$A$5,"PatientId",$A14,"Title",N$4,"Unit",N$2,"Side",N$3,"Shoes",$A$2,"TrialNo",$A$1,"RepeatNo",N$1)</f>
        <v>#REF!</v>
      </c>
      <c r="O14" s="35" t="e">
        <f>GETPIVOTDATA("Sum of X",DynamicParametersPivot!$A$5,"PatientId",$A14,"Title",O$4,"Unit",O$2,"Side",O$3,"Shoes",$A$2,"TrialNo",$A$1,"RepeatNo",O$1)</f>
        <v>#REF!</v>
      </c>
      <c r="P14" s="35" t="e">
        <f>GETPIVOTDATA("Sum of X",DynamicParametersPivot!$A$5,"PatientId",$A14,"Title",P$4,"Unit",P$2,"Side",P$3,"Shoes",$A$2,"TrialNo",$A$1,"RepeatNo",P$1)</f>
        <v>#REF!</v>
      </c>
      <c r="Q14" s="35"/>
      <c r="R14" s="35"/>
      <c r="S14" s="35" t="e">
        <f>GETPIVOTDATA("Sum of X",DynamicParametersPivot!$A$5,"PatientId",$A14,"Title",S$4,"Unit",S$2,"Side",S$3,"Shoes",$A$2,"TrialNo",$A$1,"RepeatNo",S$1)</f>
        <v>#REF!</v>
      </c>
      <c r="T14" s="35" t="e">
        <f>GETPIVOTDATA("Sum of X",DynamicParametersPivot!$A$5,"PatientId",$A14,"Title",T$4,"Unit",T$2,"Side",T$3,"Shoes",$A$2,"TrialNo",$A$1,"RepeatNo",T$1)</f>
        <v>#REF!</v>
      </c>
      <c r="U14" s="35"/>
      <c r="V14" s="35"/>
      <c r="W14" s="35" t="e">
        <f>GETPIVOTDATA("Sum of X",DynamicParametersPivot!$A$5,"PatientId",$A14,"Title",W$4,"Unit",W$2,"Side",W$3,"Shoes",$A$2,"TrialNo",$A$1,"RepeatNo",W$1)</f>
        <v>#REF!</v>
      </c>
      <c r="X14" s="35" t="e">
        <f>GETPIVOTDATA("Sum of X",DynamicParametersPivot!$A$5,"PatientId",$A14,"Title",X$4,"Unit",X$2,"Side",X$3,"Shoes",$A$2,"TrialNo",$A$1,"RepeatNo",X$1)</f>
        <v>#REF!</v>
      </c>
      <c r="Y14" s="35"/>
      <c r="Z14" s="35"/>
      <c r="AA14" s="35" t="e">
        <f>GETPIVOTDATA("Sum of X",DynamicParametersPivot!$A$5,"PatientId",$A14,"Title",AA$4,"Unit",AA$2,"Side",AA$3,"Shoes",$A$2,"TrialNo",$A$1,"RepeatNo",AA$1)</f>
        <v>#REF!</v>
      </c>
      <c r="AB14" s="35" t="e">
        <f>GETPIVOTDATA("Sum of X",DynamicParametersPivot!$A$5,"PatientId",$A14,"Title",AB$4,"Unit",AB$2,"Side",AB$3,"Shoes",$A$2,"TrialNo",$A$1,"RepeatNo",AB$1)</f>
        <v>#REF!</v>
      </c>
      <c r="AC14" s="35"/>
      <c r="AD14" s="35"/>
      <c r="AE14" s="35" t="e">
        <f>GETPIVOTDATA("Sum of X",DynamicParametersPivot!$A$5,"PatientId",$A14,"Title",AE$4,"Unit",AE$2,"Side",AE$3,"Shoes",$A$2,"TrialNo",$A$1,"RepeatNo",AE$1)</f>
        <v>#REF!</v>
      </c>
      <c r="AF14" s="35"/>
      <c r="AG14" s="35" t="e">
        <f>GETPIVOTDATA("Sum of X",DynamicParametersPivot!$A$5,"PatientId",$A14,"Title",AG$4,"Unit",AG$2,"Side",AG$3,"Shoes",$A$2,"TrialNo",$A$1,"RepeatNo",AG$1)</f>
        <v>#REF!</v>
      </c>
      <c r="AH14" s="35" t="e">
        <f>GETPIVOTDATA("Sum of X",DynamicParametersPivot!$A$5,"PatientId",$A14,"Title",AH$4,"Unit",AH$2,"Side",AH$3,"Shoes",$A$2,"TrialNo",$A$1,"RepeatNo",AH$1)</f>
        <v>#REF!</v>
      </c>
      <c r="AI14" s="35" t="e">
        <f>GETPIVOTDATA("Sum of X",DynamicParametersPivot!$A$5,"PatientId",$A14,"Title",AI$4,"Unit",AI$2,"Side",AI$3,"Shoes",$A$2,"TrialNo",$A$1,"RepeatNo",AI$1)</f>
        <v>#REF!</v>
      </c>
      <c r="AJ14" s="35" t="e">
        <f>GETPIVOTDATA("Sum of X",DynamicParametersPivot!$A$5,"PatientId",$A14,"Title",AJ$4,"Unit",AJ$2,"Side",AJ$3,"Shoes",$A$2,"TrialNo",$A$1,"RepeatNo",AJ$1)</f>
        <v>#REF!</v>
      </c>
      <c r="AK14" s="37"/>
      <c r="AL14" s="17"/>
      <c r="AM14" s="17"/>
      <c r="AN14" s="17"/>
      <c r="AO14" s="17"/>
      <c r="AP14" s="17"/>
      <c r="AQ14" s="17"/>
      <c r="AR14" s="17"/>
      <c r="AS14" s="17"/>
      <c r="AT14" s="17"/>
      <c r="AU14" s="40"/>
      <c r="AV14" s="40"/>
      <c r="AW14" s="17"/>
      <c r="AX14" s="17"/>
      <c r="AY14" s="40"/>
      <c r="AZ14" s="40"/>
      <c r="BA14" s="17"/>
      <c r="BB14" s="17"/>
      <c r="BC14" s="40"/>
      <c r="BD14" s="40"/>
      <c r="BE14" s="17"/>
      <c r="BF14" s="17"/>
      <c r="BG14" s="40"/>
      <c r="BH14" s="40"/>
      <c r="BI14" s="17"/>
      <c r="BJ14" s="17"/>
      <c r="BK14" s="40"/>
      <c r="BL14" s="40"/>
      <c r="BM14" s="17"/>
      <c r="BN14" s="40"/>
      <c r="BO14" s="17"/>
      <c r="BP14" s="17"/>
      <c r="BQ14" s="17"/>
      <c r="BR14" s="17"/>
      <c r="BS14" s="38"/>
      <c r="BT14" s="17"/>
      <c r="BU14" s="17"/>
      <c r="BV14" s="17"/>
      <c r="BW14" s="17"/>
      <c r="BX14" s="17"/>
      <c r="BY14" s="17"/>
      <c r="BZ14" s="17"/>
      <c r="CA14" s="17"/>
      <c r="CB14" s="17"/>
      <c r="CC14" s="40"/>
      <c r="CD14" s="40"/>
      <c r="CE14" s="17"/>
      <c r="CF14" s="17"/>
      <c r="CG14" s="40"/>
      <c r="CH14" s="40"/>
      <c r="CI14" s="17"/>
      <c r="CJ14" s="17"/>
      <c r="CK14" s="40"/>
      <c r="CL14" s="40"/>
      <c r="CM14" s="17"/>
      <c r="CN14" s="17"/>
      <c r="CO14" s="40"/>
      <c r="CP14" s="40"/>
      <c r="CQ14" s="17"/>
      <c r="CR14" s="17"/>
      <c r="CS14" s="40"/>
      <c r="CT14" s="40"/>
      <c r="CU14" s="17"/>
      <c r="CV14" s="40"/>
      <c r="CW14" s="17"/>
      <c r="CX14" s="17"/>
      <c r="CY14" s="17"/>
      <c r="CZ14" s="17"/>
      <c r="DA14" s="17" t="e">
        <f t="shared" si="0"/>
        <v>#REF!</v>
      </c>
      <c r="DB14" s="17" t="e">
        <f t="shared" si="0"/>
        <v>#REF!</v>
      </c>
      <c r="DC14" s="17" t="e">
        <f t="shared" si="0"/>
        <v>#REF!</v>
      </c>
      <c r="DD14" s="17" t="e">
        <f t="shared" si="0"/>
        <v>#REF!</v>
      </c>
      <c r="DE14" s="17" t="e">
        <f t="shared" si="0"/>
        <v>#REF!</v>
      </c>
      <c r="DF14" s="17" t="e">
        <f t="shared" si="0"/>
        <v>#REF!</v>
      </c>
      <c r="DG14" s="17" t="e">
        <f t="shared" si="0"/>
        <v>#REF!</v>
      </c>
      <c r="DH14" s="17" t="e">
        <f t="shared" si="0"/>
        <v>#REF!</v>
      </c>
      <c r="DI14" s="17" t="e">
        <f t="shared" si="0"/>
        <v>#REF!</v>
      </c>
      <c r="DJ14" s="17" t="e">
        <f t="shared" si="1"/>
        <v>#REF!</v>
      </c>
      <c r="DK14" s="17" t="e">
        <f t="shared" si="1"/>
        <v>#REF!</v>
      </c>
      <c r="DL14" s="17" t="e">
        <f t="shared" si="2"/>
        <v>#REF!</v>
      </c>
      <c r="DM14" s="17" t="e">
        <f t="shared" si="2"/>
        <v>#REF!</v>
      </c>
      <c r="DN14" s="17" t="e">
        <f t="shared" si="3"/>
        <v>#REF!</v>
      </c>
      <c r="DO14" s="17" t="e">
        <f t="shared" si="3"/>
        <v>#REF!</v>
      </c>
      <c r="DP14" s="17" t="e">
        <f t="shared" si="4"/>
        <v>#REF!</v>
      </c>
      <c r="DQ14" s="17" t="e">
        <f t="shared" si="4"/>
        <v>#REF!</v>
      </c>
      <c r="DR14" s="17" t="e">
        <f t="shared" si="5"/>
        <v>#REF!</v>
      </c>
      <c r="DS14" s="17" t="e">
        <f t="shared" si="6"/>
        <v>#REF!</v>
      </c>
      <c r="DT14" s="17" t="e">
        <f t="shared" si="6"/>
        <v>#REF!</v>
      </c>
      <c r="DU14" s="17" t="e">
        <f t="shared" si="6"/>
        <v>#REF!</v>
      </c>
      <c r="DV14" s="17">
        <f t="shared" si="7"/>
        <v>0</v>
      </c>
      <c r="DW14" s="39"/>
      <c r="DX14" s="39"/>
      <c r="DY14" s="39"/>
    </row>
    <row r="15" spans="1:129" x14ac:dyDescent="0.25">
      <c r="A15" s="7">
        <f>Patients!A12</f>
        <v>0</v>
      </c>
      <c r="B15" s="7" t="str">
        <f>Patients!B12&amp;" "&amp;Patients!C12</f>
        <v xml:space="preserve"> </v>
      </c>
      <c r="C15" s="13"/>
      <c r="D15" s="35" t="e">
        <f>GETPIVOTDATA("Sum of X",DynamicParametersPivot!$A$5,"PatientId",$A15,"Title",D$4,"Unit",D$2,"Side",D$3,"Shoes",$A$2,"TrialNo",$A$1,"RepeatNo",D$1)</f>
        <v>#REF!</v>
      </c>
      <c r="E15" s="35" t="e">
        <f>GETPIVOTDATA("Sum of X",DynamicParametersPivot!$A$5,"PatientId",$A15,"Title",E$4,"Unit",E$2,"Side",E$3,"Shoes",$A$2,"TrialNo",$A$1,"RepeatNo",E$1)</f>
        <v>#REF!</v>
      </c>
      <c r="F15" s="35" t="e">
        <f>GETPIVOTDATA("Sum of X",DynamicParametersPivot!$A$5,"PatientId",$A15,"Title",F$4,"Unit",F$2,"Side",F$3,"Shoes",$A$2,"TrialNo",$A$1,"RepeatNo",F$1)</f>
        <v>#REF!</v>
      </c>
      <c r="G15" s="35" t="e">
        <f>GETPIVOTDATA("Sum of X",DynamicParametersPivot!$A$5,"PatientId",$A15,"Title",G$4,"Unit",G$2,"Side",G$3,"Shoes",$A$2,"TrialNo",$A$1,"RepeatNo",G$1)</f>
        <v>#REF!</v>
      </c>
      <c r="H15" s="35" t="e">
        <f>GETPIVOTDATA("Sum of X",DynamicParametersPivot!$A$5,"PatientId",$A15,"Title",H$4,"Unit",H$2,"Side",H$3,"Shoes",$A$2,"TrialNo",$A$1,"RepeatNo",H$1)</f>
        <v>#REF!</v>
      </c>
      <c r="I15" s="35" t="e">
        <f>GETPIVOTDATA("Sum of X",DynamicParametersPivot!$A$5,"PatientId",$A15,"Title",I$4,"Unit",I$2,"Side",I$3,"Shoes",$A$2,"TrialNo",$A$1,"RepeatNo",I$1)</f>
        <v>#REF!</v>
      </c>
      <c r="J15" s="35" t="e">
        <f>GETPIVOTDATA("Sum of X",DynamicParametersPivot!$A$5,"PatientId",$A15,"Title",J$4,"Unit",J$2,"Side",J$3,"Shoes",$A$2,"TrialNo",$A$1,"RepeatNo",J$1)</f>
        <v>#REF!</v>
      </c>
      <c r="K15" s="35" t="e">
        <f>GETPIVOTDATA("Sum of X",DynamicParametersPivot!$A$5,"PatientId",$A15,"Title",K$4,"Unit",K$2,"Side",K$3,"Shoes",$A$2,"TrialNo",$A$1,"RepeatNo",K$1)</f>
        <v>#REF!</v>
      </c>
      <c r="L15" s="35" t="e">
        <f>GETPIVOTDATA("Sum of X",DynamicParametersPivot!$A$5,"PatientId",$A15,"Title",L$4,"Unit",L$2,"Side",L$3,"Shoes",$A$2,"TrialNo",$A$1,"RepeatNo",L$1)</f>
        <v>#REF!</v>
      </c>
      <c r="M15" s="35"/>
      <c r="N15" s="35" t="e">
        <f>GETPIVOTDATA("Sum of X",DynamicParametersPivot!$A$5,"PatientId",$A15,"Title",N$4,"Unit",N$2,"Side",N$3,"Shoes",$A$2,"TrialNo",$A$1,"RepeatNo",N$1)</f>
        <v>#REF!</v>
      </c>
      <c r="O15" s="35" t="e">
        <f>GETPIVOTDATA("Sum of X",DynamicParametersPivot!$A$5,"PatientId",$A15,"Title",O$4,"Unit",O$2,"Side",O$3,"Shoes",$A$2,"TrialNo",$A$1,"RepeatNo",O$1)</f>
        <v>#REF!</v>
      </c>
      <c r="P15" s="35" t="e">
        <f>GETPIVOTDATA("Sum of X",DynamicParametersPivot!$A$5,"PatientId",$A15,"Title",P$4,"Unit",P$2,"Side",P$3,"Shoes",$A$2,"TrialNo",$A$1,"RepeatNo",P$1)</f>
        <v>#REF!</v>
      </c>
      <c r="Q15" s="35"/>
      <c r="R15" s="35"/>
      <c r="S15" s="35" t="e">
        <f>GETPIVOTDATA("Sum of X",DynamicParametersPivot!$A$5,"PatientId",$A15,"Title",S$4,"Unit",S$2,"Side",S$3,"Shoes",$A$2,"TrialNo",$A$1,"RepeatNo",S$1)</f>
        <v>#REF!</v>
      </c>
      <c r="T15" s="35" t="e">
        <f>GETPIVOTDATA("Sum of X",DynamicParametersPivot!$A$5,"PatientId",$A15,"Title",T$4,"Unit",T$2,"Side",T$3,"Shoes",$A$2,"TrialNo",$A$1,"RepeatNo",T$1)</f>
        <v>#REF!</v>
      </c>
      <c r="U15" s="35"/>
      <c r="V15" s="35"/>
      <c r="W15" s="35" t="e">
        <f>GETPIVOTDATA("Sum of X",DynamicParametersPivot!$A$5,"PatientId",$A15,"Title",W$4,"Unit",W$2,"Side",W$3,"Shoes",$A$2,"TrialNo",$A$1,"RepeatNo",W$1)</f>
        <v>#REF!</v>
      </c>
      <c r="X15" s="35" t="e">
        <f>GETPIVOTDATA("Sum of X",DynamicParametersPivot!$A$5,"PatientId",$A15,"Title",X$4,"Unit",X$2,"Side",X$3,"Shoes",$A$2,"TrialNo",$A$1,"RepeatNo",X$1)</f>
        <v>#REF!</v>
      </c>
      <c r="Y15" s="35"/>
      <c r="Z15" s="35"/>
      <c r="AA15" s="35" t="e">
        <f>GETPIVOTDATA("Sum of X",DynamicParametersPivot!$A$5,"PatientId",$A15,"Title",AA$4,"Unit",AA$2,"Side",AA$3,"Shoes",$A$2,"TrialNo",$A$1,"RepeatNo",AA$1)</f>
        <v>#REF!</v>
      </c>
      <c r="AB15" s="35" t="e">
        <f>GETPIVOTDATA("Sum of X",DynamicParametersPivot!$A$5,"PatientId",$A15,"Title",AB$4,"Unit",AB$2,"Side",AB$3,"Shoes",$A$2,"TrialNo",$A$1,"RepeatNo",AB$1)</f>
        <v>#REF!</v>
      </c>
      <c r="AC15" s="35"/>
      <c r="AD15" s="35"/>
      <c r="AE15" s="35" t="e">
        <f>GETPIVOTDATA("Sum of X",DynamicParametersPivot!$A$5,"PatientId",$A15,"Title",AE$4,"Unit",AE$2,"Side",AE$3,"Shoes",$A$2,"TrialNo",$A$1,"RepeatNo",AE$1)</f>
        <v>#REF!</v>
      </c>
      <c r="AF15" s="35"/>
      <c r="AG15" s="35" t="e">
        <f>GETPIVOTDATA("Sum of X",DynamicParametersPivot!$A$5,"PatientId",$A15,"Title",AG$4,"Unit",AG$2,"Side",AG$3,"Shoes",$A$2,"TrialNo",$A$1,"RepeatNo",AG$1)</f>
        <v>#REF!</v>
      </c>
      <c r="AH15" s="35" t="e">
        <f>GETPIVOTDATA("Sum of X",DynamicParametersPivot!$A$5,"PatientId",$A15,"Title",AH$4,"Unit",AH$2,"Side",AH$3,"Shoes",$A$2,"TrialNo",$A$1,"RepeatNo",AH$1)</f>
        <v>#REF!</v>
      </c>
      <c r="AI15" s="35" t="e">
        <f>GETPIVOTDATA("Sum of X",DynamicParametersPivot!$A$5,"PatientId",$A15,"Title",AI$4,"Unit",AI$2,"Side",AI$3,"Shoes",$A$2,"TrialNo",$A$1,"RepeatNo",AI$1)</f>
        <v>#REF!</v>
      </c>
      <c r="AJ15" s="35" t="e">
        <f>GETPIVOTDATA("Sum of X",DynamicParametersPivot!$A$5,"PatientId",$A15,"Title",AJ$4,"Unit",AJ$2,"Side",AJ$3,"Shoes",$A$2,"TrialNo",$A$1,"RepeatNo",AJ$1)</f>
        <v>#REF!</v>
      </c>
      <c r="AK15" s="37"/>
      <c r="AL15" s="17"/>
      <c r="AM15" s="17"/>
      <c r="AN15" s="17"/>
      <c r="AO15" s="17"/>
      <c r="AP15" s="17"/>
      <c r="AQ15" s="17"/>
      <c r="AR15" s="17"/>
      <c r="AS15" s="17"/>
      <c r="AT15" s="17"/>
      <c r="AU15" s="40"/>
      <c r="AV15" s="40"/>
      <c r="AW15" s="17"/>
      <c r="AX15" s="17"/>
      <c r="AY15" s="40"/>
      <c r="AZ15" s="40"/>
      <c r="BA15" s="17"/>
      <c r="BB15" s="17"/>
      <c r="BC15" s="40"/>
      <c r="BD15" s="40"/>
      <c r="BE15" s="17"/>
      <c r="BF15" s="17"/>
      <c r="BG15" s="40"/>
      <c r="BH15" s="40"/>
      <c r="BI15" s="17"/>
      <c r="BJ15" s="17"/>
      <c r="BK15" s="40"/>
      <c r="BL15" s="40"/>
      <c r="BM15" s="17"/>
      <c r="BN15" s="40"/>
      <c r="BO15" s="17"/>
      <c r="BP15" s="17"/>
      <c r="BQ15" s="17"/>
      <c r="BR15" s="17"/>
      <c r="BS15" s="38"/>
      <c r="BT15" s="17"/>
      <c r="BU15" s="17"/>
      <c r="BV15" s="17"/>
      <c r="BW15" s="17"/>
      <c r="BX15" s="17"/>
      <c r="BY15" s="17"/>
      <c r="BZ15" s="17"/>
      <c r="CA15" s="17"/>
      <c r="CB15" s="17"/>
      <c r="CC15" s="40"/>
      <c r="CD15" s="40"/>
      <c r="CE15" s="17"/>
      <c r="CF15" s="17"/>
      <c r="CG15" s="40"/>
      <c r="CH15" s="40"/>
      <c r="CI15" s="17"/>
      <c r="CJ15" s="17"/>
      <c r="CK15" s="40"/>
      <c r="CL15" s="40"/>
      <c r="CM15" s="17"/>
      <c r="CN15" s="17"/>
      <c r="CO15" s="40"/>
      <c r="CP15" s="40"/>
      <c r="CQ15" s="17"/>
      <c r="CR15" s="17"/>
      <c r="CS15" s="40"/>
      <c r="CT15" s="40"/>
      <c r="CU15" s="17"/>
      <c r="CV15" s="40"/>
      <c r="CW15" s="17"/>
      <c r="CX15" s="17"/>
      <c r="CY15" s="17"/>
      <c r="CZ15" s="17"/>
      <c r="DA15" s="17" t="e">
        <f t="shared" si="0"/>
        <v>#REF!</v>
      </c>
      <c r="DB15" s="17" t="e">
        <f t="shared" si="0"/>
        <v>#REF!</v>
      </c>
      <c r="DC15" s="17" t="e">
        <f t="shared" si="0"/>
        <v>#REF!</v>
      </c>
      <c r="DD15" s="17" t="e">
        <f t="shared" si="0"/>
        <v>#REF!</v>
      </c>
      <c r="DE15" s="17" t="e">
        <f t="shared" si="0"/>
        <v>#REF!</v>
      </c>
      <c r="DF15" s="17" t="e">
        <f t="shared" si="0"/>
        <v>#REF!</v>
      </c>
      <c r="DG15" s="17" t="e">
        <f t="shared" si="0"/>
        <v>#REF!</v>
      </c>
      <c r="DH15" s="17" t="e">
        <f t="shared" si="0"/>
        <v>#REF!</v>
      </c>
      <c r="DI15" s="17" t="e">
        <f t="shared" si="0"/>
        <v>#REF!</v>
      </c>
      <c r="DJ15" s="17" t="e">
        <f t="shared" si="1"/>
        <v>#REF!</v>
      </c>
      <c r="DK15" s="17" t="e">
        <f t="shared" si="1"/>
        <v>#REF!</v>
      </c>
      <c r="DL15" s="17" t="e">
        <f t="shared" si="2"/>
        <v>#REF!</v>
      </c>
      <c r="DM15" s="17" t="e">
        <f t="shared" si="2"/>
        <v>#REF!</v>
      </c>
      <c r="DN15" s="17" t="e">
        <f t="shared" si="3"/>
        <v>#REF!</v>
      </c>
      <c r="DO15" s="17" t="e">
        <f t="shared" si="3"/>
        <v>#REF!</v>
      </c>
      <c r="DP15" s="17" t="e">
        <f t="shared" si="4"/>
        <v>#REF!</v>
      </c>
      <c r="DQ15" s="17" t="e">
        <f t="shared" si="4"/>
        <v>#REF!</v>
      </c>
      <c r="DR15" s="17" t="e">
        <f t="shared" si="5"/>
        <v>#REF!</v>
      </c>
      <c r="DS15" s="17" t="e">
        <f t="shared" si="6"/>
        <v>#REF!</v>
      </c>
      <c r="DT15" s="17" t="e">
        <f t="shared" si="6"/>
        <v>#REF!</v>
      </c>
      <c r="DU15" s="17" t="e">
        <f t="shared" si="6"/>
        <v>#REF!</v>
      </c>
      <c r="DV15" s="17">
        <f t="shared" si="7"/>
        <v>0</v>
      </c>
      <c r="DW15" s="39"/>
      <c r="DX15" s="39"/>
      <c r="DY15" s="39"/>
    </row>
    <row r="16" spans="1:129" x14ac:dyDescent="0.25">
      <c r="A16" s="7">
        <f>Patients!A13</f>
        <v>0</v>
      </c>
      <c r="B16" s="7" t="str">
        <f>Patients!B13&amp;" "&amp;Patients!C13</f>
        <v xml:space="preserve"> </v>
      </c>
      <c r="C16" s="13"/>
      <c r="D16" s="35" t="e">
        <f>GETPIVOTDATA("Sum of X",DynamicParametersPivot!$A$5,"PatientId",$A16,"Title",D$4,"Unit",D$2,"Side",D$3,"Shoes",$A$2,"TrialNo",$A$1,"RepeatNo",D$1)</f>
        <v>#REF!</v>
      </c>
      <c r="E16" s="35" t="e">
        <f>GETPIVOTDATA("Sum of X",DynamicParametersPivot!$A$5,"PatientId",$A16,"Title",E$4,"Unit",E$2,"Side",E$3,"Shoes",$A$2,"TrialNo",$A$1,"RepeatNo",E$1)</f>
        <v>#REF!</v>
      </c>
      <c r="F16" s="35" t="e">
        <f>GETPIVOTDATA("Sum of X",DynamicParametersPivot!$A$5,"PatientId",$A16,"Title",F$4,"Unit",F$2,"Side",F$3,"Shoes",$A$2,"TrialNo",$A$1,"RepeatNo",F$1)</f>
        <v>#REF!</v>
      </c>
      <c r="G16" s="35" t="e">
        <f>GETPIVOTDATA("Sum of X",DynamicParametersPivot!$A$5,"PatientId",$A16,"Title",G$4,"Unit",G$2,"Side",G$3,"Shoes",$A$2,"TrialNo",$A$1,"RepeatNo",G$1)</f>
        <v>#REF!</v>
      </c>
      <c r="H16" s="35" t="e">
        <f>GETPIVOTDATA("Sum of X",DynamicParametersPivot!$A$5,"PatientId",$A16,"Title",H$4,"Unit",H$2,"Side",H$3,"Shoes",$A$2,"TrialNo",$A$1,"RepeatNo",H$1)</f>
        <v>#REF!</v>
      </c>
      <c r="I16" s="35" t="e">
        <f>GETPIVOTDATA("Sum of X",DynamicParametersPivot!$A$5,"PatientId",$A16,"Title",I$4,"Unit",I$2,"Side",I$3,"Shoes",$A$2,"TrialNo",$A$1,"RepeatNo",I$1)</f>
        <v>#REF!</v>
      </c>
      <c r="J16" s="35" t="e">
        <f>GETPIVOTDATA("Sum of X",DynamicParametersPivot!$A$5,"PatientId",$A16,"Title",J$4,"Unit",J$2,"Side",J$3,"Shoes",$A$2,"TrialNo",$A$1,"RepeatNo",J$1)</f>
        <v>#REF!</v>
      </c>
      <c r="K16" s="35" t="e">
        <f>GETPIVOTDATA("Sum of X",DynamicParametersPivot!$A$5,"PatientId",$A16,"Title",K$4,"Unit",K$2,"Side",K$3,"Shoes",$A$2,"TrialNo",$A$1,"RepeatNo",K$1)</f>
        <v>#REF!</v>
      </c>
      <c r="L16" s="35" t="e">
        <f>GETPIVOTDATA("Sum of X",DynamicParametersPivot!$A$5,"PatientId",$A16,"Title",L$4,"Unit",L$2,"Side",L$3,"Shoes",$A$2,"TrialNo",$A$1,"RepeatNo",L$1)</f>
        <v>#REF!</v>
      </c>
      <c r="M16" s="35"/>
      <c r="N16" s="35" t="e">
        <f>GETPIVOTDATA("Sum of X",DynamicParametersPivot!$A$5,"PatientId",$A16,"Title",N$4,"Unit",N$2,"Side",N$3,"Shoes",$A$2,"TrialNo",$A$1,"RepeatNo",N$1)</f>
        <v>#REF!</v>
      </c>
      <c r="O16" s="35" t="e">
        <f>GETPIVOTDATA("Sum of X",DynamicParametersPivot!$A$5,"PatientId",$A16,"Title",O$4,"Unit",O$2,"Side",O$3,"Shoes",$A$2,"TrialNo",$A$1,"RepeatNo",O$1)</f>
        <v>#REF!</v>
      </c>
      <c r="P16" s="35" t="e">
        <f>GETPIVOTDATA("Sum of X",DynamicParametersPivot!$A$5,"PatientId",$A16,"Title",P$4,"Unit",P$2,"Side",P$3,"Shoes",$A$2,"TrialNo",$A$1,"RepeatNo",P$1)</f>
        <v>#REF!</v>
      </c>
      <c r="Q16" s="35"/>
      <c r="R16" s="35"/>
      <c r="S16" s="35" t="e">
        <f>GETPIVOTDATA("Sum of X",DynamicParametersPivot!$A$5,"PatientId",$A16,"Title",S$4,"Unit",S$2,"Side",S$3,"Shoes",$A$2,"TrialNo",$A$1,"RepeatNo",S$1)</f>
        <v>#REF!</v>
      </c>
      <c r="T16" s="35" t="e">
        <f>GETPIVOTDATA("Sum of X",DynamicParametersPivot!$A$5,"PatientId",$A16,"Title",T$4,"Unit",T$2,"Side",T$3,"Shoes",$A$2,"TrialNo",$A$1,"RepeatNo",T$1)</f>
        <v>#REF!</v>
      </c>
      <c r="U16" s="35"/>
      <c r="V16" s="35"/>
      <c r="W16" s="35" t="e">
        <f>GETPIVOTDATA("Sum of X",DynamicParametersPivot!$A$5,"PatientId",$A16,"Title",W$4,"Unit",W$2,"Side",W$3,"Shoes",$A$2,"TrialNo",$A$1,"RepeatNo",W$1)</f>
        <v>#REF!</v>
      </c>
      <c r="X16" s="35" t="e">
        <f>GETPIVOTDATA("Sum of X",DynamicParametersPivot!$A$5,"PatientId",$A16,"Title",X$4,"Unit",X$2,"Side",X$3,"Shoes",$A$2,"TrialNo",$A$1,"RepeatNo",X$1)</f>
        <v>#REF!</v>
      </c>
      <c r="Y16" s="35"/>
      <c r="Z16" s="35"/>
      <c r="AA16" s="35" t="e">
        <f>GETPIVOTDATA("Sum of X",DynamicParametersPivot!$A$5,"PatientId",$A16,"Title",AA$4,"Unit",AA$2,"Side",AA$3,"Shoes",$A$2,"TrialNo",$A$1,"RepeatNo",AA$1)</f>
        <v>#REF!</v>
      </c>
      <c r="AB16" s="35" t="e">
        <f>GETPIVOTDATA("Sum of X",DynamicParametersPivot!$A$5,"PatientId",$A16,"Title",AB$4,"Unit",AB$2,"Side",AB$3,"Shoes",$A$2,"TrialNo",$A$1,"RepeatNo",AB$1)</f>
        <v>#REF!</v>
      </c>
      <c r="AC16" s="35"/>
      <c r="AD16" s="35"/>
      <c r="AE16" s="35" t="e">
        <f>GETPIVOTDATA("Sum of X",DynamicParametersPivot!$A$5,"PatientId",$A16,"Title",AE$4,"Unit",AE$2,"Side",AE$3,"Shoes",$A$2,"TrialNo",$A$1,"RepeatNo",AE$1)</f>
        <v>#REF!</v>
      </c>
      <c r="AF16" s="35"/>
      <c r="AG16" s="35" t="e">
        <f>GETPIVOTDATA("Sum of X",DynamicParametersPivot!$A$5,"PatientId",$A16,"Title",AG$4,"Unit",AG$2,"Side",AG$3,"Shoes",$A$2,"TrialNo",$A$1,"RepeatNo",AG$1)</f>
        <v>#REF!</v>
      </c>
      <c r="AH16" s="35" t="e">
        <f>GETPIVOTDATA("Sum of X",DynamicParametersPivot!$A$5,"PatientId",$A16,"Title",AH$4,"Unit",AH$2,"Side",AH$3,"Shoes",$A$2,"TrialNo",$A$1,"RepeatNo",AH$1)</f>
        <v>#REF!</v>
      </c>
      <c r="AI16" s="35" t="e">
        <f>GETPIVOTDATA("Sum of X",DynamicParametersPivot!$A$5,"PatientId",$A16,"Title",AI$4,"Unit",AI$2,"Side",AI$3,"Shoes",$A$2,"TrialNo",$A$1,"RepeatNo",AI$1)</f>
        <v>#REF!</v>
      </c>
      <c r="AJ16" s="35" t="e">
        <f>GETPIVOTDATA("Sum of X",DynamicParametersPivot!$A$5,"PatientId",$A16,"Title",AJ$4,"Unit",AJ$2,"Side",AJ$3,"Shoes",$A$2,"TrialNo",$A$1,"RepeatNo",AJ$1)</f>
        <v>#REF!</v>
      </c>
      <c r="AK16" s="37"/>
      <c r="AL16" s="17"/>
      <c r="AM16" s="17"/>
      <c r="AN16" s="17"/>
      <c r="AO16" s="17"/>
      <c r="AP16" s="17"/>
      <c r="AQ16" s="17"/>
      <c r="AR16" s="17"/>
      <c r="AS16" s="17"/>
      <c r="AT16" s="17"/>
      <c r="AU16" s="40"/>
      <c r="AV16" s="40"/>
      <c r="AW16" s="17"/>
      <c r="AX16" s="17"/>
      <c r="AY16" s="40"/>
      <c r="AZ16" s="40"/>
      <c r="BA16" s="17"/>
      <c r="BB16" s="17"/>
      <c r="BC16" s="40"/>
      <c r="BD16" s="40"/>
      <c r="BE16" s="17"/>
      <c r="BF16" s="17"/>
      <c r="BG16" s="40"/>
      <c r="BH16" s="40"/>
      <c r="BI16" s="17"/>
      <c r="BJ16" s="17"/>
      <c r="BK16" s="40"/>
      <c r="BL16" s="40"/>
      <c r="BM16" s="17"/>
      <c r="BN16" s="40"/>
      <c r="BO16" s="17"/>
      <c r="BP16" s="17"/>
      <c r="BQ16" s="17"/>
      <c r="BR16" s="17"/>
      <c r="BS16" s="38"/>
      <c r="BT16" s="17"/>
      <c r="BU16" s="17"/>
      <c r="BV16" s="17"/>
      <c r="BW16" s="17"/>
      <c r="BX16" s="17"/>
      <c r="BY16" s="17"/>
      <c r="BZ16" s="17"/>
      <c r="CA16" s="17"/>
      <c r="CB16" s="17"/>
      <c r="CC16" s="40"/>
      <c r="CD16" s="40"/>
      <c r="CE16" s="17"/>
      <c r="CF16" s="17"/>
      <c r="CG16" s="40"/>
      <c r="CH16" s="40"/>
      <c r="CI16" s="17"/>
      <c r="CJ16" s="17"/>
      <c r="CK16" s="40"/>
      <c r="CL16" s="40"/>
      <c r="CM16" s="17"/>
      <c r="CN16" s="17"/>
      <c r="CO16" s="40"/>
      <c r="CP16" s="40"/>
      <c r="CQ16" s="17"/>
      <c r="CR16" s="17"/>
      <c r="CS16" s="40"/>
      <c r="CT16" s="40"/>
      <c r="CU16" s="17"/>
      <c r="CV16" s="40"/>
      <c r="CW16" s="17"/>
      <c r="CX16" s="17"/>
      <c r="CY16" s="17"/>
      <c r="CZ16" s="17"/>
      <c r="DA16" s="17" t="e">
        <f t="shared" si="0"/>
        <v>#REF!</v>
      </c>
      <c r="DB16" s="17" t="e">
        <f t="shared" si="0"/>
        <v>#REF!</v>
      </c>
      <c r="DC16" s="17" t="e">
        <f t="shared" si="0"/>
        <v>#REF!</v>
      </c>
      <c r="DD16" s="17" t="e">
        <f t="shared" si="0"/>
        <v>#REF!</v>
      </c>
      <c r="DE16" s="17" t="e">
        <f t="shared" si="0"/>
        <v>#REF!</v>
      </c>
      <c r="DF16" s="17" t="e">
        <f t="shared" si="0"/>
        <v>#REF!</v>
      </c>
      <c r="DG16" s="17" t="e">
        <f t="shared" si="0"/>
        <v>#REF!</v>
      </c>
      <c r="DH16" s="17" t="e">
        <f t="shared" si="0"/>
        <v>#REF!</v>
      </c>
      <c r="DI16" s="17" t="e">
        <f t="shared" si="0"/>
        <v>#REF!</v>
      </c>
      <c r="DJ16" s="17" t="e">
        <f t="shared" si="1"/>
        <v>#REF!</v>
      </c>
      <c r="DK16" s="17" t="e">
        <f t="shared" si="1"/>
        <v>#REF!</v>
      </c>
      <c r="DL16" s="17" t="e">
        <f t="shared" si="2"/>
        <v>#REF!</v>
      </c>
      <c r="DM16" s="17" t="e">
        <f t="shared" si="2"/>
        <v>#REF!</v>
      </c>
      <c r="DN16" s="17" t="e">
        <f t="shared" si="3"/>
        <v>#REF!</v>
      </c>
      <c r="DO16" s="17" t="e">
        <f t="shared" si="3"/>
        <v>#REF!</v>
      </c>
      <c r="DP16" s="17" t="e">
        <f t="shared" si="4"/>
        <v>#REF!</v>
      </c>
      <c r="DQ16" s="17" t="e">
        <f t="shared" si="4"/>
        <v>#REF!</v>
      </c>
      <c r="DR16" s="17" t="e">
        <f t="shared" si="5"/>
        <v>#REF!</v>
      </c>
      <c r="DS16" s="17" t="e">
        <f t="shared" si="6"/>
        <v>#REF!</v>
      </c>
      <c r="DT16" s="17" t="e">
        <f t="shared" si="6"/>
        <v>#REF!</v>
      </c>
      <c r="DU16" s="17" t="e">
        <f t="shared" si="6"/>
        <v>#REF!</v>
      </c>
      <c r="DV16" s="17">
        <f t="shared" si="7"/>
        <v>0</v>
      </c>
      <c r="DW16" s="39"/>
      <c r="DX16" s="39"/>
      <c r="DY16" s="39"/>
    </row>
    <row r="17" spans="1:129" x14ac:dyDescent="0.25">
      <c r="A17" s="7">
        <f>Patients!A14</f>
        <v>0</v>
      </c>
      <c r="B17" s="7" t="str">
        <f>Patients!B14&amp;" "&amp;Patients!C14</f>
        <v xml:space="preserve"> </v>
      </c>
      <c r="C17" s="13"/>
      <c r="D17" s="35" t="e">
        <f>GETPIVOTDATA("Sum of X",DynamicParametersPivot!$A$5,"PatientId",$A17,"Title",D$4,"Unit",D$2,"Side",D$3,"Shoes",$A$2,"TrialNo",$A$1,"RepeatNo",D$1)</f>
        <v>#REF!</v>
      </c>
      <c r="E17" s="35" t="e">
        <f>GETPIVOTDATA("Sum of X",DynamicParametersPivot!$A$5,"PatientId",$A17,"Title",E$4,"Unit",E$2,"Side",E$3,"Shoes",$A$2,"TrialNo",$A$1,"RepeatNo",E$1)</f>
        <v>#REF!</v>
      </c>
      <c r="F17" s="35" t="e">
        <f>GETPIVOTDATA("Sum of X",DynamicParametersPivot!$A$5,"PatientId",$A17,"Title",F$4,"Unit",F$2,"Side",F$3,"Shoes",$A$2,"TrialNo",$A$1,"RepeatNo",F$1)</f>
        <v>#REF!</v>
      </c>
      <c r="G17" s="35" t="e">
        <f>GETPIVOTDATA("Sum of X",DynamicParametersPivot!$A$5,"PatientId",$A17,"Title",G$4,"Unit",G$2,"Side",G$3,"Shoes",$A$2,"TrialNo",$A$1,"RepeatNo",G$1)</f>
        <v>#REF!</v>
      </c>
      <c r="H17" s="35" t="e">
        <f>GETPIVOTDATA("Sum of X",DynamicParametersPivot!$A$5,"PatientId",$A17,"Title",H$4,"Unit",H$2,"Side",H$3,"Shoes",$A$2,"TrialNo",$A$1,"RepeatNo",H$1)</f>
        <v>#REF!</v>
      </c>
      <c r="I17" s="35" t="e">
        <f>GETPIVOTDATA("Sum of X",DynamicParametersPivot!$A$5,"PatientId",$A17,"Title",I$4,"Unit",I$2,"Side",I$3,"Shoes",$A$2,"TrialNo",$A$1,"RepeatNo",I$1)</f>
        <v>#REF!</v>
      </c>
      <c r="J17" s="35" t="e">
        <f>GETPIVOTDATA("Sum of X",DynamicParametersPivot!$A$5,"PatientId",$A17,"Title",J$4,"Unit",J$2,"Side",J$3,"Shoes",$A$2,"TrialNo",$A$1,"RepeatNo",J$1)</f>
        <v>#REF!</v>
      </c>
      <c r="K17" s="35" t="e">
        <f>GETPIVOTDATA("Sum of X",DynamicParametersPivot!$A$5,"PatientId",$A17,"Title",K$4,"Unit",K$2,"Side",K$3,"Shoes",$A$2,"TrialNo",$A$1,"RepeatNo",K$1)</f>
        <v>#REF!</v>
      </c>
      <c r="L17" s="35" t="e">
        <f>GETPIVOTDATA("Sum of X",DynamicParametersPivot!$A$5,"PatientId",$A17,"Title",L$4,"Unit",L$2,"Side",L$3,"Shoes",$A$2,"TrialNo",$A$1,"RepeatNo",L$1)</f>
        <v>#REF!</v>
      </c>
      <c r="M17" s="35"/>
      <c r="N17" s="35" t="e">
        <f>GETPIVOTDATA("Sum of X",DynamicParametersPivot!$A$5,"PatientId",$A17,"Title",N$4,"Unit",N$2,"Side",N$3,"Shoes",$A$2,"TrialNo",$A$1,"RepeatNo",N$1)</f>
        <v>#REF!</v>
      </c>
      <c r="O17" s="35" t="e">
        <f>GETPIVOTDATA("Sum of X",DynamicParametersPivot!$A$5,"PatientId",$A17,"Title",O$4,"Unit",O$2,"Side",O$3,"Shoes",$A$2,"TrialNo",$A$1,"RepeatNo",O$1)</f>
        <v>#REF!</v>
      </c>
      <c r="P17" s="35" t="e">
        <f>GETPIVOTDATA("Sum of X",DynamicParametersPivot!$A$5,"PatientId",$A17,"Title",P$4,"Unit",P$2,"Side",P$3,"Shoes",$A$2,"TrialNo",$A$1,"RepeatNo",P$1)</f>
        <v>#REF!</v>
      </c>
      <c r="Q17" s="35"/>
      <c r="R17" s="35"/>
      <c r="S17" s="35" t="e">
        <f>GETPIVOTDATA("Sum of X",DynamicParametersPivot!$A$5,"PatientId",$A17,"Title",S$4,"Unit",S$2,"Side",S$3,"Shoes",$A$2,"TrialNo",$A$1,"RepeatNo",S$1)</f>
        <v>#REF!</v>
      </c>
      <c r="T17" s="35" t="e">
        <f>GETPIVOTDATA("Sum of X",DynamicParametersPivot!$A$5,"PatientId",$A17,"Title",T$4,"Unit",T$2,"Side",T$3,"Shoes",$A$2,"TrialNo",$A$1,"RepeatNo",T$1)</f>
        <v>#REF!</v>
      </c>
      <c r="U17" s="35"/>
      <c r="V17" s="35"/>
      <c r="W17" s="35" t="e">
        <f>GETPIVOTDATA("Sum of X",DynamicParametersPivot!$A$5,"PatientId",$A17,"Title",W$4,"Unit",W$2,"Side",W$3,"Shoes",$A$2,"TrialNo",$A$1,"RepeatNo",W$1)</f>
        <v>#REF!</v>
      </c>
      <c r="X17" s="35" t="e">
        <f>GETPIVOTDATA("Sum of X",DynamicParametersPivot!$A$5,"PatientId",$A17,"Title",X$4,"Unit",X$2,"Side",X$3,"Shoes",$A$2,"TrialNo",$A$1,"RepeatNo",X$1)</f>
        <v>#REF!</v>
      </c>
      <c r="Y17" s="35"/>
      <c r="Z17" s="35"/>
      <c r="AA17" s="35" t="e">
        <f>GETPIVOTDATA("Sum of X",DynamicParametersPivot!$A$5,"PatientId",$A17,"Title",AA$4,"Unit",AA$2,"Side",AA$3,"Shoes",$A$2,"TrialNo",$A$1,"RepeatNo",AA$1)</f>
        <v>#REF!</v>
      </c>
      <c r="AB17" s="35" t="e">
        <f>GETPIVOTDATA("Sum of X",DynamicParametersPivot!$A$5,"PatientId",$A17,"Title",AB$4,"Unit",AB$2,"Side",AB$3,"Shoes",$A$2,"TrialNo",$A$1,"RepeatNo",AB$1)</f>
        <v>#REF!</v>
      </c>
      <c r="AC17" s="35"/>
      <c r="AD17" s="35"/>
      <c r="AE17" s="35" t="e">
        <f>GETPIVOTDATA("Sum of X",DynamicParametersPivot!$A$5,"PatientId",$A17,"Title",AE$4,"Unit",AE$2,"Side",AE$3,"Shoes",$A$2,"TrialNo",$A$1,"RepeatNo",AE$1)</f>
        <v>#REF!</v>
      </c>
      <c r="AF17" s="35"/>
      <c r="AG17" s="35" t="e">
        <f>GETPIVOTDATA("Sum of X",DynamicParametersPivot!$A$5,"PatientId",$A17,"Title",AG$4,"Unit",AG$2,"Side",AG$3,"Shoes",$A$2,"TrialNo",$A$1,"RepeatNo",AG$1)</f>
        <v>#REF!</v>
      </c>
      <c r="AH17" s="35" t="e">
        <f>GETPIVOTDATA("Sum of X",DynamicParametersPivot!$A$5,"PatientId",$A17,"Title",AH$4,"Unit",AH$2,"Side",AH$3,"Shoes",$A$2,"TrialNo",$A$1,"RepeatNo",AH$1)</f>
        <v>#REF!</v>
      </c>
      <c r="AI17" s="35" t="e">
        <f>GETPIVOTDATA("Sum of X",DynamicParametersPivot!$A$5,"PatientId",$A17,"Title",AI$4,"Unit",AI$2,"Side",AI$3,"Shoes",$A$2,"TrialNo",$A$1,"RepeatNo",AI$1)</f>
        <v>#REF!</v>
      </c>
      <c r="AJ17" s="35" t="e">
        <f>GETPIVOTDATA("Sum of X",DynamicParametersPivot!$A$5,"PatientId",$A17,"Title",AJ$4,"Unit",AJ$2,"Side",AJ$3,"Shoes",$A$2,"TrialNo",$A$1,"RepeatNo",AJ$1)</f>
        <v>#REF!</v>
      </c>
      <c r="AK17" s="37"/>
      <c r="AL17" s="17"/>
      <c r="AM17" s="17"/>
      <c r="AN17" s="17"/>
      <c r="AO17" s="17"/>
      <c r="AP17" s="17"/>
      <c r="AQ17" s="17"/>
      <c r="AR17" s="17"/>
      <c r="AS17" s="17"/>
      <c r="AT17" s="17"/>
      <c r="AU17" s="40"/>
      <c r="AV17" s="40"/>
      <c r="AW17" s="17"/>
      <c r="AX17" s="17"/>
      <c r="AY17" s="40"/>
      <c r="AZ17" s="40"/>
      <c r="BA17" s="17"/>
      <c r="BB17" s="17"/>
      <c r="BC17" s="40"/>
      <c r="BD17" s="40"/>
      <c r="BE17" s="17"/>
      <c r="BF17" s="17"/>
      <c r="BG17" s="40"/>
      <c r="BH17" s="40"/>
      <c r="BI17" s="17"/>
      <c r="BJ17" s="17"/>
      <c r="BK17" s="40"/>
      <c r="BL17" s="40"/>
      <c r="BM17" s="17"/>
      <c r="BN17" s="40"/>
      <c r="BO17" s="17"/>
      <c r="BP17" s="17"/>
      <c r="BQ17" s="17"/>
      <c r="BR17" s="17"/>
      <c r="BS17" s="38"/>
      <c r="BT17" s="17"/>
      <c r="BU17" s="17"/>
      <c r="BV17" s="17"/>
      <c r="BW17" s="17"/>
      <c r="BX17" s="17"/>
      <c r="BY17" s="17"/>
      <c r="BZ17" s="17"/>
      <c r="CA17" s="17"/>
      <c r="CB17" s="17"/>
      <c r="CC17" s="40"/>
      <c r="CD17" s="40"/>
      <c r="CE17" s="17"/>
      <c r="CF17" s="17"/>
      <c r="CG17" s="40"/>
      <c r="CH17" s="40"/>
      <c r="CI17" s="17"/>
      <c r="CJ17" s="17"/>
      <c r="CK17" s="40"/>
      <c r="CL17" s="40"/>
      <c r="CM17" s="17"/>
      <c r="CN17" s="17"/>
      <c r="CO17" s="40"/>
      <c r="CP17" s="40"/>
      <c r="CQ17" s="17"/>
      <c r="CR17" s="17"/>
      <c r="CS17" s="40"/>
      <c r="CT17" s="40"/>
      <c r="CU17" s="17"/>
      <c r="CV17" s="40"/>
      <c r="CW17" s="17"/>
      <c r="CX17" s="17"/>
      <c r="CY17" s="17"/>
      <c r="CZ17" s="17"/>
      <c r="DA17" s="17" t="e">
        <f t="shared" si="0"/>
        <v>#REF!</v>
      </c>
      <c r="DB17" s="17" t="e">
        <f t="shared" si="0"/>
        <v>#REF!</v>
      </c>
      <c r="DC17" s="17" t="e">
        <f t="shared" si="0"/>
        <v>#REF!</v>
      </c>
      <c r="DD17" s="17" t="e">
        <f t="shared" si="0"/>
        <v>#REF!</v>
      </c>
      <c r="DE17" s="17" t="e">
        <f t="shared" si="0"/>
        <v>#REF!</v>
      </c>
      <c r="DF17" s="17" t="e">
        <f t="shared" si="0"/>
        <v>#REF!</v>
      </c>
      <c r="DG17" s="17" t="e">
        <f t="shared" si="0"/>
        <v>#REF!</v>
      </c>
      <c r="DH17" s="17" t="e">
        <f t="shared" si="0"/>
        <v>#REF!</v>
      </c>
      <c r="DI17" s="17" t="e">
        <f t="shared" si="0"/>
        <v>#REF!</v>
      </c>
      <c r="DJ17" s="17" t="e">
        <f t="shared" si="1"/>
        <v>#REF!</v>
      </c>
      <c r="DK17" s="17" t="e">
        <f t="shared" si="1"/>
        <v>#REF!</v>
      </c>
      <c r="DL17" s="17" t="e">
        <f t="shared" si="2"/>
        <v>#REF!</v>
      </c>
      <c r="DM17" s="17" t="e">
        <f t="shared" si="2"/>
        <v>#REF!</v>
      </c>
      <c r="DN17" s="17" t="e">
        <f t="shared" si="3"/>
        <v>#REF!</v>
      </c>
      <c r="DO17" s="17" t="e">
        <f t="shared" si="3"/>
        <v>#REF!</v>
      </c>
      <c r="DP17" s="17" t="e">
        <f t="shared" si="4"/>
        <v>#REF!</v>
      </c>
      <c r="DQ17" s="17" t="e">
        <f t="shared" si="4"/>
        <v>#REF!</v>
      </c>
      <c r="DR17" s="17" t="e">
        <f t="shared" si="5"/>
        <v>#REF!</v>
      </c>
      <c r="DS17" s="17" t="e">
        <f t="shared" si="6"/>
        <v>#REF!</v>
      </c>
      <c r="DT17" s="17" t="e">
        <f t="shared" si="6"/>
        <v>#REF!</v>
      </c>
      <c r="DU17" s="17" t="e">
        <f t="shared" si="6"/>
        <v>#REF!</v>
      </c>
      <c r="DV17" s="17">
        <f t="shared" si="7"/>
        <v>0</v>
      </c>
      <c r="DW17" s="39"/>
      <c r="DX17" s="39"/>
      <c r="DY17" s="39"/>
    </row>
    <row r="18" spans="1:129" x14ac:dyDescent="0.25">
      <c r="A18" s="7">
        <f>Patients!A15</f>
        <v>0</v>
      </c>
      <c r="B18" s="7" t="str">
        <f>Patients!B15&amp;" "&amp;Patients!C15</f>
        <v xml:space="preserve"> </v>
      </c>
      <c r="C18" s="13"/>
      <c r="D18" s="35" t="e">
        <f>GETPIVOTDATA("Sum of X",DynamicParametersPivot!$A$5,"PatientId",$A18,"Title",D$4,"Unit",D$2,"Side",D$3,"Shoes",$A$2,"TrialNo",$A$1,"RepeatNo",D$1)</f>
        <v>#REF!</v>
      </c>
      <c r="E18" s="35" t="e">
        <f>GETPIVOTDATA("Sum of X",DynamicParametersPivot!$A$5,"PatientId",$A18,"Title",E$4,"Unit",E$2,"Side",E$3,"Shoes",$A$2,"TrialNo",$A$1,"RepeatNo",E$1)</f>
        <v>#REF!</v>
      </c>
      <c r="F18" s="35" t="e">
        <f>GETPIVOTDATA("Sum of X",DynamicParametersPivot!$A$5,"PatientId",$A18,"Title",F$4,"Unit",F$2,"Side",F$3,"Shoes",$A$2,"TrialNo",$A$1,"RepeatNo",F$1)</f>
        <v>#REF!</v>
      </c>
      <c r="G18" s="35" t="e">
        <f>GETPIVOTDATA("Sum of X",DynamicParametersPivot!$A$5,"PatientId",$A18,"Title",G$4,"Unit",G$2,"Side",G$3,"Shoes",$A$2,"TrialNo",$A$1,"RepeatNo",G$1)</f>
        <v>#REF!</v>
      </c>
      <c r="H18" s="35" t="e">
        <f>GETPIVOTDATA("Sum of X",DynamicParametersPivot!$A$5,"PatientId",$A18,"Title",H$4,"Unit",H$2,"Side",H$3,"Shoes",$A$2,"TrialNo",$A$1,"RepeatNo",H$1)</f>
        <v>#REF!</v>
      </c>
      <c r="I18" s="35" t="e">
        <f>GETPIVOTDATA("Sum of X",DynamicParametersPivot!$A$5,"PatientId",$A18,"Title",I$4,"Unit",I$2,"Side",I$3,"Shoes",$A$2,"TrialNo",$A$1,"RepeatNo",I$1)</f>
        <v>#REF!</v>
      </c>
      <c r="J18" s="35" t="e">
        <f>GETPIVOTDATA("Sum of X",DynamicParametersPivot!$A$5,"PatientId",$A18,"Title",J$4,"Unit",J$2,"Side",J$3,"Shoes",$A$2,"TrialNo",$A$1,"RepeatNo",J$1)</f>
        <v>#REF!</v>
      </c>
      <c r="K18" s="35" t="e">
        <f>GETPIVOTDATA("Sum of X",DynamicParametersPivot!$A$5,"PatientId",$A18,"Title",K$4,"Unit",K$2,"Side",K$3,"Shoes",$A$2,"TrialNo",$A$1,"RepeatNo",K$1)</f>
        <v>#REF!</v>
      </c>
      <c r="L18" s="35" t="e">
        <f>GETPIVOTDATA("Sum of X",DynamicParametersPivot!$A$5,"PatientId",$A18,"Title",L$4,"Unit",L$2,"Side",L$3,"Shoes",$A$2,"TrialNo",$A$1,"RepeatNo",L$1)</f>
        <v>#REF!</v>
      </c>
      <c r="M18" s="35"/>
      <c r="N18" s="35" t="e">
        <f>GETPIVOTDATA("Sum of X",DynamicParametersPivot!$A$5,"PatientId",$A18,"Title",N$4,"Unit",N$2,"Side",N$3,"Shoes",$A$2,"TrialNo",$A$1,"RepeatNo",N$1)</f>
        <v>#REF!</v>
      </c>
      <c r="O18" s="35" t="e">
        <f>GETPIVOTDATA("Sum of X",DynamicParametersPivot!$A$5,"PatientId",$A18,"Title",O$4,"Unit",O$2,"Side",O$3,"Shoes",$A$2,"TrialNo",$A$1,"RepeatNo",O$1)</f>
        <v>#REF!</v>
      </c>
      <c r="P18" s="35" t="e">
        <f>GETPIVOTDATA("Sum of X",DynamicParametersPivot!$A$5,"PatientId",$A18,"Title",P$4,"Unit",P$2,"Side",P$3,"Shoes",$A$2,"TrialNo",$A$1,"RepeatNo",P$1)</f>
        <v>#REF!</v>
      </c>
      <c r="Q18" s="35"/>
      <c r="R18" s="35"/>
      <c r="S18" s="35" t="e">
        <f>GETPIVOTDATA("Sum of X",DynamicParametersPivot!$A$5,"PatientId",$A18,"Title",S$4,"Unit",S$2,"Side",S$3,"Shoes",$A$2,"TrialNo",$A$1,"RepeatNo",S$1)</f>
        <v>#REF!</v>
      </c>
      <c r="T18" s="35" t="e">
        <f>GETPIVOTDATA("Sum of X",DynamicParametersPivot!$A$5,"PatientId",$A18,"Title",T$4,"Unit",T$2,"Side",T$3,"Shoes",$A$2,"TrialNo",$A$1,"RepeatNo",T$1)</f>
        <v>#REF!</v>
      </c>
      <c r="U18" s="35"/>
      <c r="V18" s="35"/>
      <c r="W18" s="35" t="e">
        <f>GETPIVOTDATA("Sum of X",DynamicParametersPivot!$A$5,"PatientId",$A18,"Title",W$4,"Unit",W$2,"Side",W$3,"Shoes",$A$2,"TrialNo",$A$1,"RepeatNo",W$1)</f>
        <v>#REF!</v>
      </c>
      <c r="X18" s="35" t="e">
        <f>GETPIVOTDATA("Sum of X",DynamicParametersPivot!$A$5,"PatientId",$A18,"Title",X$4,"Unit",X$2,"Side",X$3,"Shoes",$A$2,"TrialNo",$A$1,"RepeatNo",X$1)</f>
        <v>#REF!</v>
      </c>
      <c r="Y18" s="35"/>
      <c r="Z18" s="35"/>
      <c r="AA18" s="35" t="e">
        <f>GETPIVOTDATA("Sum of X",DynamicParametersPivot!$A$5,"PatientId",$A18,"Title",AA$4,"Unit",AA$2,"Side",AA$3,"Shoes",$A$2,"TrialNo",$A$1,"RepeatNo",AA$1)</f>
        <v>#REF!</v>
      </c>
      <c r="AB18" s="35" t="e">
        <f>GETPIVOTDATA("Sum of X",DynamicParametersPivot!$A$5,"PatientId",$A18,"Title",AB$4,"Unit",AB$2,"Side",AB$3,"Shoes",$A$2,"TrialNo",$A$1,"RepeatNo",AB$1)</f>
        <v>#REF!</v>
      </c>
      <c r="AC18" s="35"/>
      <c r="AD18" s="35"/>
      <c r="AE18" s="35" t="e">
        <f>GETPIVOTDATA("Sum of X",DynamicParametersPivot!$A$5,"PatientId",$A18,"Title",AE$4,"Unit",AE$2,"Side",AE$3,"Shoes",$A$2,"TrialNo",$A$1,"RepeatNo",AE$1)</f>
        <v>#REF!</v>
      </c>
      <c r="AF18" s="35"/>
      <c r="AG18" s="35" t="e">
        <f>GETPIVOTDATA("Sum of X",DynamicParametersPivot!$A$5,"PatientId",$A18,"Title",AG$4,"Unit",AG$2,"Side",AG$3,"Shoes",$A$2,"TrialNo",$A$1,"RepeatNo",AG$1)</f>
        <v>#REF!</v>
      </c>
      <c r="AH18" s="35" t="e">
        <f>GETPIVOTDATA("Sum of X",DynamicParametersPivot!$A$5,"PatientId",$A18,"Title",AH$4,"Unit",AH$2,"Side",AH$3,"Shoes",$A$2,"TrialNo",$A$1,"RepeatNo",AH$1)</f>
        <v>#REF!</v>
      </c>
      <c r="AI18" s="35" t="e">
        <f>GETPIVOTDATA("Sum of X",DynamicParametersPivot!$A$5,"PatientId",$A18,"Title",AI$4,"Unit",AI$2,"Side",AI$3,"Shoes",$A$2,"TrialNo",$A$1,"RepeatNo",AI$1)</f>
        <v>#REF!</v>
      </c>
      <c r="AJ18" s="35" t="e">
        <f>GETPIVOTDATA("Sum of X",DynamicParametersPivot!$A$5,"PatientId",$A18,"Title",AJ$4,"Unit",AJ$2,"Side",AJ$3,"Shoes",$A$2,"TrialNo",$A$1,"RepeatNo",AJ$1)</f>
        <v>#REF!</v>
      </c>
      <c r="AK18" s="37"/>
      <c r="AL18" s="17"/>
      <c r="AM18" s="17"/>
      <c r="AN18" s="17"/>
      <c r="AO18" s="17"/>
      <c r="AP18" s="17"/>
      <c r="AQ18" s="17"/>
      <c r="AR18" s="17"/>
      <c r="AS18" s="17"/>
      <c r="AT18" s="17"/>
      <c r="AU18" s="40"/>
      <c r="AV18" s="40"/>
      <c r="AW18" s="17"/>
      <c r="AX18" s="17"/>
      <c r="AY18" s="40"/>
      <c r="AZ18" s="40"/>
      <c r="BA18" s="17"/>
      <c r="BB18" s="17"/>
      <c r="BC18" s="40"/>
      <c r="BD18" s="40"/>
      <c r="BE18" s="17"/>
      <c r="BF18" s="17"/>
      <c r="BG18" s="40"/>
      <c r="BH18" s="40"/>
      <c r="BI18" s="17"/>
      <c r="BJ18" s="17"/>
      <c r="BK18" s="40"/>
      <c r="BL18" s="40"/>
      <c r="BM18" s="17"/>
      <c r="BN18" s="40"/>
      <c r="BO18" s="17"/>
      <c r="BP18" s="17"/>
      <c r="BQ18" s="17"/>
      <c r="BR18" s="17"/>
      <c r="BS18" s="38"/>
      <c r="BT18" s="17"/>
      <c r="BU18" s="17"/>
      <c r="BV18" s="17"/>
      <c r="BW18" s="17"/>
      <c r="BX18" s="17"/>
      <c r="BY18" s="17"/>
      <c r="BZ18" s="17"/>
      <c r="CA18" s="17"/>
      <c r="CB18" s="17"/>
      <c r="CC18" s="40"/>
      <c r="CD18" s="40"/>
      <c r="CE18" s="17"/>
      <c r="CF18" s="17"/>
      <c r="CG18" s="40"/>
      <c r="CH18" s="40"/>
      <c r="CI18" s="17"/>
      <c r="CJ18" s="17"/>
      <c r="CK18" s="40"/>
      <c r="CL18" s="40"/>
      <c r="CM18" s="17"/>
      <c r="CN18" s="17"/>
      <c r="CO18" s="40"/>
      <c r="CP18" s="40"/>
      <c r="CQ18" s="17"/>
      <c r="CR18" s="17"/>
      <c r="CS18" s="40"/>
      <c r="CT18" s="40"/>
      <c r="CU18" s="17"/>
      <c r="CV18" s="40"/>
      <c r="CW18" s="17"/>
      <c r="CX18" s="17"/>
      <c r="CY18" s="17"/>
      <c r="CZ18" s="17"/>
      <c r="DA18" s="17" t="e">
        <f t="shared" si="0"/>
        <v>#REF!</v>
      </c>
      <c r="DB18" s="17" t="e">
        <f t="shared" si="0"/>
        <v>#REF!</v>
      </c>
      <c r="DC18" s="17" t="e">
        <f t="shared" si="0"/>
        <v>#REF!</v>
      </c>
      <c r="DD18" s="17" t="e">
        <f t="shared" si="0"/>
        <v>#REF!</v>
      </c>
      <c r="DE18" s="17" t="e">
        <f t="shared" si="0"/>
        <v>#REF!</v>
      </c>
      <c r="DF18" s="17" t="e">
        <f t="shared" si="0"/>
        <v>#REF!</v>
      </c>
      <c r="DG18" s="17" t="e">
        <f t="shared" si="0"/>
        <v>#REF!</v>
      </c>
      <c r="DH18" s="17" t="e">
        <f t="shared" si="0"/>
        <v>#REF!</v>
      </c>
      <c r="DI18" s="17" t="e">
        <f t="shared" si="0"/>
        <v>#REF!</v>
      </c>
      <c r="DJ18" s="17" t="e">
        <f t="shared" si="1"/>
        <v>#REF!</v>
      </c>
      <c r="DK18" s="17" t="e">
        <f t="shared" si="1"/>
        <v>#REF!</v>
      </c>
      <c r="DL18" s="17" t="e">
        <f t="shared" si="2"/>
        <v>#REF!</v>
      </c>
      <c r="DM18" s="17" t="e">
        <f t="shared" si="2"/>
        <v>#REF!</v>
      </c>
      <c r="DN18" s="17" t="e">
        <f t="shared" si="3"/>
        <v>#REF!</v>
      </c>
      <c r="DO18" s="17" t="e">
        <f t="shared" si="3"/>
        <v>#REF!</v>
      </c>
      <c r="DP18" s="17" t="e">
        <f t="shared" si="4"/>
        <v>#REF!</v>
      </c>
      <c r="DQ18" s="17" t="e">
        <f t="shared" si="4"/>
        <v>#REF!</v>
      </c>
      <c r="DR18" s="17" t="e">
        <f t="shared" si="5"/>
        <v>#REF!</v>
      </c>
      <c r="DS18" s="17" t="e">
        <f t="shared" si="6"/>
        <v>#REF!</v>
      </c>
      <c r="DT18" s="17" t="e">
        <f t="shared" si="6"/>
        <v>#REF!</v>
      </c>
      <c r="DU18" s="17" t="e">
        <f t="shared" si="6"/>
        <v>#REF!</v>
      </c>
      <c r="DV18" s="17">
        <f t="shared" si="7"/>
        <v>0</v>
      </c>
      <c r="DW18" s="39"/>
      <c r="DX18" s="39"/>
      <c r="DY18" s="39"/>
    </row>
    <row r="19" spans="1:129" x14ac:dyDescent="0.25">
      <c r="A19" s="7">
        <f>Patients!A16</f>
        <v>0</v>
      </c>
      <c r="B19" s="7" t="str">
        <f>Patients!B16&amp;" "&amp;Patients!C16</f>
        <v xml:space="preserve"> </v>
      </c>
      <c r="C19" s="13"/>
      <c r="D19" s="35" t="e">
        <f>GETPIVOTDATA("Sum of X",DynamicParametersPivot!$A$5,"PatientId",$A19,"Title",D$4,"Unit",D$2,"Side",D$3,"Shoes",$A$2,"TrialNo",$A$1,"RepeatNo",D$1)</f>
        <v>#REF!</v>
      </c>
      <c r="E19" s="35" t="e">
        <f>GETPIVOTDATA("Sum of X",DynamicParametersPivot!$A$5,"PatientId",$A19,"Title",E$4,"Unit",E$2,"Side",E$3,"Shoes",$A$2,"TrialNo",$A$1,"RepeatNo",E$1)</f>
        <v>#REF!</v>
      </c>
      <c r="F19" s="35" t="e">
        <f>GETPIVOTDATA("Sum of X",DynamicParametersPivot!$A$5,"PatientId",$A19,"Title",F$4,"Unit",F$2,"Side",F$3,"Shoes",$A$2,"TrialNo",$A$1,"RepeatNo",F$1)</f>
        <v>#REF!</v>
      </c>
      <c r="G19" s="35" t="e">
        <f>GETPIVOTDATA("Sum of X",DynamicParametersPivot!$A$5,"PatientId",$A19,"Title",G$4,"Unit",G$2,"Side",G$3,"Shoes",$A$2,"TrialNo",$A$1,"RepeatNo",G$1)</f>
        <v>#REF!</v>
      </c>
      <c r="H19" s="35" t="e">
        <f>GETPIVOTDATA("Sum of X",DynamicParametersPivot!$A$5,"PatientId",$A19,"Title",H$4,"Unit",H$2,"Side",H$3,"Shoes",$A$2,"TrialNo",$A$1,"RepeatNo",H$1)</f>
        <v>#REF!</v>
      </c>
      <c r="I19" s="35" t="e">
        <f>GETPIVOTDATA("Sum of X",DynamicParametersPivot!$A$5,"PatientId",$A19,"Title",I$4,"Unit",I$2,"Side",I$3,"Shoes",$A$2,"TrialNo",$A$1,"RepeatNo",I$1)</f>
        <v>#REF!</v>
      </c>
      <c r="J19" s="35" t="e">
        <f>GETPIVOTDATA("Sum of X",DynamicParametersPivot!$A$5,"PatientId",$A19,"Title",J$4,"Unit",J$2,"Side",J$3,"Shoes",$A$2,"TrialNo",$A$1,"RepeatNo",J$1)</f>
        <v>#REF!</v>
      </c>
      <c r="K19" s="35" t="e">
        <f>GETPIVOTDATA("Sum of X",DynamicParametersPivot!$A$5,"PatientId",$A19,"Title",K$4,"Unit",K$2,"Side",K$3,"Shoes",$A$2,"TrialNo",$A$1,"RepeatNo",K$1)</f>
        <v>#REF!</v>
      </c>
      <c r="L19" s="35" t="e">
        <f>GETPIVOTDATA("Sum of X",DynamicParametersPivot!$A$5,"PatientId",$A19,"Title",L$4,"Unit",L$2,"Side",L$3,"Shoes",$A$2,"TrialNo",$A$1,"RepeatNo",L$1)</f>
        <v>#REF!</v>
      </c>
      <c r="M19" s="35"/>
      <c r="N19" s="35" t="e">
        <f>GETPIVOTDATA("Sum of X",DynamicParametersPivot!$A$5,"PatientId",$A19,"Title",N$4,"Unit",N$2,"Side",N$3,"Shoes",$A$2,"TrialNo",$A$1,"RepeatNo",N$1)</f>
        <v>#REF!</v>
      </c>
      <c r="O19" s="35" t="e">
        <f>GETPIVOTDATA("Sum of X",DynamicParametersPivot!$A$5,"PatientId",$A19,"Title",O$4,"Unit",O$2,"Side",O$3,"Shoes",$A$2,"TrialNo",$A$1,"RepeatNo",O$1)</f>
        <v>#REF!</v>
      </c>
      <c r="P19" s="35" t="e">
        <f>GETPIVOTDATA("Sum of X",DynamicParametersPivot!$A$5,"PatientId",$A19,"Title",P$4,"Unit",P$2,"Side",P$3,"Shoes",$A$2,"TrialNo",$A$1,"RepeatNo",P$1)</f>
        <v>#REF!</v>
      </c>
      <c r="Q19" s="35"/>
      <c r="R19" s="35"/>
      <c r="S19" s="35" t="e">
        <f>GETPIVOTDATA("Sum of X",DynamicParametersPivot!$A$5,"PatientId",$A19,"Title",S$4,"Unit",S$2,"Side",S$3,"Shoes",$A$2,"TrialNo",$A$1,"RepeatNo",S$1)</f>
        <v>#REF!</v>
      </c>
      <c r="T19" s="35" t="e">
        <f>GETPIVOTDATA("Sum of X",DynamicParametersPivot!$A$5,"PatientId",$A19,"Title",T$4,"Unit",T$2,"Side",T$3,"Shoes",$A$2,"TrialNo",$A$1,"RepeatNo",T$1)</f>
        <v>#REF!</v>
      </c>
      <c r="U19" s="35"/>
      <c r="V19" s="35"/>
      <c r="W19" s="35" t="e">
        <f>GETPIVOTDATA("Sum of X",DynamicParametersPivot!$A$5,"PatientId",$A19,"Title",W$4,"Unit",W$2,"Side",W$3,"Shoes",$A$2,"TrialNo",$A$1,"RepeatNo",W$1)</f>
        <v>#REF!</v>
      </c>
      <c r="X19" s="35" t="e">
        <f>GETPIVOTDATA("Sum of X",DynamicParametersPivot!$A$5,"PatientId",$A19,"Title",X$4,"Unit",X$2,"Side",X$3,"Shoes",$A$2,"TrialNo",$A$1,"RepeatNo",X$1)</f>
        <v>#REF!</v>
      </c>
      <c r="Y19" s="35"/>
      <c r="Z19" s="35"/>
      <c r="AA19" s="35" t="e">
        <f>GETPIVOTDATA("Sum of X",DynamicParametersPivot!$A$5,"PatientId",$A19,"Title",AA$4,"Unit",AA$2,"Side",AA$3,"Shoes",$A$2,"TrialNo",$A$1,"RepeatNo",AA$1)</f>
        <v>#REF!</v>
      </c>
      <c r="AB19" s="35" t="e">
        <f>GETPIVOTDATA("Sum of X",DynamicParametersPivot!$A$5,"PatientId",$A19,"Title",AB$4,"Unit",AB$2,"Side",AB$3,"Shoes",$A$2,"TrialNo",$A$1,"RepeatNo",AB$1)</f>
        <v>#REF!</v>
      </c>
      <c r="AC19" s="35"/>
      <c r="AD19" s="35"/>
      <c r="AE19" s="35" t="e">
        <f>GETPIVOTDATA("Sum of X",DynamicParametersPivot!$A$5,"PatientId",$A19,"Title",AE$4,"Unit",AE$2,"Side",AE$3,"Shoes",$A$2,"TrialNo",$A$1,"RepeatNo",AE$1)</f>
        <v>#REF!</v>
      </c>
      <c r="AF19" s="35"/>
      <c r="AG19" s="35" t="e">
        <f>GETPIVOTDATA("Sum of X",DynamicParametersPivot!$A$5,"PatientId",$A19,"Title",AG$4,"Unit",AG$2,"Side",AG$3,"Shoes",$A$2,"TrialNo",$A$1,"RepeatNo",AG$1)</f>
        <v>#REF!</v>
      </c>
      <c r="AH19" s="35" t="e">
        <f>GETPIVOTDATA("Sum of X",DynamicParametersPivot!$A$5,"PatientId",$A19,"Title",AH$4,"Unit",AH$2,"Side",AH$3,"Shoes",$A$2,"TrialNo",$A$1,"RepeatNo",AH$1)</f>
        <v>#REF!</v>
      </c>
      <c r="AI19" s="35" t="e">
        <f>GETPIVOTDATA("Sum of X",DynamicParametersPivot!$A$5,"PatientId",$A19,"Title",AI$4,"Unit",AI$2,"Side",AI$3,"Shoes",$A$2,"TrialNo",$A$1,"RepeatNo",AI$1)</f>
        <v>#REF!</v>
      </c>
      <c r="AJ19" s="35" t="e">
        <f>GETPIVOTDATA("Sum of X",DynamicParametersPivot!$A$5,"PatientId",$A19,"Title",AJ$4,"Unit",AJ$2,"Side",AJ$3,"Shoes",$A$2,"TrialNo",$A$1,"RepeatNo",AJ$1)</f>
        <v>#REF!</v>
      </c>
      <c r="AK19" s="37"/>
      <c r="AL19" s="17"/>
      <c r="AM19" s="17"/>
      <c r="AN19" s="17"/>
      <c r="AO19" s="17"/>
      <c r="AP19" s="17"/>
      <c r="AQ19" s="17"/>
      <c r="AR19" s="17"/>
      <c r="AS19" s="17"/>
      <c r="AT19" s="17"/>
      <c r="AU19" s="40"/>
      <c r="AV19" s="40"/>
      <c r="AW19" s="17"/>
      <c r="AX19" s="17"/>
      <c r="AY19" s="40"/>
      <c r="AZ19" s="40"/>
      <c r="BA19" s="17"/>
      <c r="BB19" s="17"/>
      <c r="BC19" s="40"/>
      <c r="BD19" s="40"/>
      <c r="BE19" s="17"/>
      <c r="BF19" s="17"/>
      <c r="BG19" s="40"/>
      <c r="BH19" s="40"/>
      <c r="BI19" s="17"/>
      <c r="BJ19" s="17"/>
      <c r="BK19" s="40"/>
      <c r="BL19" s="40"/>
      <c r="BM19" s="17"/>
      <c r="BN19" s="40"/>
      <c r="BO19" s="17"/>
      <c r="BP19" s="17"/>
      <c r="BQ19" s="17"/>
      <c r="BR19" s="17"/>
      <c r="BS19" s="38"/>
      <c r="BT19" s="17"/>
      <c r="BU19" s="17"/>
      <c r="BV19" s="17"/>
      <c r="BW19" s="17"/>
      <c r="BX19" s="17"/>
      <c r="BY19" s="17"/>
      <c r="BZ19" s="17"/>
      <c r="CA19" s="17"/>
      <c r="CB19" s="17"/>
      <c r="CC19" s="40"/>
      <c r="CD19" s="40"/>
      <c r="CE19" s="17"/>
      <c r="CF19" s="17"/>
      <c r="CG19" s="40"/>
      <c r="CH19" s="40"/>
      <c r="CI19" s="17"/>
      <c r="CJ19" s="17"/>
      <c r="CK19" s="40"/>
      <c r="CL19" s="40"/>
      <c r="CM19" s="17"/>
      <c r="CN19" s="17"/>
      <c r="CO19" s="40"/>
      <c r="CP19" s="40"/>
      <c r="CQ19" s="17"/>
      <c r="CR19" s="17"/>
      <c r="CS19" s="40"/>
      <c r="CT19" s="40"/>
      <c r="CU19" s="17"/>
      <c r="CV19" s="40"/>
      <c r="CW19" s="17"/>
      <c r="CX19" s="17"/>
      <c r="CY19" s="17"/>
      <c r="CZ19" s="17"/>
      <c r="DA19" s="17" t="e">
        <f t="shared" si="0"/>
        <v>#REF!</v>
      </c>
      <c r="DB19" s="17" t="e">
        <f t="shared" si="0"/>
        <v>#REF!</v>
      </c>
      <c r="DC19" s="17" t="e">
        <f t="shared" si="0"/>
        <v>#REF!</v>
      </c>
      <c r="DD19" s="17" t="e">
        <f t="shared" si="0"/>
        <v>#REF!</v>
      </c>
      <c r="DE19" s="17" t="e">
        <f t="shared" si="0"/>
        <v>#REF!</v>
      </c>
      <c r="DF19" s="17" t="e">
        <f t="shared" si="0"/>
        <v>#REF!</v>
      </c>
      <c r="DG19" s="17" t="e">
        <f t="shared" si="0"/>
        <v>#REF!</v>
      </c>
      <c r="DH19" s="17" t="e">
        <f t="shared" si="0"/>
        <v>#REF!</v>
      </c>
      <c r="DI19" s="17" t="e">
        <f t="shared" si="0"/>
        <v>#REF!</v>
      </c>
      <c r="DJ19" s="17" t="e">
        <f t="shared" si="1"/>
        <v>#REF!</v>
      </c>
      <c r="DK19" s="17" t="e">
        <f t="shared" si="1"/>
        <v>#REF!</v>
      </c>
      <c r="DL19" s="17" t="e">
        <f t="shared" si="2"/>
        <v>#REF!</v>
      </c>
      <c r="DM19" s="17" t="e">
        <f t="shared" si="2"/>
        <v>#REF!</v>
      </c>
      <c r="DN19" s="17" t="e">
        <f t="shared" si="3"/>
        <v>#REF!</v>
      </c>
      <c r="DO19" s="17" t="e">
        <f t="shared" si="3"/>
        <v>#REF!</v>
      </c>
      <c r="DP19" s="17" t="e">
        <f t="shared" si="4"/>
        <v>#REF!</v>
      </c>
      <c r="DQ19" s="17" t="e">
        <f t="shared" si="4"/>
        <v>#REF!</v>
      </c>
      <c r="DR19" s="17" t="e">
        <f t="shared" si="5"/>
        <v>#REF!</v>
      </c>
      <c r="DS19" s="17" t="e">
        <f t="shared" si="6"/>
        <v>#REF!</v>
      </c>
      <c r="DT19" s="17" t="e">
        <f t="shared" si="6"/>
        <v>#REF!</v>
      </c>
      <c r="DU19" s="17" t="e">
        <f t="shared" si="6"/>
        <v>#REF!</v>
      </c>
      <c r="DV19" s="17">
        <f t="shared" si="7"/>
        <v>0</v>
      </c>
      <c r="DW19" s="39"/>
      <c r="DX19" s="39"/>
      <c r="DY19" s="39"/>
    </row>
    <row r="20" spans="1:129" x14ac:dyDescent="0.25">
      <c r="A20" s="7">
        <f>Patients!A17</f>
        <v>0</v>
      </c>
      <c r="B20" s="7" t="str">
        <f>Patients!B17&amp;" "&amp;Patients!C17</f>
        <v xml:space="preserve"> </v>
      </c>
      <c r="C20" s="13"/>
      <c r="D20" s="35" t="e">
        <f>GETPIVOTDATA("Sum of X",DynamicParametersPivot!$A$5,"PatientId",$A20,"Title",D$4,"Unit",D$2,"Side",D$3,"Shoes",$A$2,"TrialNo",$A$1,"RepeatNo",D$1)</f>
        <v>#REF!</v>
      </c>
      <c r="E20" s="35" t="e">
        <f>GETPIVOTDATA("Sum of X",DynamicParametersPivot!$A$5,"PatientId",$A20,"Title",E$4,"Unit",E$2,"Side",E$3,"Shoes",$A$2,"TrialNo",$A$1,"RepeatNo",E$1)</f>
        <v>#REF!</v>
      </c>
      <c r="F20" s="35" t="e">
        <f>GETPIVOTDATA("Sum of X",DynamicParametersPivot!$A$5,"PatientId",$A20,"Title",F$4,"Unit",F$2,"Side",F$3,"Shoes",$A$2,"TrialNo",$A$1,"RepeatNo",F$1)</f>
        <v>#REF!</v>
      </c>
      <c r="G20" s="35" t="e">
        <f>GETPIVOTDATA("Sum of X",DynamicParametersPivot!$A$5,"PatientId",$A20,"Title",G$4,"Unit",G$2,"Side",G$3,"Shoes",$A$2,"TrialNo",$A$1,"RepeatNo",G$1)</f>
        <v>#REF!</v>
      </c>
      <c r="H20" s="35" t="e">
        <f>GETPIVOTDATA("Sum of X",DynamicParametersPivot!$A$5,"PatientId",$A20,"Title",H$4,"Unit",H$2,"Side",H$3,"Shoes",$A$2,"TrialNo",$A$1,"RepeatNo",H$1)</f>
        <v>#REF!</v>
      </c>
      <c r="I20" s="35" t="e">
        <f>GETPIVOTDATA("Sum of X",DynamicParametersPivot!$A$5,"PatientId",$A20,"Title",I$4,"Unit",I$2,"Side",I$3,"Shoes",$A$2,"TrialNo",$A$1,"RepeatNo",I$1)</f>
        <v>#REF!</v>
      </c>
      <c r="J20" s="35" t="e">
        <f>GETPIVOTDATA("Sum of X",DynamicParametersPivot!$A$5,"PatientId",$A20,"Title",J$4,"Unit",J$2,"Side",J$3,"Shoes",$A$2,"TrialNo",$A$1,"RepeatNo",J$1)</f>
        <v>#REF!</v>
      </c>
      <c r="K20" s="35" t="e">
        <f>GETPIVOTDATA("Sum of X",DynamicParametersPivot!$A$5,"PatientId",$A20,"Title",K$4,"Unit",K$2,"Side",K$3,"Shoes",$A$2,"TrialNo",$A$1,"RepeatNo",K$1)</f>
        <v>#REF!</v>
      </c>
      <c r="L20" s="35" t="e">
        <f>GETPIVOTDATA("Sum of X",DynamicParametersPivot!$A$5,"PatientId",$A20,"Title",L$4,"Unit",L$2,"Side",L$3,"Shoes",$A$2,"TrialNo",$A$1,"RepeatNo",L$1)</f>
        <v>#REF!</v>
      </c>
      <c r="M20" s="35"/>
      <c r="N20" s="35" t="e">
        <f>GETPIVOTDATA("Sum of X",DynamicParametersPivot!$A$5,"PatientId",$A20,"Title",N$4,"Unit",N$2,"Side",N$3,"Shoes",$A$2,"TrialNo",$A$1,"RepeatNo",N$1)</f>
        <v>#REF!</v>
      </c>
      <c r="O20" s="35" t="e">
        <f>GETPIVOTDATA("Sum of X",DynamicParametersPivot!$A$5,"PatientId",$A20,"Title",O$4,"Unit",O$2,"Side",O$3,"Shoes",$A$2,"TrialNo",$A$1,"RepeatNo",O$1)</f>
        <v>#REF!</v>
      </c>
      <c r="P20" s="35" t="e">
        <f>GETPIVOTDATA("Sum of X",DynamicParametersPivot!$A$5,"PatientId",$A20,"Title",P$4,"Unit",P$2,"Side",P$3,"Shoes",$A$2,"TrialNo",$A$1,"RepeatNo",P$1)</f>
        <v>#REF!</v>
      </c>
      <c r="Q20" s="35"/>
      <c r="R20" s="35"/>
      <c r="S20" s="35" t="e">
        <f>GETPIVOTDATA("Sum of X",DynamicParametersPivot!$A$5,"PatientId",$A20,"Title",S$4,"Unit",S$2,"Side",S$3,"Shoes",$A$2,"TrialNo",$A$1,"RepeatNo",S$1)</f>
        <v>#REF!</v>
      </c>
      <c r="T20" s="35" t="e">
        <f>GETPIVOTDATA("Sum of X",DynamicParametersPivot!$A$5,"PatientId",$A20,"Title",T$4,"Unit",T$2,"Side",T$3,"Shoes",$A$2,"TrialNo",$A$1,"RepeatNo",T$1)</f>
        <v>#REF!</v>
      </c>
      <c r="U20" s="35"/>
      <c r="V20" s="35"/>
      <c r="W20" s="35" t="e">
        <f>GETPIVOTDATA("Sum of X",DynamicParametersPivot!$A$5,"PatientId",$A20,"Title",W$4,"Unit",W$2,"Side",W$3,"Shoes",$A$2,"TrialNo",$A$1,"RepeatNo",W$1)</f>
        <v>#REF!</v>
      </c>
      <c r="X20" s="35" t="e">
        <f>GETPIVOTDATA("Sum of X",DynamicParametersPivot!$A$5,"PatientId",$A20,"Title",X$4,"Unit",X$2,"Side",X$3,"Shoes",$A$2,"TrialNo",$A$1,"RepeatNo",X$1)</f>
        <v>#REF!</v>
      </c>
      <c r="Y20" s="35"/>
      <c r="Z20" s="35"/>
      <c r="AA20" s="35" t="e">
        <f>GETPIVOTDATA("Sum of X",DynamicParametersPivot!$A$5,"PatientId",$A20,"Title",AA$4,"Unit",AA$2,"Side",AA$3,"Shoes",$A$2,"TrialNo",$A$1,"RepeatNo",AA$1)</f>
        <v>#REF!</v>
      </c>
      <c r="AB20" s="35" t="e">
        <f>GETPIVOTDATA("Sum of X",DynamicParametersPivot!$A$5,"PatientId",$A20,"Title",AB$4,"Unit",AB$2,"Side",AB$3,"Shoes",$A$2,"TrialNo",$A$1,"RepeatNo",AB$1)</f>
        <v>#REF!</v>
      </c>
      <c r="AC20" s="35"/>
      <c r="AD20" s="35"/>
      <c r="AE20" s="35" t="e">
        <f>GETPIVOTDATA("Sum of X",DynamicParametersPivot!$A$5,"PatientId",$A20,"Title",AE$4,"Unit",AE$2,"Side",AE$3,"Shoes",$A$2,"TrialNo",$A$1,"RepeatNo",AE$1)</f>
        <v>#REF!</v>
      </c>
      <c r="AF20" s="35"/>
      <c r="AG20" s="35" t="e">
        <f>GETPIVOTDATA("Sum of X",DynamicParametersPivot!$A$5,"PatientId",$A20,"Title",AG$4,"Unit",AG$2,"Side",AG$3,"Shoes",$A$2,"TrialNo",$A$1,"RepeatNo",AG$1)</f>
        <v>#REF!</v>
      </c>
      <c r="AH20" s="35" t="e">
        <f>GETPIVOTDATA("Sum of X",DynamicParametersPivot!$A$5,"PatientId",$A20,"Title",AH$4,"Unit",AH$2,"Side",AH$3,"Shoes",$A$2,"TrialNo",$A$1,"RepeatNo",AH$1)</f>
        <v>#REF!</v>
      </c>
      <c r="AI20" s="35" t="e">
        <f>GETPIVOTDATA("Sum of X",DynamicParametersPivot!$A$5,"PatientId",$A20,"Title",AI$4,"Unit",AI$2,"Side",AI$3,"Shoes",$A$2,"TrialNo",$A$1,"RepeatNo",AI$1)</f>
        <v>#REF!</v>
      </c>
      <c r="AJ20" s="35" t="e">
        <f>GETPIVOTDATA("Sum of X",DynamicParametersPivot!$A$5,"PatientId",$A20,"Title",AJ$4,"Unit",AJ$2,"Side",AJ$3,"Shoes",$A$2,"TrialNo",$A$1,"RepeatNo",AJ$1)</f>
        <v>#REF!</v>
      </c>
      <c r="AK20" s="37"/>
      <c r="AL20" s="17"/>
      <c r="AM20" s="17"/>
      <c r="AN20" s="17"/>
      <c r="AO20" s="17"/>
      <c r="AP20" s="17"/>
      <c r="AQ20" s="17"/>
      <c r="AR20" s="17"/>
      <c r="AS20" s="17"/>
      <c r="AT20" s="17"/>
      <c r="AU20" s="40"/>
      <c r="AV20" s="40"/>
      <c r="AW20" s="17"/>
      <c r="AX20" s="17"/>
      <c r="AY20" s="40"/>
      <c r="AZ20" s="40"/>
      <c r="BA20" s="17"/>
      <c r="BB20" s="17"/>
      <c r="BC20" s="40"/>
      <c r="BD20" s="40"/>
      <c r="BE20" s="17"/>
      <c r="BF20" s="17"/>
      <c r="BG20" s="40"/>
      <c r="BH20" s="40"/>
      <c r="BI20" s="17"/>
      <c r="BJ20" s="17"/>
      <c r="BK20" s="40"/>
      <c r="BL20" s="40"/>
      <c r="BM20" s="17"/>
      <c r="BN20" s="40"/>
      <c r="BO20" s="17"/>
      <c r="BP20" s="17"/>
      <c r="BQ20" s="17"/>
      <c r="BR20" s="17"/>
      <c r="BS20" s="38"/>
      <c r="BT20" s="17"/>
      <c r="BU20" s="17"/>
      <c r="BV20" s="17"/>
      <c r="BW20" s="17"/>
      <c r="BX20" s="17"/>
      <c r="BY20" s="17"/>
      <c r="BZ20" s="17"/>
      <c r="CA20" s="17"/>
      <c r="CB20" s="17"/>
      <c r="CC20" s="40"/>
      <c r="CD20" s="40"/>
      <c r="CE20" s="17"/>
      <c r="CF20" s="17"/>
      <c r="CG20" s="40"/>
      <c r="CH20" s="40"/>
      <c r="CI20" s="17"/>
      <c r="CJ20" s="17"/>
      <c r="CK20" s="40"/>
      <c r="CL20" s="40"/>
      <c r="CM20" s="17"/>
      <c r="CN20" s="17"/>
      <c r="CO20" s="40"/>
      <c r="CP20" s="40"/>
      <c r="CQ20" s="17"/>
      <c r="CR20" s="17"/>
      <c r="CS20" s="40"/>
      <c r="CT20" s="40"/>
      <c r="CU20" s="17"/>
      <c r="CV20" s="40"/>
      <c r="CW20" s="17"/>
      <c r="CX20" s="17"/>
      <c r="CY20" s="17"/>
      <c r="CZ20" s="17"/>
      <c r="DA20" s="17" t="e">
        <f t="shared" si="0"/>
        <v>#REF!</v>
      </c>
      <c r="DB20" s="17" t="e">
        <f t="shared" si="0"/>
        <v>#REF!</v>
      </c>
      <c r="DC20" s="17" t="e">
        <f t="shared" si="0"/>
        <v>#REF!</v>
      </c>
      <c r="DD20" s="17" t="e">
        <f t="shared" si="0"/>
        <v>#REF!</v>
      </c>
      <c r="DE20" s="17" t="e">
        <f t="shared" si="0"/>
        <v>#REF!</v>
      </c>
      <c r="DF20" s="17" t="e">
        <f t="shared" si="0"/>
        <v>#REF!</v>
      </c>
      <c r="DG20" s="17" t="e">
        <f t="shared" si="0"/>
        <v>#REF!</v>
      </c>
      <c r="DH20" s="17" t="e">
        <f t="shared" si="0"/>
        <v>#REF!</v>
      </c>
      <c r="DI20" s="17" t="e">
        <f t="shared" si="0"/>
        <v>#REF!</v>
      </c>
      <c r="DJ20" s="17" t="e">
        <f t="shared" si="1"/>
        <v>#REF!</v>
      </c>
      <c r="DK20" s="17" t="e">
        <f t="shared" si="1"/>
        <v>#REF!</v>
      </c>
      <c r="DL20" s="17" t="e">
        <f t="shared" si="2"/>
        <v>#REF!</v>
      </c>
      <c r="DM20" s="17" t="e">
        <f t="shared" si="2"/>
        <v>#REF!</v>
      </c>
      <c r="DN20" s="17" t="e">
        <f t="shared" si="3"/>
        <v>#REF!</v>
      </c>
      <c r="DO20" s="17" t="e">
        <f t="shared" si="3"/>
        <v>#REF!</v>
      </c>
      <c r="DP20" s="17" t="e">
        <f t="shared" si="4"/>
        <v>#REF!</v>
      </c>
      <c r="DQ20" s="17" t="e">
        <f t="shared" si="4"/>
        <v>#REF!</v>
      </c>
      <c r="DR20" s="17" t="e">
        <f t="shared" si="5"/>
        <v>#REF!</v>
      </c>
      <c r="DS20" s="17" t="e">
        <f t="shared" si="6"/>
        <v>#REF!</v>
      </c>
      <c r="DT20" s="17" t="e">
        <f t="shared" si="6"/>
        <v>#REF!</v>
      </c>
      <c r="DU20" s="17" t="e">
        <f t="shared" si="6"/>
        <v>#REF!</v>
      </c>
      <c r="DV20" s="17">
        <f t="shared" si="7"/>
        <v>0</v>
      </c>
      <c r="DW20" s="39"/>
      <c r="DX20" s="39"/>
      <c r="DY20" s="39"/>
    </row>
    <row r="21" spans="1:129" x14ac:dyDescent="0.25">
      <c r="A21" s="7">
        <f>Patients!A18</f>
        <v>0</v>
      </c>
      <c r="B21" s="7" t="str">
        <f>Patients!B18&amp;" "&amp;Patients!C18</f>
        <v xml:space="preserve"> </v>
      </c>
      <c r="C21" s="13"/>
      <c r="D21" s="35" t="e">
        <f>GETPIVOTDATA("Sum of X",DynamicParametersPivot!$A$5,"PatientId",$A21,"Title",D$4,"Unit",D$2,"Side",D$3,"Shoes",$A$2,"TrialNo",$A$1,"RepeatNo",D$1)</f>
        <v>#REF!</v>
      </c>
      <c r="E21" s="35" t="e">
        <f>GETPIVOTDATA("Sum of X",DynamicParametersPivot!$A$5,"PatientId",$A21,"Title",E$4,"Unit",E$2,"Side",E$3,"Shoes",$A$2,"TrialNo",$A$1,"RepeatNo",E$1)</f>
        <v>#REF!</v>
      </c>
      <c r="F21" s="35" t="e">
        <f>GETPIVOTDATA("Sum of X",DynamicParametersPivot!$A$5,"PatientId",$A21,"Title",F$4,"Unit",F$2,"Side",F$3,"Shoes",$A$2,"TrialNo",$A$1,"RepeatNo",F$1)</f>
        <v>#REF!</v>
      </c>
      <c r="G21" s="35" t="e">
        <f>GETPIVOTDATA("Sum of X",DynamicParametersPivot!$A$5,"PatientId",$A21,"Title",G$4,"Unit",G$2,"Side",G$3,"Shoes",$A$2,"TrialNo",$A$1,"RepeatNo",G$1)</f>
        <v>#REF!</v>
      </c>
      <c r="H21" s="35" t="e">
        <f>GETPIVOTDATA("Sum of X",DynamicParametersPivot!$A$5,"PatientId",$A21,"Title",H$4,"Unit",H$2,"Side",H$3,"Shoes",$A$2,"TrialNo",$A$1,"RepeatNo",H$1)</f>
        <v>#REF!</v>
      </c>
      <c r="I21" s="35" t="e">
        <f>GETPIVOTDATA("Sum of X",DynamicParametersPivot!$A$5,"PatientId",$A21,"Title",I$4,"Unit",I$2,"Side",I$3,"Shoes",$A$2,"TrialNo",$A$1,"RepeatNo",I$1)</f>
        <v>#REF!</v>
      </c>
      <c r="J21" s="35" t="e">
        <f>GETPIVOTDATA("Sum of X",DynamicParametersPivot!$A$5,"PatientId",$A21,"Title",J$4,"Unit",J$2,"Side",J$3,"Shoes",$A$2,"TrialNo",$A$1,"RepeatNo",J$1)</f>
        <v>#REF!</v>
      </c>
      <c r="K21" s="35" t="e">
        <f>GETPIVOTDATA("Sum of X",DynamicParametersPivot!$A$5,"PatientId",$A21,"Title",K$4,"Unit",K$2,"Side",K$3,"Shoes",$A$2,"TrialNo",$A$1,"RepeatNo",K$1)</f>
        <v>#REF!</v>
      </c>
      <c r="L21" s="35" t="e">
        <f>GETPIVOTDATA("Sum of X",DynamicParametersPivot!$A$5,"PatientId",$A21,"Title",L$4,"Unit",L$2,"Side",L$3,"Shoes",$A$2,"TrialNo",$A$1,"RepeatNo",L$1)</f>
        <v>#REF!</v>
      </c>
      <c r="M21" s="35"/>
      <c r="N21" s="35" t="e">
        <f>GETPIVOTDATA("Sum of X",DynamicParametersPivot!$A$5,"PatientId",$A21,"Title",N$4,"Unit",N$2,"Side",N$3,"Shoes",$A$2,"TrialNo",$A$1,"RepeatNo",N$1)</f>
        <v>#REF!</v>
      </c>
      <c r="O21" s="35" t="e">
        <f>GETPIVOTDATA("Sum of X",DynamicParametersPivot!$A$5,"PatientId",$A21,"Title",O$4,"Unit",O$2,"Side",O$3,"Shoes",$A$2,"TrialNo",$A$1,"RepeatNo",O$1)</f>
        <v>#REF!</v>
      </c>
      <c r="P21" s="35" t="e">
        <f>GETPIVOTDATA("Sum of X",DynamicParametersPivot!$A$5,"PatientId",$A21,"Title",P$4,"Unit",P$2,"Side",P$3,"Shoes",$A$2,"TrialNo",$A$1,"RepeatNo",P$1)</f>
        <v>#REF!</v>
      </c>
      <c r="Q21" s="35"/>
      <c r="R21" s="35"/>
      <c r="S21" s="35" t="e">
        <f>GETPIVOTDATA("Sum of X",DynamicParametersPivot!$A$5,"PatientId",$A21,"Title",S$4,"Unit",S$2,"Side",S$3,"Shoes",$A$2,"TrialNo",$A$1,"RepeatNo",S$1)</f>
        <v>#REF!</v>
      </c>
      <c r="T21" s="35" t="e">
        <f>GETPIVOTDATA("Sum of X",DynamicParametersPivot!$A$5,"PatientId",$A21,"Title",T$4,"Unit",T$2,"Side",T$3,"Shoes",$A$2,"TrialNo",$A$1,"RepeatNo",T$1)</f>
        <v>#REF!</v>
      </c>
      <c r="U21" s="35"/>
      <c r="V21" s="35"/>
      <c r="W21" s="35" t="e">
        <f>GETPIVOTDATA("Sum of X",DynamicParametersPivot!$A$5,"PatientId",$A21,"Title",W$4,"Unit",W$2,"Side",W$3,"Shoes",$A$2,"TrialNo",$A$1,"RepeatNo",W$1)</f>
        <v>#REF!</v>
      </c>
      <c r="X21" s="35" t="e">
        <f>GETPIVOTDATA("Sum of X",DynamicParametersPivot!$A$5,"PatientId",$A21,"Title",X$4,"Unit",X$2,"Side",X$3,"Shoes",$A$2,"TrialNo",$A$1,"RepeatNo",X$1)</f>
        <v>#REF!</v>
      </c>
      <c r="Y21" s="35"/>
      <c r="Z21" s="35"/>
      <c r="AA21" s="35" t="e">
        <f>GETPIVOTDATA("Sum of X",DynamicParametersPivot!$A$5,"PatientId",$A21,"Title",AA$4,"Unit",AA$2,"Side",AA$3,"Shoes",$A$2,"TrialNo",$A$1,"RepeatNo",AA$1)</f>
        <v>#REF!</v>
      </c>
      <c r="AB21" s="35" t="e">
        <f>GETPIVOTDATA("Sum of X",DynamicParametersPivot!$A$5,"PatientId",$A21,"Title",AB$4,"Unit",AB$2,"Side",AB$3,"Shoes",$A$2,"TrialNo",$A$1,"RepeatNo",AB$1)</f>
        <v>#REF!</v>
      </c>
      <c r="AC21" s="35"/>
      <c r="AD21" s="35"/>
      <c r="AE21" s="35" t="e">
        <f>GETPIVOTDATA("Sum of X",DynamicParametersPivot!$A$5,"PatientId",$A21,"Title",AE$4,"Unit",AE$2,"Side",AE$3,"Shoes",$A$2,"TrialNo",$A$1,"RepeatNo",AE$1)</f>
        <v>#REF!</v>
      </c>
      <c r="AF21" s="35"/>
      <c r="AG21" s="35" t="e">
        <f>GETPIVOTDATA("Sum of X",DynamicParametersPivot!$A$5,"PatientId",$A21,"Title",AG$4,"Unit",AG$2,"Side",AG$3,"Shoes",$A$2,"TrialNo",$A$1,"RepeatNo",AG$1)</f>
        <v>#REF!</v>
      </c>
      <c r="AH21" s="35" t="e">
        <f>GETPIVOTDATA("Sum of X",DynamicParametersPivot!$A$5,"PatientId",$A21,"Title",AH$4,"Unit",AH$2,"Side",AH$3,"Shoes",$A$2,"TrialNo",$A$1,"RepeatNo",AH$1)</f>
        <v>#REF!</v>
      </c>
      <c r="AI21" s="35" t="e">
        <f>GETPIVOTDATA("Sum of X",DynamicParametersPivot!$A$5,"PatientId",$A21,"Title",AI$4,"Unit",AI$2,"Side",AI$3,"Shoes",$A$2,"TrialNo",$A$1,"RepeatNo",AI$1)</f>
        <v>#REF!</v>
      </c>
      <c r="AJ21" s="35" t="e">
        <f>GETPIVOTDATA("Sum of X",DynamicParametersPivot!$A$5,"PatientId",$A21,"Title",AJ$4,"Unit",AJ$2,"Side",AJ$3,"Shoes",$A$2,"TrialNo",$A$1,"RepeatNo",AJ$1)</f>
        <v>#REF!</v>
      </c>
      <c r="AK21" s="37"/>
      <c r="AL21" s="17"/>
      <c r="AM21" s="17"/>
      <c r="AN21" s="17"/>
      <c r="AO21" s="17"/>
      <c r="AP21" s="17"/>
      <c r="AQ21" s="17"/>
      <c r="AR21" s="17"/>
      <c r="AS21" s="17"/>
      <c r="AT21" s="17"/>
      <c r="AU21" s="40"/>
      <c r="AV21" s="40"/>
      <c r="AW21" s="17"/>
      <c r="AX21" s="17"/>
      <c r="AY21" s="40"/>
      <c r="AZ21" s="40"/>
      <c r="BA21" s="17"/>
      <c r="BB21" s="17"/>
      <c r="BC21" s="40"/>
      <c r="BD21" s="40"/>
      <c r="BE21" s="17"/>
      <c r="BF21" s="17"/>
      <c r="BG21" s="40"/>
      <c r="BH21" s="40"/>
      <c r="BI21" s="17"/>
      <c r="BJ21" s="17"/>
      <c r="BK21" s="40"/>
      <c r="BL21" s="40"/>
      <c r="BM21" s="17"/>
      <c r="BN21" s="40"/>
      <c r="BO21" s="17"/>
      <c r="BP21" s="17"/>
      <c r="BQ21" s="17"/>
      <c r="BR21" s="17"/>
      <c r="BS21" s="38"/>
      <c r="BT21" s="17"/>
      <c r="BU21" s="17"/>
      <c r="BV21" s="17"/>
      <c r="BW21" s="17"/>
      <c r="BX21" s="17"/>
      <c r="BY21" s="17"/>
      <c r="BZ21" s="17"/>
      <c r="CA21" s="17"/>
      <c r="CB21" s="17"/>
      <c r="CC21" s="40"/>
      <c r="CD21" s="40"/>
      <c r="CE21" s="17"/>
      <c r="CF21" s="17"/>
      <c r="CG21" s="40"/>
      <c r="CH21" s="40"/>
      <c r="CI21" s="17"/>
      <c r="CJ21" s="17"/>
      <c r="CK21" s="40"/>
      <c r="CL21" s="40"/>
      <c r="CM21" s="17"/>
      <c r="CN21" s="17"/>
      <c r="CO21" s="40"/>
      <c r="CP21" s="40"/>
      <c r="CQ21" s="17"/>
      <c r="CR21" s="17"/>
      <c r="CS21" s="40"/>
      <c r="CT21" s="40"/>
      <c r="CU21" s="17"/>
      <c r="CV21" s="40"/>
      <c r="CW21" s="17"/>
      <c r="CX21" s="17"/>
      <c r="CY21" s="17"/>
      <c r="CZ21" s="17"/>
      <c r="DA21" s="17" t="e">
        <f t="shared" si="0"/>
        <v>#REF!</v>
      </c>
      <c r="DB21" s="17" t="e">
        <f t="shared" si="0"/>
        <v>#REF!</v>
      </c>
      <c r="DC21" s="17" t="e">
        <f t="shared" si="0"/>
        <v>#REF!</v>
      </c>
      <c r="DD21" s="17" t="e">
        <f t="shared" si="0"/>
        <v>#REF!</v>
      </c>
      <c r="DE21" s="17" t="e">
        <f t="shared" si="0"/>
        <v>#REF!</v>
      </c>
      <c r="DF21" s="17" t="e">
        <f t="shared" si="0"/>
        <v>#REF!</v>
      </c>
      <c r="DG21" s="17" t="e">
        <f t="shared" si="0"/>
        <v>#REF!</v>
      </c>
      <c r="DH21" s="17" t="e">
        <f t="shared" si="0"/>
        <v>#REF!</v>
      </c>
      <c r="DI21" s="17" t="e">
        <f t="shared" si="0"/>
        <v>#REF!</v>
      </c>
      <c r="DJ21" s="17" t="e">
        <f t="shared" si="1"/>
        <v>#REF!</v>
      </c>
      <c r="DK21" s="17" t="e">
        <f t="shared" si="1"/>
        <v>#REF!</v>
      </c>
      <c r="DL21" s="17" t="e">
        <f t="shared" si="2"/>
        <v>#REF!</v>
      </c>
      <c r="DM21" s="17" t="e">
        <f t="shared" si="2"/>
        <v>#REF!</v>
      </c>
      <c r="DN21" s="17" t="e">
        <f t="shared" si="3"/>
        <v>#REF!</v>
      </c>
      <c r="DO21" s="17" t="e">
        <f t="shared" si="3"/>
        <v>#REF!</v>
      </c>
      <c r="DP21" s="17" t="e">
        <f t="shared" si="4"/>
        <v>#REF!</v>
      </c>
      <c r="DQ21" s="17" t="e">
        <f t="shared" si="4"/>
        <v>#REF!</v>
      </c>
      <c r="DR21" s="17" t="e">
        <f t="shared" si="5"/>
        <v>#REF!</v>
      </c>
      <c r="DS21" s="17" t="e">
        <f t="shared" si="6"/>
        <v>#REF!</v>
      </c>
      <c r="DT21" s="17" t="e">
        <f t="shared" si="6"/>
        <v>#REF!</v>
      </c>
      <c r="DU21" s="17" t="e">
        <f t="shared" si="6"/>
        <v>#REF!</v>
      </c>
      <c r="DV21" s="17">
        <f t="shared" si="7"/>
        <v>0</v>
      </c>
      <c r="DW21" s="39"/>
      <c r="DX21" s="39"/>
      <c r="DY21" s="39"/>
    </row>
    <row r="22" spans="1:129" x14ac:dyDescent="0.25">
      <c r="A22" s="7">
        <f>Patients!A19</f>
        <v>0</v>
      </c>
      <c r="B22" s="7" t="str">
        <f>Patients!B19&amp;" "&amp;Patients!C19</f>
        <v xml:space="preserve"> </v>
      </c>
      <c r="C22" s="13"/>
      <c r="D22" s="35" t="e">
        <f>GETPIVOTDATA("Sum of X",DynamicParametersPivot!$A$5,"PatientId",$A22,"Title",D$4,"Unit",D$2,"Side",D$3,"Shoes",$A$2,"TrialNo",$A$1,"RepeatNo",D$1)</f>
        <v>#REF!</v>
      </c>
      <c r="E22" s="35" t="e">
        <f>GETPIVOTDATA("Sum of X",DynamicParametersPivot!$A$5,"PatientId",$A22,"Title",E$4,"Unit",E$2,"Side",E$3,"Shoes",$A$2,"TrialNo",$A$1,"RepeatNo",E$1)</f>
        <v>#REF!</v>
      </c>
      <c r="F22" s="35" t="e">
        <f>GETPIVOTDATA("Sum of X",DynamicParametersPivot!$A$5,"PatientId",$A22,"Title",F$4,"Unit",F$2,"Side",F$3,"Shoes",$A$2,"TrialNo",$A$1,"RepeatNo",F$1)</f>
        <v>#REF!</v>
      </c>
      <c r="G22" s="35" t="e">
        <f>GETPIVOTDATA("Sum of X",DynamicParametersPivot!$A$5,"PatientId",$A22,"Title",G$4,"Unit",G$2,"Side",G$3,"Shoes",$A$2,"TrialNo",$A$1,"RepeatNo",G$1)</f>
        <v>#REF!</v>
      </c>
      <c r="H22" s="35" t="e">
        <f>GETPIVOTDATA("Sum of X",DynamicParametersPivot!$A$5,"PatientId",$A22,"Title",H$4,"Unit",H$2,"Side",H$3,"Shoes",$A$2,"TrialNo",$A$1,"RepeatNo",H$1)</f>
        <v>#REF!</v>
      </c>
      <c r="I22" s="35" t="e">
        <f>GETPIVOTDATA("Sum of X",DynamicParametersPivot!$A$5,"PatientId",$A22,"Title",I$4,"Unit",I$2,"Side",I$3,"Shoes",$A$2,"TrialNo",$A$1,"RepeatNo",I$1)</f>
        <v>#REF!</v>
      </c>
      <c r="J22" s="35" t="e">
        <f>GETPIVOTDATA("Sum of X",DynamicParametersPivot!$A$5,"PatientId",$A22,"Title",J$4,"Unit",J$2,"Side",J$3,"Shoes",$A$2,"TrialNo",$A$1,"RepeatNo",J$1)</f>
        <v>#REF!</v>
      </c>
      <c r="K22" s="35" t="e">
        <f>GETPIVOTDATA("Sum of X",DynamicParametersPivot!$A$5,"PatientId",$A22,"Title",K$4,"Unit",K$2,"Side",K$3,"Shoes",$A$2,"TrialNo",$A$1,"RepeatNo",K$1)</f>
        <v>#REF!</v>
      </c>
      <c r="L22" s="35" t="e">
        <f>GETPIVOTDATA("Sum of X",DynamicParametersPivot!$A$5,"PatientId",$A22,"Title",L$4,"Unit",L$2,"Side",L$3,"Shoes",$A$2,"TrialNo",$A$1,"RepeatNo",L$1)</f>
        <v>#REF!</v>
      </c>
      <c r="M22" s="35"/>
      <c r="N22" s="35" t="e">
        <f>GETPIVOTDATA("Sum of X",DynamicParametersPivot!$A$5,"PatientId",$A22,"Title",N$4,"Unit",N$2,"Side",N$3,"Shoes",$A$2,"TrialNo",$A$1,"RepeatNo",N$1)</f>
        <v>#REF!</v>
      </c>
      <c r="O22" s="35" t="e">
        <f>GETPIVOTDATA("Sum of X",DynamicParametersPivot!$A$5,"PatientId",$A22,"Title",O$4,"Unit",O$2,"Side",O$3,"Shoes",$A$2,"TrialNo",$A$1,"RepeatNo",O$1)</f>
        <v>#REF!</v>
      </c>
      <c r="P22" s="35" t="e">
        <f>GETPIVOTDATA("Sum of X",DynamicParametersPivot!$A$5,"PatientId",$A22,"Title",P$4,"Unit",P$2,"Side",P$3,"Shoes",$A$2,"TrialNo",$A$1,"RepeatNo",P$1)</f>
        <v>#REF!</v>
      </c>
      <c r="Q22" s="35"/>
      <c r="R22" s="35"/>
      <c r="S22" s="35" t="e">
        <f>GETPIVOTDATA("Sum of X",DynamicParametersPivot!$A$5,"PatientId",$A22,"Title",S$4,"Unit",S$2,"Side",S$3,"Shoes",$A$2,"TrialNo",$A$1,"RepeatNo",S$1)</f>
        <v>#REF!</v>
      </c>
      <c r="T22" s="35" t="e">
        <f>GETPIVOTDATA("Sum of X",DynamicParametersPivot!$A$5,"PatientId",$A22,"Title",T$4,"Unit",T$2,"Side",T$3,"Shoes",$A$2,"TrialNo",$A$1,"RepeatNo",T$1)</f>
        <v>#REF!</v>
      </c>
      <c r="U22" s="35"/>
      <c r="V22" s="35"/>
      <c r="W22" s="35" t="e">
        <f>GETPIVOTDATA("Sum of X",DynamicParametersPivot!$A$5,"PatientId",$A22,"Title",W$4,"Unit",W$2,"Side",W$3,"Shoes",$A$2,"TrialNo",$A$1,"RepeatNo",W$1)</f>
        <v>#REF!</v>
      </c>
      <c r="X22" s="35" t="e">
        <f>GETPIVOTDATA("Sum of X",DynamicParametersPivot!$A$5,"PatientId",$A22,"Title",X$4,"Unit",X$2,"Side",X$3,"Shoes",$A$2,"TrialNo",$A$1,"RepeatNo",X$1)</f>
        <v>#REF!</v>
      </c>
      <c r="Y22" s="35"/>
      <c r="Z22" s="35"/>
      <c r="AA22" s="35" t="e">
        <f>GETPIVOTDATA("Sum of X",DynamicParametersPivot!$A$5,"PatientId",$A22,"Title",AA$4,"Unit",AA$2,"Side",AA$3,"Shoes",$A$2,"TrialNo",$A$1,"RepeatNo",AA$1)</f>
        <v>#REF!</v>
      </c>
      <c r="AB22" s="35" t="e">
        <f>GETPIVOTDATA("Sum of X",DynamicParametersPivot!$A$5,"PatientId",$A22,"Title",AB$4,"Unit",AB$2,"Side",AB$3,"Shoes",$A$2,"TrialNo",$A$1,"RepeatNo",AB$1)</f>
        <v>#REF!</v>
      </c>
      <c r="AC22" s="35"/>
      <c r="AD22" s="35"/>
      <c r="AE22" s="35" t="e">
        <f>GETPIVOTDATA("Sum of X",DynamicParametersPivot!$A$5,"PatientId",$A22,"Title",AE$4,"Unit",AE$2,"Side",AE$3,"Shoes",$A$2,"TrialNo",$A$1,"RepeatNo",AE$1)</f>
        <v>#REF!</v>
      </c>
      <c r="AF22" s="35"/>
      <c r="AG22" s="35" t="e">
        <f>GETPIVOTDATA("Sum of X",DynamicParametersPivot!$A$5,"PatientId",$A22,"Title",AG$4,"Unit",AG$2,"Side",AG$3,"Shoes",$A$2,"TrialNo",$A$1,"RepeatNo",AG$1)</f>
        <v>#REF!</v>
      </c>
      <c r="AH22" s="35" t="e">
        <f>GETPIVOTDATA("Sum of X",DynamicParametersPivot!$A$5,"PatientId",$A22,"Title",AH$4,"Unit",AH$2,"Side",AH$3,"Shoes",$A$2,"TrialNo",$A$1,"RepeatNo",AH$1)</f>
        <v>#REF!</v>
      </c>
      <c r="AI22" s="35" t="e">
        <f>GETPIVOTDATA("Sum of X",DynamicParametersPivot!$A$5,"PatientId",$A22,"Title",AI$4,"Unit",AI$2,"Side",AI$3,"Shoes",$A$2,"TrialNo",$A$1,"RepeatNo",AI$1)</f>
        <v>#REF!</v>
      </c>
      <c r="AJ22" s="35" t="e">
        <f>GETPIVOTDATA("Sum of X",DynamicParametersPivot!$A$5,"PatientId",$A22,"Title",AJ$4,"Unit",AJ$2,"Side",AJ$3,"Shoes",$A$2,"TrialNo",$A$1,"RepeatNo",AJ$1)</f>
        <v>#REF!</v>
      </c>
      <c r="AK22" s="37"/>
      <c r="AL22" s="35"/>
      <c r="AM22" s="35"/>
      <c r="AN22" s="35"/>
      <c r="AO22" s="35"/>
      <c r="AP22" s="35"/>
      <c r="AQ22" s="35"/>
      <c r="AR22" s="35"/>
      <c r="AS22" s="35"/>
      <c r="AT22" s="35"/>
      <c r="AU22" s="36"/>
      <c r="AV22" s="36"/>
      <c r="AW22" s="35"/>
      <c r="AX22" s="35"/>
      <c r="AY22" s="36"/>
      <c r="AZ22" s="36"/>
      <c r="BA22" s="35"/>
      <c r="BB22" s="35"/>
      <c r="BC22" s="36"/>
      <c r="BD22" s="36"/>
      <c r="BE22" s="35"/>
      <c r="BF22" s="35"/>
      <c r="BG22" s="36"/>
      <c r="BH22" s="36"/>
      <c r="BI22" s="35"/>
      <c r="BJ22" s="35"/>
      <c r="BK22" s="36"/>
      <c r="BL22" s="36"/>
      <c r="BM22" s="35"/>
      <c r="BN22" s="36"/>
      <c r="BO22" s="35"/>
      <c r="BP22" s="35"/>
      <c r="BQ22" s="35"/>
      <c r="BR22" s="35"/>
      <c r="BS22" s="38"/>
      <c r="BT22" s="35"/>
      <c r="BU22" s="35"/>
      <c r="BV22" s="35"/>
      <c r="BW22" s="35"/>
      <c r="BX22" s="35"/>
      <c r="BY22" s="35"/>
      <c r="BZ22" s="35"/>
      <c r="CA22" s="35"/>
      <c r="CB22" s="35"/>
      <c r="CC22" s="36"/>
      <c r="CD22" s="36"/>
      <c r="CE22" s="35"/>
      <c r="CF22" s="35"/>
      <c r="CG22" s="36"/>
      <c r="CH22" s="36"/>
      <c r="CI22" s="35"/>
      <c r="CJ22" s="35"/>
      <c r="CK22" s="36"/>
      <c r="CL22" s="36"/>
      <c r="CM22" s="35"/>
      <c r="CN22" s="35"/>
      <c r="CO22" s="36"/>
      <c r="CP22" s="36"/>
      <c r="CQ22" s="35"/>
      <c r="CR22" s="35"/>
      <c r="CS22" s="36"/>
      <c r="CT22" s="36"/>
      <c r="CU22" s="35"/>
      <c r="CV22" s="36"/>
      <c r="CW22" s="35"/>
      <c r="CX22" s="35"/>
      <c r="CY22" s="35"/>
      <c r="CZ22" s="35"/>
      <c r="DA22" s="17" t="e">
        <f t="shared" si="0"/>
        <v>#REF!</v>
      </c>
      <c r="DB22" s="17" t="e">
        <f t="shared" si="0"/>
        <v>#REF!</v>
      </c>
      <c r="DC22" s="17" t="e">
        <f t="shared" si="0"/>
        <v>#REF!</v>
      </c>
      <c r="DD22" s="17" t="e">
        <f t="shared" si="0"/>
        <v>#REF!</v>
      </c>
      <c r="DE22" s="17" t="e">
        <f t="shared" si="0"/>
        <v>#REF!</v>
      </c>
      <c r="DF22" s="17" t="e">
        <f t="shared" si="0"/>
        <v>#REF!</v>
      </c>
      <c r="DG22" s="17" t="e">
        <f t="shared" si="0"/>
        <v>#REF!</v>
      </c>
      <c r="DH22" s="17" t="e">
        <f t="shared" si="0"/>
        <v>#REF!</v>
      </c>
      <c r="DI22" s="17" t="e">
        <f t="shared" si="0"/>
        <v>#REF!</v>
      </c>
      <c r="DJ22" s="17" t="e">
        <f t="shared" si="1"/>
        <v>#REF!</v>
      </c>
      <c r="DK22" s="17" t="e">
        <f t="shared" si="1"/>
        <v>#REF!</v>
      </c>
      <c r="DL22" s="17" t="e">
        <f t="shared" si="2"/>
        <v>#REF!</v>
      </c>
      <c r="DM22" s="17" t="e">
        <f t="shared" si="2"/>
        <v>#REF!</v>
      </c>
      <c r="DN22" s="17" t="e">
        <f t="shared" si="3"/>
        <v>#REF!</v>
      </c>
      <c r="DO22" s="17" t="e">
        <f t="shared" si="3"/>
        <v>#REF!</v>
      </c>
      <c r="DP22" s="17" t="e">
        <f t="shared" si="4"/>
        <v>#REF!</v>
      </c>
      <c r="DQ22" s="17" t="e">
        <f t="shared" si="4"/>
        <v>#REF!</v>
      </c>
      <c r="DR22" s="17" t="e">
        <f t="shared" si="5"/>
        <v>#REF!</v>
      </c>
      <c r="DS22" s="17" t="e">
        <f t="shared" si="6"/>
        <v>#REF!</v>
      </c>
      <c r="DT22" s="17" t="e">
        <f t="shared" si="6"/>
        <v>#REF!</v>
      </c>
      <c r="DU22" s="17" t="e">
        <f t="shared" si="6"/>
        <v>#REF!</v>
      </c>
      <c r="DV22" s="17">
        <f t="shared" si="7"/>
        <v>0</v>
      </c>
      <c r="DW22" s="39"/>
      <c r="DX22" s="39"/>
      <c r="DY22" s="39"/>
    </row>
    <row r="23" spans="1:129" x14ac:dyDescent="0.25">
      <c r="A23" s="7">
        <f>Patients!A20</f>
        <v>0</v>
      </c>
      <c r="B23" s="7" t="str">
        <f>Patients!B20&amp;" "&amp;Patients!C20</f>
        <v xml:space="preserve"> </v>
      </c>
      <c r="C23" s="13"/>
      <c r="D23" s="35" t="e">
        <f>GETPIVOTDATA("Sum of X",DynamicParametersPivot!$A$5,"PatientId",$A23,"Title",D$4,"Unit",D$2,"Side",D$3,"Shoes",$A$2,"TrialNo",$A$1,"RepeatNo",D$1)</f>
        <v>#REF!</v>
      </c>
      <c r="E23" s="35" t="e">
        <f>GETPIVOTDATA("Sum of X",DynamicParametersPivot!$A$5,"PatientId",$A23,"Title",E$4,"Unit",E$2,"Side",E$3,"Shoes",$A$2,"TrialNo",$A$1,"RepeatNo",E$1)</f>
        <v>#REF!</v>
      </c>
      <c r="F23" s="35" t="e">
        <f>GETPIVOTDATA("Sum of X",DynamicParametersPivot!$A$5,"PatientId",$A23,"Title",F$4,"Unit",F$2,"Side",F$3,"Shoes",$A$2,"TrialNo",$A$1,"RepeatNo",F$1)</f>
        <v>#REF!</v>
      </c>
      <c r="G23" s="35" t="e">
        <f>GETPIVOTDATA("Sum of X",DynamicParametersPivot!$A$5,"PatientId",$A23,"Title",G$4,"Unit",G$2,"Side",G$3,"Shoes",$A$2,"TrialNo",$A$1,"RepeatNo",G$1)</f>
        <v>#REF!</v>
      </c>
      <c r="H23" s="35" t="e">
        <f>GETPIVOTDATA("Sum of X",DynamicParametersPivot!$A$5,"PatientId",$A23,"Title",H$4,"Unit",H$2,"Side",H$3,"Shoes",$A$2,"TrialNo",$A$1,"RepeatNo",H$1)</f>
        <v>#REF!</v>
      </c>
      <c r="I23" s="35" t="e">
        <f>GETPIVOTDATA("Sum of X",DynamicParametersPivot!$A$5,"PatientId",$A23,"Title",I$4,"Unit",I$2,"Side",I$3,"Shoes",$A$2,"TrialNo",$A$1,"RepeatNo",I$1)</f>
        <v>#REF!</v>
      </c>
      <c r="J23" s="35" t="e">
        <f>GETPIVOTDATA("Sum of X",DynamicParametersPivot!$A$5,"PatientId",$A23,"Title",J$4,"Unit",J$2,"Side",J$3,"Shoes",$A$2,"TrialNo",$A$1,"RepeatNo",J$1)</f>
        <v>#REF!</v>
      </c>
      <c r="K23" s="35" t="e">
        <f>GETPIVOTDATA("Sum of X",DynamicParametersPivot!$A$5,"PatientId",$A23,"Title",K$4,"Unit",K$2,"Side",K$3,"Shoes",$A$2,"TrialNo",$A$1,"RepeatNo",K$1)</f>
        <v>#REF!</v>
      </c>
      <c r="L23" s="35" t="e">
        <f>GETPIVOTDATA("Sum of X",DynamicParametersPivot!$A$5,"PatientId",$A23,"Title",L$4,"Unit",L$2,"Side",L$3,"Shoes",$A$2,"TrialNo",$A$1,"RepeatNo",L$1)</f>
        <v>#REF!</v>
      </c>
      <c r="M23" s="35"/>
      <c r="N23" s="35" t="e">
        <f>GETPIVOTDATA("Sum of X",DynamicParametersPivot!$A$5,"PatientId",$A23,"Title",N$4,"Unit",N$2,"Side",N$3,"Shoes",$A$2,"TrialNo",$A$1,"RepeatNo",N$1)</f>
        <v>#REF!</v>
      </c>
      <c r="O23" s="35" t="e">
        <f>GETPIVOTDATA("Sum of X",DynamicParametersPivot!$A$5,"PatientId",$A23,"Title",O$4,"Unit",O$2,"Side",O$3,"Shoes",$A$2,"TrialNo",$A$1,"RepeatNo",O$1)</f>
        <v>#REF!</v>
      </c>
      <c r="P23" s="35" t="e">
        <f>GETPIVOTDATA("Sum of X",DynamicParametersPivot!$A$5,"PatientId",$A23,"Title",P$4,"Unit",P$2,"Side",P$3,"Shoes",$A$2,"TrialNo",$A$1,"RepeatNo",P$1)</f>
        <v>#REF!</v>
      </c>
      <c r="Q23" s="35"/>
      <c r="R23" s="35"/>
      <c r="S23" s="35" t="e">
        <f>GETPIVOTDATA("Sum of X",DynamicParametersPivot!$A$5,"PatientId",$A23,"Title",S$4,"Unit",S$2,"Side",S$3,"Shoes",$A$2,"TrialNo",$A$1,"RepeatNo",S$1)</f>
        <v>#REF!</v>
      </c>
      <c r="T23" s="35" t="e">
        <f>GETPIVOTDATA("Sum of X",DynamicParametersPivot!$A$5,"PatientId",$A23,"Title",T$4,"Unit",T$2,"Side",T$3,"Shoes",$A$2,"TrialNo",$A$1,"RepeatNo",T$1)</f>
        <v>#REF!</v>
      </c>
      <c r="U23" s="35"/>
      <c r="V23" s="35"/>
      <c r="W23" s="35" t="e">
        <f>GETPIVOTDATA("Sum of X",DynamicParametersPivot!$A$5,"PatientId",$A23,"Title",W$4,"Unit",W$2,"Side",W$3,"Shoes",$A$2,"TrialNo",$A$1,"RepeatNo",W$1)</f>
        <v>#REF!</v>
      </c>
      <c r="X23" s="35" t="e">
        <f>GETPIVOTDATA("Sum of X",DynamicParametersPivot!$A$5,"PatientId",$A23,"Title",X$4,"Unit",X$2,"Side",X$3,"Shoes",$A$2,"TrialNo",$A$1,"RepeatNo",X$1)</f>
        <v>#REF!</v>
      </c>
      <c r="Y23" s="35"/>
      <c r="Z23" s="35"/>
      <c r="AA23" s="35" t="e">
        <f>GETPIVOTDATA("Sum of X",DynamicParametersPivot!$A$5,"PatientId",$A23,"Title",AA$4,"Unit",AA$2,"Side",AA$3,"Shoes",$A$2,"TrialNo",$A$1,"RepeatNo",AA$1)</f>
        <v>#REF!</v>
      </c>
      <c r="AB23" s="35" t="e">
        <f>GETPIVOTDATA("Sum of X",DynamicParametersPivot!$A$5,"PatientId",$A23,"Title",AB$4,"Unit",AB$2,"Side",AB$3,"Shoes",$A$2,"TrialNo",$A$1,"RepeatNo",AB$1)</f>
        <v>#REF!</v>
      </c>
      <c r="AC23" s="35"/>
      <c r="AD23" s="35"/>
      <c r="AE23" s="35" t="e">
        <f>GETPIVOTDATA("Sum of X",DynamicParametersPivot!$A$5,"PatientId",$A23,"Title",AE$4,"Unit",AE$2,"Side",AE$3,"Shoes",$A$2,"TrialNo",$A$1,"RepeatNo",AE$1)</f>
        <v>#REF!</v>
      </c>
      <c r="AF23" s="35"/>
      <c r="AG23" s="35" t="e">
        <f>GETPIVOTDATA("Sum of X",DynamicParametersPivot!$A$5,"PatientId",$A23,"Title",AG$4,"Unit",AG$2,"Side",AG$3,"Shoes",$A$2,"TrialNo",$A$1,"RepeatNo",AG$1)</f>
        <v>#REF!</v>
      </c>
      <c r="AH23" s="35" t="e">
        <f>GETPIVOTDATA("Sum of X",DynamicParametersPivot!$A$5,"PatientId",$A23,"Title",AH$4,"Unit",AH$2,"Side",AH$3,"Shoes",$A$2,"TrialNo",$A$1,"RepeatNo",AH$1)</f>
        <v>#REF!</v>
      </c>
      <c r="AI23" s="35" t="e">
        <f>GETPIVOTDATA("Sum of X",DynamicParametersPivot!$A$5,"PatientId",$A23,"Title",AI$4,"Unit",AI$2,"Side",AI$3,"Shoes",$A$2,"TrialNo",$A$1,"RepeatNo",AI$1)</f>
        <v>#REF!</v>
      </c>
      <c r="AJ23" s="35" t="e">
        <f>GETPIVOTDATA("Sum of X",DynamicParametersPivot!$A$5,"PatientId",$A23,"Title",AJ$4,"Unit",AJ$2,"Side",AJ$3,"Shoes",$A$2,"TrialNo",$A$1,"RepeatNo",AJ$1)</f>
        <v>#REF!</v>
      </c>
      <c r="AK23" s="37"/>
      <c r="AL23" s="17"/>
      <c r="AM23" s="17"/>
      <c r="AN23" s="17"/>
      <c r="AO23" s="17"/>
      <c r="AP23" s="17"/>
      <c r="AQ23" s="17"/>
      <c r="AR23" s="17"/>
      <c r="AS23" s="17"/>
      <c r="AT23" s="17"/>
      <c r="AU23" s="40"/>
      <c r="AV23" s="40"/>
      <c r="AW23" s="17"/>
      <c r="AX23" s="17"/>
      <c r="AY23" s="40"/>
      <c r="AZ23" s="40"/>
      <c r="BA23" s="17"/>
      <c r="BB23" s="17"/>
      <c r="BC23" s="40"/>
      <c r="BD23" s="40"/>
      <c r="BE23" s="17"/>
      <c r="BF23" s="17"/>
      <c r="BG23" s="40"/>
      <c r="BH23" s="40"/>
      <c r="BI23" s="17"/>
      <c r="BJ23" s="17"/>
      <c r="BK23" s="40"/>
      <c r="BL23" s="40"/>
      <c r="BM23" s="17"/>
      <c r="BN23" s="40"/>
      <c r="BO23" s="17"/>
      <c r="BP23" s="17"/>
      <c r="BQ23" s="17"/>
      <c r="BR23" s="17"/>
      <c r="BS23" s="38"/>
      <c r="BT23" s="17"/>
      <c r="BU23" s="17"/>
      <c r="BV23" s="17"/>
      <c r="BW23" s="17"/>
      <c r="BX23" s="17"/>
      <c r="BY23" s="17"/>
      <c r="BZ23" s="17"/>
      <c r="CA23" s="17"/>
      <c r="CB23" s="17"/>
      <c r="CC23" s="40"/>
      <c r="CD23" s="40"/>
      <c r="CE23" s="17"/>
      <c r="CF23" s="17"/>
      <c r="CG23" s="40"/>
      <c r="CH23" s="40"/>
      <c r="CI23" s="17"/>
      <c r="CJ23" s="17"/>
      <c r="CK23" s="40"/>
      <c r="CL23" s="40"/>
      <c r="CM23" s="17"/>
      <c r="CN23" s="17"/>
      <c r="CO23" s="40"/>
      <c r="CP23" s="40"/>
      <c r="CQ23" s="17"/>
      <c r="CR23" s="17"/>
      <c r="CS23" s="40"/>
      <c r="CT23" s="40"/>
      <c r="CU23" s="17"/>
      <c r="CV23" s="40"/>
      <c r="CW23" s="17"/>
      <c r="CX23" s="17"/>
      <c r="CY23" s="17"/>
      <c r="CZ23" s="17"/>
      <c r="DA23" s="17" t="e">
        <f t="shared" si="0"/>
        <v>#REF!</v>
      </c>
      <c r="DB23" s="17" t="e">
        <f t="shared" si="0"/>
        <v>#REF!</v>
      </c>
      <c r="DC23" s="17" t="e">
        <f t="shared" si="0"/>
        <v>#REF!</v>
      </c>
      <c r="DD23" s="17" t="e">
        <f t="shared" si="0"/>
        <v>#REF!</v>
      </c>
      <c r="DE23" s="17" t="e">
        <f t="shared" si="0"/>
        <v>#REF!</v>
      </c>
      <c r="DF23" s="17" t="e">
        <f t="shared" si="0"/>
        <v>#REF!</v>
      </c>
      <c r="DG23" s="17" t="e">
        <f t="shared" si="0"/>
        <v>#REF!</v>
      </c>
      <c r="DH23" s="17" t="e">
        <f t="shared" si="0"/>
        <v>#REF!</v>
      </c>
      <c r="DI23" s="17" t="e">
        <f t="shared" si="0"/>
        <v>#REF!</v>
      </c>
      <c r="DJ23" s="17" t="e">
        <f t="shared" si="1"/>
        <v>#REF!</v>
      </c>
      <c r="DK23" s="17" t="e">
        <f t="shared" si="1"/>
        <v>#REF!</v>
      </c>
      <c r="DL23" s="17" t="e">
        <f t="shared" si="2"/>
        <v>#REF!</v>
      </c>
      <c r="DM23" s="17" t="e">
        <f t="shared" si="2"/>
        <v>#REF!</v>
      </c>
      <c r="DN23" s="17" t="e">
        <f t="shared" si="3"/>
        <v>#REF!</v>
      </c>
      <c r="DO23" s="17" t="e">
        <f t="shared" si="3"/>
        <v>#REF!</v>
      </c>
      <c r="DP23" s="17" t="e">
        <f t="shared" si="4"/>
        <v>#REF!</v>
      </c>
      <c r="DQ23" s="17" t="e">
        <f t="shared" si="4"/>
        <v>#REF!</v>
      </c>
      <c r="DR23" s="17" t="e">
        <f t="shared" si="5"/>
        <v>#REF!</v>
      </c>
      <c r="DS23" s="17" t="e">
        <f t="shared" si="6"/>
        <v>#REF!</v>
      </c>
      <c r="DT23" s="17" t="e">
        <f t="shared" si="6"/>
        <v>#REF!</v>
      </c>
      <c r="DU23" s="17" t="e">
        <f t="shared" si="6"/>
        <v>#REF!</v>
      </c>
      <c r="DV23" s="17">
        <f t="shared" si="7"/>
        <v>0</v>
      </c>
      <c r="DW23" s="39"/>
      <c r="DX23" s="39"/>
      <c r="DY23" s="39"/>
    </row>
    <row r="24" spans="1:129" x14ac:dyDescent="0.25">
      <c r="A24" s="7">
        <f>Patients!A21</f>
        <v>0</v>
      </c>
      <c r="B24" s="7" t="str">
        <f>Patients!B21&amp;" "&amp;Patients!C21</f>
        <v xml:space="preserve"> </v>
      </c>
      <c r="C24" s="13"/>
      <c r="D24" s="35" t="e">
        <f>GETPIVOTDATA("Sum of X",DynamicParametersPivot!$A$5,"PatientId",$A24,"Title",D$4,"Unit",D$2,"Side",D$3,"Shoes",$A$2,"TrialNo",$A$1,"RepeatNo",D$1)</f>
        <v>#REF!</v>
      </c>
      <c r="E24" s="35" t="e">
        <f>GETPIVOTDATA("Sum of X",DynamicParametersPivot!$A$5,"PatientId",$A24,"Title",E$4,"Unit",E$2,"Side",E$3,"Shoes",$A$2,"TrialNo",$A$1,"RepeatNo",E$1)</f>
        <v>#REF!</v>
      </c>
      <c r="F24" s="35" t="e">
        <f>GETPIVOTDATA("Sum of X",DynamicParametersPivot!$A$5,"PatientId",$A24,"Title",F$4,"Unit",F$2,"Side",F$3,"Shoes",$A$2,"TrialNo",$A$1,"RepeatNo",F$1)</f>
        <v>#REF!</v>
      </c>
      <c r="G24" s="35" t="e">
        <f>GETPIVOTDATA("Sum of X",DynamicParametersPivot!$A$5,"PatientId",$A24,"Title",G$4,"Unit",G$2,"Side",G$3,"Shoes",$A$2,"TrialNo",$A$1,"RepeatNo",G$1)</f>
        <v>#REF!</v>
      </c>
      <c r="H24" s="35" t="e">
        <f>GETPIVOTDATA("Sum of X",DynamicParametersPivot!$A$5,"PatientId",$A24,"Title",H$4,"Unit",H$2,"Side",H$3,"Shoes",$A$2,"TrialNo",$A$1,"RepeatNo",H$1)</f>
        <v>#REF!</v>
      </c>
      <c r="I24" s="35" t="e">
        <f>GETPIVOTDATA("Sum of X",DynamicParametersPivot!$A$5,"PatientId",$A24,"Title",I$4,"Unit",I$2,"Side",I$3,"Shoes",$A$2,"TrialNo",$A$1,"RepeatNo",I$1)</f>
        <v>#REF!</v>
      </c>
      <c r="J24" s="35" t="e">
        <f>GETPIVOTDATA("Sum of X",DynamicParametersPivot!$A$5,"PatientId",$A24,"Title",J$4,"Unit",J$2,"Side",J$3,"Shoes",$A$2,"TrialNo",$A$1,"RepeatNo",J$1)</f>
        <v>#REF!</v>
      </c>
      <c r="K24" s="35" t="e">
        <f>GETPIVOTDATA("Sum of X",DynamicParametersPivot!$A$5,"PatientId",$A24,"Title",K$4,"Unit",K$2,"Side",K$3,"Shoes",$A$2,"TrialNo",$A$1,"RepeatNo",K$1)</f>
        <v>#REF!</v>
      </c>
      <c r="L24" s="35" t="e">
        <f>GETPIVOTDATA("Sum of X",DynamicParametersPivot!$A$5,"PatientId",$A24,"Title",L$4,"Unit",L$2,"Side",L$3,"Shoes",$A$2,"TrialNo",$A$1,"RepeatNo",L$1)</f>
        <v>#REF!</v>
      </c>
      <c r="M24" s="35"/>
      <c r="N24" s="35" t="e">
        <f>GETPIVOTDATA("Sum of X",DynamicParametersPivot!$A$5,"PatientId",$A24,"Title",N$4,"Unit",N$2,"Side",N$3,"Shoes",$A$2,"TrialNo",$A$1,"RepeatNo",N$1)</f>
        <v>#REF!</v>
      </c>
      <c r="O24" s="35" t="e">
        <f>GETPIVOTDATA("Sum of X",DynamicParametersPivot!$A$5,"PatientId",$A24,"Title",O$4,"Unit",O$2,"Side",O$3,"Shoes",$A$2,"TrialNo",$A$1,"RepeatNo",O$1)</f>
        <v>#REF!</v>
      </c>
      <c r="P24" s="35" t="e">
        <f>GETPIVOTDATA("Sum of X",DynamicParametersPivot!$A$5,"PatientId",$A24,"Title",P$4,"Unit",P$2,"Side",P$3,"Shoes",$A$2,"TrialNo",$A$1,"RepeatNo",P$1)</f>
        <v>#REF!</v>
      </c>
      <c r="Q24" s="35"/>
      <c r="R24" s="35"/>
      <c r="S24" s="35" t="e">
        <f>GETPIVOTDATA("Sum of X",DynamicParametersPivot!$A$5,"PatientId",$A24,"Title",S$4,"Unit",S$2,"Side",S$3,"Shoes",$A$2,"TrialNo",$A$1,"RepeatNo",S$1)</f>
        <v>#REF!</v>
      </c>
      <c r="T24" s="35" t="e">
        <f>GETPIVOTDATA("Sum of X",DynamicParametersPivot!$A$5,"PatientId",$A24,"Title",T$4,"Unit",T$2,"Side",T$3,"Shoes",$A$2,"TrialNo",$A$1,"RepeatNo",T$1)</f>
        <v>#REF!</v>
      </c>
      <c r="U24" s="35"/>
      <c r="V24" s="35"/>
      <c r="W24" s="35" t="e">
        <f>GETPIVOTDATA("Sum of X",DynamicParametersPivot!$A$5,"PatientId",$A24,"Title",W$4,"Unit",W$2,"Side",W$3,"Shoes",$A$2,"TrialNo",$A$1,"RepeatNo",W$1)</f>
        <v>#REF!</v>
      </c>
      <c r="X24" s="35" t="e">
        <f>GETPIVOTDATA("Sum of X",DynamicParametersPivot!$A$5,"PatientId",$A24,"Title",X$4,"Unit",X$2,"Side",X$3,"Shoes",$A$2,"TrialNo",$A$1,"RepeatNo",X$1)</f>
        <v>#REF!</v>
      </c>
      <c r="Y24" s="35"/>
      <c r="Z24" s="35"/>
      <c r="AA24" s="35" t="e">
        <f>GETPIVOTDATA("Sum of X",DynamicParametersPivot!$A$5,"PatientId",$A24,"Title",AA$4,"Unit",AA$2,"Side",AA$3,"Shoes",$A$2,"TrialNo",$A$1,"RepeatNo",AA$1)</f>
        <v>#REF!</v>
      </c>
      <c r="AB24" s="35" t="e">
        <f>GETPIVOTDATA("Sum of X",DynamicParametersPivot!$A$5,"PatientId",$A24,"Title",AB$4,"Unit",AB$2,"Side",AB$3,"Shoes",$A$2,"TrialNo",$A$1,"RepeatNo",AB$1)</f>
        <v>#REF!</v>
      </c>
      <c r="AC24" s="35"/>
      <c r="AD24" s="35"/>
      <c r="AE24" s="35" t="e">
        <f>GETPIVOTDATA("Sum of X",DynamicParametersPivot!$A$5,"PatientId",$A24,"Title",AE$4,"Unit",AE$2,"Side",AE$3,"Shoes",$A$2,"TrialNo",$A$1,"RepeatNo",AE$1)</f>
        <v>#REF!</v>
      </c>
      <c r="AF24" s="35"/>
      <c r="AG24" s="35" t="e">
        <f>GETPIVOTDATA("Sum of X",DynamicParametersPivot!$A$5,"PatientId",$A24,"Title",AG$4,"Unit",AG$2,"Side",AG$3,"Shoes",$A$2,"TrialNo",$A$1,"RepeatNo",AG$1)</f>
        <v>#REF!</v>
      </c>
      <c r="AH24" s="35" t="e">
        <f>GETPIVOTDATA("Sum of X",DynamicParametersPivot!$A$5,"PatientId",$A24,"Title",AH$4,"Unit",AH$2,"Side",AH$3,"Shoes",$A$2,"TrialNo",$A$1,"RepeatNo",AH$1)</f>
        <v>#REF!</v>
      </c>
      <c r="AI24" s="35" t="e">
        <f>GETPIVOTDATA("Sum of X",DynamicParametersPivot!$A$5,"PatientId",$A24,"Title",AI$4,"Unit",AI$2,"Side",AI$3,"Shoes",$A$2,"TrialNo",$A$1,"RepeatNo",AI$1)</f>
        <v>#REF!</v>
      </c>
      <c r="AJ24" s="35" t="e">
        <f>GETPIVOTDATA("Sum of X",DynamicParametersPivot!$A$5,"PatientId",$A24,"Title",AJ$4,"Unit",AJ$2,"Side",AJ$3,"Shoes",$A$2,"TrialNo",$A$1,"RepeatNo",AJ$1)</f>
        <v>#REF!</v>
      </c>
      <c r="AK24" s="37"/>
      <c r="AL24" s="17"/>
      <c r="AM24" s="17"/>
      <c r="AN24" s="17"/>
      <c r="AO24" s="17"/>
      <c r="AP24" s="17"/>
      <c r="AQ24" s="17"/>
      <c r="AR24" s="17"/>
      <c r="AS24" s="17"/>
      <c r="AT24" s="17"/>
      <c r="AU24" s="40"/>
      <c r="AV24" s="40"/>
      <c r="AW24" s="17"/>
      <c r="AX24" s="17"/>
      <c r="AY24" s="40"/>
      <c r="AZ24" s="40"/>
      <c r="BA24" s="17"/>
      <c r="BB24" s="17"/>
      <c r="BC24" s="40"/>
      <c r="BD24" s="40"/>
      <c r="BE24" s="17"/>
      <c r="BF24" s="17"/>
      <c r="BG24" s="40"/>
      <c r="BH24" s="40"/>
      <c r="BI24" s="17"/>
      <c r="BJ24" s="17"/>
      <c r="BK24" s="40"/>
      <c r="BL24" s="40"/>
      <c r="BM24" s="17"/>
      <c r="BN24" s="40"/>
      <c r="BO24" s="17"/>
      <c r="BP24" s="17"/>
      <c r="BQ24" s="17"/>
      <c r="BR24" s="17"/>
      <c r="BS24" s="38"/>
      <c r="BT24" s="17"/>
      <c r="BU24" s="17"/>
      <c r="BV24" s="17"/>
      <c r="BW24" s="17"/>
      <c r="BX24" s="17"/>
      <c r="BY24" s="17"/>
      <c r="BZ24" s="17"/>
      <c r="CA24" s="17"/>
      <c r="CB24" s="17"/>
      <c r="CC24" s="40"/>
      <c r="CD24" s="40"/>
      <c r="CE24" s="17"/>
      <c r="CF24" s="17"/>
      <c r="CG24" s="40"/>
      <c r="CH24" s="40"/>
      <c r="CI24" s="17"/>
      <c r="CJ24" s="17"/>
      <c r="CK24" s="40"/>
      <c r="CL24" s="40"/>
      <c r="CM24" s="17"/>
      <c r="CN24" s="17"/>
      <c r="CO24" s="40"/>
      <c r="CP24" s="40"/>
      <c r="CQ24" s="17"/>
      <c r="CR24" s="17"/>
      <c r="CS24" s="40"/>
      <c r="CT24" s="40"/>
      <c r="CU24" s="17"/>
      <c r="CV24" s="40"/>
      <c r="CW24" s="17"/>
      <c r="CX24" s="17"/>
      <c r="CY24" s="17"/>
      <c r="CZ24" s="17"/>
      <c r="DA24" s="17" t="e">
        <f t="shared" si="0"/>
        <v>#REF!</v>
      </c>
      <c r="DB24" s="17" t="e">
        <f t="shared" si="0"/>
        <v>#REF!</v>
      </c>
      <c r="DC24" s="17" t="e">
        <f t="shared" si="0"/>
        <v>#REF!</v>
      </c>
      <c r="DD24" s="17" t="e">
        <f t="shared" si="0"/>
        <v>#REF!</v>
      </c>
      <c r="DE24" s="17" t="e">
        <f t="shared" si="0"/>
        <v>#REF!</v>
      </c>
      <c r="DF24" s="17" t="e">
        <f t="shared" si="0"/>
        <v>#REF!</v>
      </c>
      <c r="DG24" s="17" t="e">
        <f t="shared" si="0"/>
        <v>#REF!</v>
      </c>
      <c r="DH24" s="17" t="e">
        <f t="shared" si="0"/>
        <v>#REF!</v>
      </c>
      <c r="DI24" s="17" t="e">
        <f t="shared" si="0"/>
        <v>#REF!</v>
      </c>
      <c r="DJ24" s="17" t="e">
        <f t="shared" si="1"/>
        <v>#REF!</v>
      </c>
      <c r="DK24" s="17" t="e">
        <f t="shared" si="1"/>
        <v>#REF!</v>
      </c>
      <c r="DL24" s="17" t="e">
        <f t="shared" si="2"/>
        <v>#REF!</v>
      </c>
      <c r="DM24" s="17" t="e">
        <f t="shared" si="2"/>
        <v>#REF!</v>
      </c>
      <c r="DN24" s="17" t="e">
        <f t="shared" si="3"/>
        <v>#REF!</v>
      </c>
      <c r="DO24" s="17" t="e">
        <f t="shared" si="3"/>
        <v>#REF!</v>
      </c>
      <c r="DP24" s="17" t="e">
        <f t="shared" si="4"/>
        <v>#REF!</v>
      </c>
      <c r="DQ24" s="17" t="e">
        <f t="shared" si="4"/>
        <v>#REF!</v>
      </c>
      <c r="DR24" s="17" t="e">
        <f t="shared" si="5"/>
        <v>#REF!</v>
      </c>
      <c r="DS24" s="17" t="e">
        <f t="shared" si="6"/>
        <v>#REF!</v>
      </c>
      <c r="DT24" s="17" t="e">
        <f t="shared" si="6"/>
        <v>#REF!</v>
      </c>
      <c r="DU24" s="17" t="e">
        <f t="shared" si="6"/>
        <v>#REF!</v>
      </c>
      <c r="DV24" s="17">
        <f t="shared" si="7"/>
        <v>0</v>
      </c>
      <c r="DW24" s="39"/>
      <c r="DX24" s="39"/>
      <c r="DY24" s="39"/>
    </row>
    <row r="25" spans="1:129" x14ac:dyDescent="0.25">
      <c r="A25" s="7">
        <f>Patients!A22</f>
        <v>0</v>
      </c>
      <c r="B25" s="7" t="str">
        <f>Patients!B22&amp;" "&amp;Patients!C22</f>
        <v xml:space="preserve"> </v>
      </c>
      <c r="D25" s="35" t="e">
        <f>GETPIVOTDATA("Sum of X",DynamicParametersPivot!$A$5,"PatientId",$A25,"Title",D$4,"Unit",D$2,"Side",D$3,"Shoes",$A$2,"TrialNo",$A$1,"RepeatNo",D$1)</f>
        <v>#REF!</v>
      </c>
      <c r="E25" s="35" t="e">
        <f>GETPIVOTDATA("Sum of X",DynamicParametersPivot!$A$5,"PatientId",$A25,"Title",E$4,"Unit",E$2,"Side",E$3,"Shoes",$A$2,"TrialNo",$A$1,"RepeatNo",E$1)</f>
        <v>#REF!</v>
      </c>
      <c r="F25" s="35" t="e">
        <f>GETPIVOTDATA("Sum of X",DynamicParametersPivot!$A$5,"PatientId",$A25,"Title",F$4,"Unit",F$2,"Side",F$3,"Shoes",$A$2,"TrialNo",$A$1,"RepeatNo",F$1)</f>
        <v>#REF!</v>
      </c>
      <c r="G25" s="35" t="e">
        <f>GETPIVOTDATA("Sum of X",DynamicParametersPivot!$A$5,"PatientId",$A25,"Title",G$4,"Unit",G$2,"Side",G$3,"Shoes",$A$2,"TrialNo",$A$1,"RepeatNo",G$1)</f>
        <v>#REF!</v>
      </c>
      <c r="H25" s="35" t="e">
        <f>GETPIVOTDATA("Sum of X",DynamicParametersPivot!$A$5,"PatientId",$A25,"Title",H$4,"Unit",H$2,"Side",H$3,"Shoes",$A$2,"TrialNo",$A$1,"RepeatNo",H$1)</f>
        <v>#REF!</v>
      </c>
      <c r="I25" s="35" t="e">
        <f>GETPIVOTDATA("Sum of X",DynamicParametersPivot!$A$5,"PatientId",$A25,"Title",I$4,"Unit",I$2,"Side",I$3,"Shoes",$A$2,"TrialNo",$A$1,"RepeatNo",I$1)</f>
        <v>#REF!</v>
      </c>
      <c r="J25" s="35" t="e">
        <f>GETPIVOTDATA("Sum of X",DynamicParametersPivot!$A$5,"PatientId",$A25,"Title",J$4,"Unit",J$2,"Side",J$3,"Shoes",$A$2,"TrialNo",$A$1,"RepeatNo",J$1)</f>
        <v>#REF!</v>
      </c>
      <c r="K25" s="35" t="e">
        <f>GETPIVOTDATA("Sum of X",DynamicParametersPivot!$A$5,"PatientId",$A25,"Title",K$4,"Unit",K$2,"Side",K$3,"Shoes",$A$2,"TrialNo",$A$1,"RepeatNo",K$1)</f>
        <v>#REF!</v>
      </c>
      <c r="L25" s="35" t="e">
        <f>GETPIVOTDATA("Sum of X",DynamicParametersPivot!$A$5,"PatientId",$A25,"Title",L$4,"Unit",L$2,"Side",L$3,"Shoes",$A$2,"TrialNo",$A$1,"RepeatNo",L$1)</f>
        <v>#REF!</v>
      </c>
      <c r="M25" s="35"/>
      <c r="N25" s="35" t="e">
        <f>GETPIVOTDATA("Sum of X",DynamicParametersPivot!$A$5,"PatientId",$A25,"Title",N$4,"Unit",N$2,"Side",N$3,"Shoes",$A$2,"TrialNo",$A$1,"RepeatNo",N$1)</f>
        <v>#REF!</v>
      </c>
      <c r="O25" s="35" t="e">
        <f>GETPIVOTDATA("Sum of X",DynamicParametersPivot!$A$5,"PatientId",$A25,"Title",O$4,"Unit",O$2,"Side",O$3,"Shoes",$A$2,"TrialNo",$A$1,"RepeatNo",O$1)</f>
        <v>#REF!</v>
      </c>
      <c r="P25" s="35" t="e">
        <f>GETPIVOTDATA("Sum of X",DynamicParametersPivot!$A$5,"PatientId",$A25,"Title",P$4,"Unit",P$2,"Side",P$3,"Shoes",$A$2,"TrialNo",$A$1,"RepeatNo",P$1)</f>
        <v>#REF!</v>
      </c>
      <c r="Q25" s="35"/>
      <c r="R25" s="35"/>
      <c r="S25" s="35" t="e">
        <f>GETPIVOTDATA("Sum of X",DynamicParametersPivot!$A$5,"PatientId",$A25,"Title",S$4,"Unit",S$2,"Side",S$3,"Shoes",$A$2,"TrialNo",$A$1,"RepeatNo",S$1)</f>
        <v>#REF!</v>
      </c>
      <c r="T25" s="35" t="e">
        <f>GETPIVOTDATA("Sum of X",DynamicParametersPivot!$A$5,"PatientId",$A25,"Title",T$4,"Unit",T$2,"Side",T$3,"Shoes",$A$2,"TrialNo",$A$1,"RepeatNo",T$1)</f>
        <v>#REF!</v>
      </c>
      <c r="U25" s="35"/>
      <c r="V25" s="35"/>
      <c r="W25" s="35" t="e">
        <f>GETPIVOTDATA("Sum of X",DynamicParametersPivot!$A$5,"PatientId",$A25,"Title",W$4,"Unit",W$2,"Side",W$3,"Shoes",$A$2,"TrialNo",$A$1,"RepeatNo",W$1)</f>
        <v>#REF!</v>
      </c>
      <c r="X25" s="35" t="e">
        <f>GETPIVOTDATA("Sum of X",DynamicParametersPivot!$A$5,"PatientId",$A25,"Title",X$4,"Unit",X$2,"Side",X$3,"Shoes",$A$2,"TrialNo",$A$1,"RepeatNo",X$1)</f>
        <v>#REF!</v>
      </c>
      <c r="Y25" s="35"/>
      <c r="Z25" s="35"/>
      <c r="AA25" s="35" t="e">
        <f>GETPIVOTDATA("Sum of X",DynamicParametersPivot!$A$5,"PatientId",$A25,"Title",AA$4,"Unit",AA$2,"Side",AA$3,"Shoes",$A$2,"TrialNo",$A$1,"RepeatNo",AA$1)</f>
        <v>#REF!</v>
      </c>
      <c r="AB25" s="35" t="e">
        <f>GETPIVOTDATA("Sum of X",DynamicParametersPivot!$A$5,"PatientId",$A25,"Title",AB$4,"Unit",AB$2,"Side",AB$3,"Shoes",$A$2,"TrialNo",$A$1,"RepeatNo",AB$1)</f>
        <v>#REF!</v>
      </c>
      <c r="AC25" s="35"/>
      <c r="AD25" s="35"/>
      <c r="AE25" s="35" t="e">
        <f>GETPIVOTDATA("Sum of X",DynamicParametersPivot!$A$5,"PatientId",$A25,"Title",AE$4,"Unit",AE$2,"Side",AE$3,"Shoes",$A$2,"TrialNo",$A$1,"RepeatNo",AE$1)</f>
        <v>#REF!</v>
      </c>
      <c r="AF25" s="35"/>
      <c r="AG25" s="35" t="e">
        <f>GETPIVOTDATA("Sum of X",DynamicParametersPivot!$A$5,"PatientId",$A25,"Title",AG$4,"Unit",AG$2,"Side",AG$3,"Shoes",$A$2,"TrialNo",$A$1,"RepeatNo",AG$1)</f>
        <v>#REF!</v>
      </c>
      <c r="AH25" s="35" t="e">
        <f>GETPIVOTDATA("Sum of X",DynamicParametersPivot!$A$5,"PatientId",$A25,"Title",AH$4,"Unit",AH$2,"Side",AH$3,"Shoes",$A$2,"TrialNo",$A$1,"RepeatNo",AH$1)</f>
        <v>#REF!</v>
      </c>
      <c r="AI25" s="35" t="e">
        <f>GETPIVOTDATA("Sum of X",DynamicParametersPivot!$A$5,"PatientId",$A25,"Title",AI$4,"Unit",AI$2,"Side",AI$3,"Shoes",$A$2,"TrialNo",$A$1,"RepeatNo",AI$1)</f>
        <v>#REF!</v>
      </c>
      <c r="AJ25" s="35" t="e">
        <f>GETPIVOTDATA("Sum of X",DynamicParametersPivot!$A$5,"PatientId",$A25,"Title",AJ$4,"Unit",AJ$2,"Side",AJ$3,"Shoes",$A$2,"TrialNo",$A$1,"RepeatNo",AJ$1)</f>
        <v>#REF!</v>
      </c>
      <c r="AK25" s="42"/>
      <c r="AL25" s="22"/>
      <c r="AM25" s="22"/>
      <c r="AN25" s="22"/>
      <c r="AO25" s="22"/>
      <c r="AP25" s="22"/>
      <c r="AQ25" s="22"/>
      <c r="AR25" s="22"/>
      <c r="AS25" s="22"/>
      <c r="AT25" s="22"/>
      <c r="AW25" s="22"/>
      <c r="AX25" s="22"/>
      <c r="BA25" s="22"/>
      <c r="BB25" s="22"/>
      <c r="BE25" s="22"/>
      <c r="BF25" s="22"/>
      <c r="BI25" s="22"/>
      <c r="BJ25" s="22"/>
      <c r="BM25" s="22"/>
      <c r="BO25" s="22"/>
      <c r="BP25" s="22"/>
      <c r="BQ25" s="22"/>
      <c r="BR25" s="22"/>
      <c r="BS25" s="43"/>
      <c r="BT25" s="22"/>
      <c r="BU25" s="22"/>
      <c r="BV25" s="22"/>
      <c r="BW25" s="22"/>
      <c r="BX25" s="22"/>
      <c r="BY25" s="22"/>
      <c r="BZ25" s="22"/>
      <c r="CA25" s="22"/>
      <c r="CB25" s="22"/>
      <c r="CE25" s="22"/>
      <c r="CF25" s="22"/>
      <c r="CI25" s="22"/>
      <c r="CJ25" s="22"/>
      <c r="CM25" s="22"/>
      <c r="CN25" s="22"/>
      <c r="CQ25" s="22"/>
      <c r="CR25" s="22"/>
      <c r="CU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39"/>
      <c r="DX25" s="39"/>
      <c r="DY25" s="39"/>
    </row>
    <row r="26" spans="1:129" x14ac:dyDescent="0.25">
      <c r="A26" s="7">
        <f>Patients!A23</f>
        <v>0</v>
      </c>
      <c r="B26" s="7" t="str">
        <f>Patients!B23&amp;" "&amp;Patients!C23</f>
        <v xml:space="preserve"> </v>
      </c>
      <c r="D26" s="35" t="e">
        <f>GETPIVOTDATA("Sum of X",DynamicParametersPivot!$A$5,"PatientId",$A26,"Title",D$4,"Unit",D$2,"Side",D$3,"Shoes",$A$2,"TrialNo",$A$1,"RepeatNo",D$1)</f>
        <v>#REF!</v>
      </c>
      <c r="E26" s="35" t="e">
        <f>GETPIVOTDATA("Sum of X",DynamicParametersPivot!$A$5,"PatientId",$A26,"Title",E$4,"Unit",E$2,"Side",E$3,"Shoes",$A$2,"TrialNo",$A$1,"RepeatNo",E$1)</f>
        <v>#REF!</v>
      </c>
      <c r="F26" s="35" t="e">
        <f>GETPIVOTDATA("Sum of X",DynamicParametersPivot!$A$5,"PatientId",$A26,"Title",F$4,"Unit",F$2,"Side",F$3,"Shoes",$A$2,"TrialNo",$A$1,"RepeatNo",F$1)</f>
        <v>#REF!</v>
      </c>
      <c r="G26" s="35" t="e">
        <f>GETPIVOTDATA("Sum of X",DynamicParametersPivot!$A$5,"PatientId",$A26,"Title",G$4,"Unit",G$2,"Side",G$3,"Shoes",$A$2,"TrialNo",$A$1,"RepeatNo",G$1)</f>
        <v>#REF!</v>
      </c>
      <c r="H26" s="35" t="e">
        <f>GETPIVOTDATA("Sum of X",DynamicParametersPivot!$A$5,"PatientId",$A26,"Title",H$4,"Unit",H$2,"Side",H$3,"Shoes",$A$2,"TrialNo",$A$1,"RepeatNo",H$1)</f>
        <v>#REF!</v>
      </c>
      <c r="I26" s="35" t="e">
        <f>GETPIVOTDATA("Sum of X",DynamicParametersPivot!$A$5,"PatientId",$A26,"Title",I$4,"Unit",I$2,"Side",I$3,"Shoes",$A$2,"TrialNo",$A$1,"RepeatNo",I$1)</f>
        <v>#REF!</v>
      </c>
      <c r="J26" s="35" t="e">
        <f>GETPIVOTDATA("Sum of X",DynamicParametersPivot!$A$5,"PatientId",$A26,"Title",J$4,"Unit",J$2,"Side",J$3,"Shoes",$A$2,"TrialNo",$A$1,"RepeatNo",J$1)</f>
        <v>#REF!</v>
      </c>
      <c r="K26" s="35" t="e">
        <f>GETPIVOTDATA("Sum of X",DynamicParametersPivot!$A$5,"PatientId",$A26,"Title",K$4,"Unit",K$2,"Side",K$3,"Shoes",$A$2,"TrialNo",$A$1,"RepeatNo",K$1)</f>
        <v>#REF!</v>
      </c>
      <c r="L26" s="35" t="e">
        <f>GETPIVOTDATA("Sum of X",DynamicParametersPivot!$A$5,"PatientId",$A26,"Title",L$4,"Unit",L$2,"Side",L$3,"Shoes",$A$2,"TrialNo",$A$1,"RepeatNo",L$1)</f>
        <v>#REF!</v>
      </c>
      <c r="M26" s="35"/>
      <c r="N26" s="35" t="e">
        <f>GETPIVOTDATA("Sum of X",DynamicParametersPivot!$A$5,"PatientId",$A26,"Title",N$4,"Unit",N$2,"Side",N$3,"Shoes",$A$2,"TrialNo",$A$1,"RepeatNo",N$1)</f>
        <v>#REF!</v>
      </c>
      <c r="O26" s="35" t="e">
        <f>GETPIVOTDATA("Sum of X",DynamicParametersPivot!$A$5,"PatientId",$A26,"Title",O$4,"Unit",O$2,"Side",O$3,"Shoes",$A$2,"TrialNo",$A$1,"RepeatNo",O$1)</f>
        <v>#REF!</v>
      </c>
      <c r="P26" s="35" t="e">
        <f>GETPIVOTDATA("Sum of X",DynamicParametersPivot!$A$5,"PatientId",$A26,"Title",P$4,"Unit",P$2,"Side",P$3,"Shoes",$A$2,"TrialNo",$A$1,"RepeatNo",P$1)</f>
        <v>#REF!</v>
      </c>
      <c r="Q26" s="35"/>
      <c r="R26" s="35"/>
      <c r="S26" s="35" t="e">
        <f>GETPIVOTDATA("Sum of X",DynamicParametersPivot!$A$5,"PatientId",$A26,"Title",S$4,"Unit",S$2,"Side",S$3,"Shoes",$A$2,"TrialNo",$A$1,"RepeatNo",S$1)</f>
        <v>#REF!</v>
      </c>
      <c r="T26" s="35" t="e">
        <f>GETPIVOTDATA("Sum of X",DynamicParametersPivot!$A$5,"PatientId",$A26,"Title",T$4,"Unit",T$2,"Side",T$3,"Shoes",$A$2,"TrialNo",$A$1,"RepeatNo",T$1)</f>
        <v>#REF!</v>
      </c>
      <c r="U26" s="35"/>
      <c r="V26" s="35"/>
      <c r="W26" s="35" t="e">
        <f>GETPIVOTDATA("Sum of X",DynamicParametersPivot!$A$5,"PatientId",$A26,"Title",W$4,"Unit",W$2,"Side",W$3,"Shoes",$A$2,"TrialNo",$A$1,"RepeatNo",W$1)</f>
        <v>#REF!</v>
      </c>
      <c r="X26" s="35" t="e">
        <f>GETPIVOTDATA("Sum of X",DynamicParametersPivot!$A$5,"PatientId",$A26,"Title",X$4,"Unit",X$2,"Side",X$3,"Shoes",$A$2,"TrialNo",$A$1,"RepeatNo",X$1)</f>
        <v>#REF!</v>
      </c>
      <c r="Y26" s="35"/>
      <c r="Z26" s="35"/>
      <c r="AA26" s="35" t="e">
        <f>GETPIVOTDATA("Sum of X",DynamicParametersPivot!$A$5,"PatientId",$A26,"Title",AA$4,"Unit",AA$2,"Side",AA$3,"Shoes",$A$2,"TrialNo",$A$1,"RepeatNo",AA$1)</f>
        <v>#REF!</v>
      </c>
      <c r="AB26" s="35" t="e">
        <f>GETPIVOTDATA("Sum of X",DynamicParametersPivot!$A$5,"PatientId",$A26,"Title",AB$4,"Unit",AB$2,"Side",AB$3,"Shoes",$A$2,"TrialNo",$A$1,"RepeatNo",AB$1)</f>
        <v>#REF!</v>
      </c>
      <c r="AC26" s="35"/>
      <c r="AD26" s="35"/>
      <c r="AE26" s="35" t="e">
        <f>GETPIVOTDATA("Sum of X",DynamicParametersPivot!$A$5,"PatientId",$A26,"Title",AE$4,"Unit",AE$2,"Side",AE$3,"Shoes",$A$2,"TrialNo",$A$1,"RepeatNo",AE$1)</f>
        <v>#REF!</v>
      </c>
      <c r="AF26" s="35"/>
      <c r="AG26" s="35" t="e">
        <f>GETPIVOTDATA("Sum of X",DynamicParametersPivot!$A$5,"PatientId",$A26,"Title",AG$4,"Unit",AG$2,"Side",AG$3,"Shoes",$A$2,"TrialNo",$A$1,"RepeatNo",AG$1)</f>
        <v>#REF!</v>
      </c>
      <c r="AH26" s="35" t="e">
        <f>GETPIVOTDATA("Sum of X",DynamicParametersPivot!$A$5,"PatientId",$A26,"Title",AH$4,"Unit",AH$2,"Side",AH$3,"Shoes",$A$2,"TrialNo",$A$1,"RepeatNo",AH$1)</f>
        <v>#REF!</v>
      </c>
      <c r="AI26" s="35" t="e">
        <f>GETPIVOTDATA("Sum of X",DynamicParametersPivot!$A$5,"PatientId",$A26,"Title",AI$4,"Unit",AI$2,"Side",AI$3,"Shoes",$A$2,"TrialNo",$A$1,"RepeatNo",AI$1)</f>
        <v>#REF!</v>
      </c>
      <c r="AJ26" s="35" t="e">
        <f>GETPIVOTDATA("Sum of X",DynamicParametersPivot!$A$5,"PatientId",$A26,"Title",AJ$4,"Unit",AJ$2,"Side",AJ$3,"Shoes",$A$2,"TrialNo",$A$1,"RepeatNo",AJ$1)</f>
        <v>#REF!</v>
      </c>
      <c r="AK26" s="42"/>
      <c r="AL26" s="22"/>
      <c r="AM26" s="22"/>
      <c r="AN26" s="22"/>
      <c r="AO26" s="22"/>
      <c r="AP26" s="22"/>
      <c r="AQ26" s="22"/>
      <c r="AR26" s="22"/>
      <c r="AS26" s="22"/>
      <c r="AT26" s="22"/>
      <c r="AW26" s="22"/>
      <c r="AX26" s="22"/>
      <c r="BA26" s="22"/>
      <c r="BB26" s="22"/>
      <c r="BE26" s="22"/>
      <c r="BF26" s="22"/>
      <c r="BI26" s="22"/>
      <c r="BJ26" s="22"/>
      <c r="BM26" s="22"/>
      <c r="BO26" s="22"/>
      <c r="BP26" s="22"/>
      <c r="BQ26" s="22"/>
      <c r="BR26" s="22"/>
      <c r="BS26" s="43"/>
      <c r="BT26" s="22"/>
      <c r="BU26" s="22"/>
      <c r="BV26" s="22"/>
      <c r="BW26" s="22"/>
      <c r="BX26" s="22"/>
      <c r="BY26" s="22"/>
      <c r="BZ26" s="22"/>
      <c r="CA26" s="22"/>
      <c r="CB26" s="22"/>
      <c r="CE26" s="22"/>
      <c r="CF26" s="22"/>
      <c r="CI26" s="22"/>
      <c r="CJ26" s="22"/>
      <c r="CM26" s="22"/>
      <c r="CN26" s="22"/>
      <c r="CQ26" s="22"/>
      <c r="CR26" s="22"/>
      <c r="CU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39"/>
      <c r="DX26" s="39"/>
      <c r="DY26" s="39"/>
    </row>
    <row r="27" spans="1:129" x14ac:dyDescent="0.25">
      <c r="A27" s="7">
        <f>Patients!A24</f>
        <v>0</v>
      </c>
      <c r="B27" s="7" t="str">
        <f>Patients!B24&amp;" "&amp;Patients!C24</f>
        <v xml:space="preserve"> </v>
      </c>
      <c r="D27" s="35" t="e">
        <f>GETPIVOTDATA("Sum of X",DynamicParametersPivot!$A$5,"PatientId",$A27,"Title",D$4,"Unit",D$2,"Side",D$3,"Shoes",$A$2,"TrialNo",$A$1,"RepeatNo",D$1)</f>
        <v>#REF!</v>
      </c>
      <c r="E27" s="35" t="e">
        <f>GETPIVOTDATA("Sum of X",DynamicParametersPivot!$A$5,"PatientId",$A27,"Title",E$4,"Unit",E$2,"Side",E$3,"Shoes",$A$2,"TrialNo",$A$1,"RepeatNo",E$1)</f>
        <v>#REF!</v>
      </c>
      <c r="F27" s="35" t="e">
        <f>GETPIVOTDATA("Sum of X",DynamicParametersPivot!$A$5,"PatientId",$A27,"Title",F$4,"Unit",F$2,"Side",F$3,"Shoes",$A$2,"TrialNo",$A$1,"RepeatNo",F$1)</f>
        <v>#REF!</v>
      </c>
      <c r="G27" s="35" t="e">
        <f>GETPIVOTDATA("Sum of X",DynamicParametersPivot!$A$5,"PatientId",$A27,"Title",G$4,"Unit",G$2,"Side",G$3,"Shoes",$A$2,"TrialNo",$A$1,"RepeatNo",G$1)</f>
        <v>#REF!</v>
      </c>
      <c r="H27" s="35" t="e">
        <f>GETPIVOTDATA("Sum of X",DynamicParametersPivot!$A$5,"PatientId",$A27,"Title",H$4,"Unit",H$2,"Side",H$3,"Shoes",$A$2,"TrialNo",$A$1,"RepeatNo",H$1)</f>
        <v>#REF!</v>
      </c>
      <c r="I27" s="35" t="e">
        <f>GETPIVOTDATA("Sum of X",DynamicParametersPivot!$A$5,"PatientId",$A27,"Title",I$4,"Unit",I$2,"Side",I$3,"Shoes",$A$2,"TrialNo",$A$1,"RepeatNo",I$1)</f>
        <v>#REF!</v>
      </c>
      <c r="J27" s="35" t="e">
        <f>GETPIVOTDATA("Sum of X",DynamicParametersPivot!$A$5,"PatientId",$A27,"Title",J$4,"Unit",J$2,"Side",J$3,"Shoes",$A$2,"TrialNo",$A$1,"RepeatNo",J$1)</f>
        <v>#REF!</v>
      </c>
      <c r="K27" s="35" t="e">
        <f>GETPIVOTDATA("Sum of X",DynamicParametersPivot!$A$5,"PatientId",$A27,"Title",K$4,"Unit",K$2,"Side",K$3,"Shoes",$A$2,"TrialNo",$A$1,"RepeatNo",K$1)</f>
        <v>#REF!</v>
      </c>
      <c r="L27" s="35" t="e">
        <f>GETPIVOTDATA("Sum of X",DynamicParametersPivot!$A$5,"PatientId",$A27,"Title",L$4,"Unit",L$2,"Side",L$3,"Shoes",$A$2,"TrialNo",$A$1,"RepeatNo",L$1)</f>
        <v>#REF!</v>
      </c>
      <c r="M27" s="35"/>
      <c r="N27" s="35" t="e">
        <f>GETPIVOTDATA("Sum of X",DynamicParametersPivot!$A$5,"PatientId",$A27,"Title",N$4,"Unit",N$2,"Side",N$3,"Shoes",$A$2,"TrialNo",$A$1,"RepeatNo",N$1)</f>
        <v>#REF!</v>
      </c>
      <c r="O27" s="35" t="e">
        <f>GETPIVOTDATA("Sum of X",DynamicParametersPivot!$A$5,"PatientId",$A27,"Title",O$4,"Unit",O$2,"Side",O$3,"Shoes",$A$2,"TrialNo",$A$1,"RepeatNo",O$1)</f>
        <v>#REF!</v>
      </c>
      <c r="P27" s="35" t="e">
        <f>GETPIVOTDATA("Sum of X",DynamicParametersPivot!$A$5,"PatientId",$A27,"Title",P$4,"Unit",P$2,"Side",P$3,"Shoes",$A$2,"TrialNo",$A$1,"RepeatNo",P$1)</f>
        <v>#REF!</v>
      </c>
      <c r="Q27" s="35"/>
      <c r="R27" s="35"/>
      <c r="S27" s="35" t="e">
        <f>GETPIVOTDATA("Sum of X",DynamicParametersPivot!$A$5,"PatientId",$A27,"Title",S$4,"Unit",S$2,"Side",S$3,"Shoes",$A$2,"TrialNo",$A$1,"RepeatNo",S$1)</f>
        <v>#REF!</v>
      </c>
      <c r="T27" s="35" t="e">
        <f>GETPIVOTDATA("Sum of X",DynamicParametersPivot!$A$5,"PatientId",$A27,"Title",T$4,"Unit",T$2,"Side",T$3,"Shoes",$A$2,"TrialNo",$A$1,"RepeatNo",T$1)</f>
        <v>#REF!</v>
      </c>
      <c r="U27" s="35"/>
      <c r="V27" s="35"/>
      <c r="W27" s="35" t="e">
        <f>GETPIVOTDATA("Sum of X",DynamicParametersPivot!$A$5,"PatientId",$A27,"Title",W$4,"Unit",W$2,"Side",W$3,"Shoes",$A$2,"TrialNo",$A$1,"RepeatNo",W$1)</f>
        <v>#REF!</v>
      </c>
      <c r="X27" s="35" t="e">
        <f>GETPIVOTDATA("Sum of X",DynamicParametersPivot!$A$5,"PatientId",$A27,"Title",X$4,"Unit",X$2,"Side",X$3,"Shoes",$A$2,"TrialNo",$A$1,"RepeatNo",X$1)</f>
        <v>#REF!</v>
      </c>
      <c r="Y27" s="35"/>
      <c r="Z27" s="35"/>
      <c r="AA27" s="35" t="e">
        <f>GETPIVOTDATA("Sum of X",DynamicParametersPivot!$A$5,"PatientId",$A27,"Title",AA$4,"Unit",AA$2,"Side",AA$3,"Shoes",$A$2,"TrialNo",$A$1,"RepeatNo",AA$1)</f>
        <v>#REF!</v>
      </c>
      <c r="AB27" s="35" t="e">
        <f>GETPIVOTDATA("Sum of X",DynamicParametersPivot!$A$5,"PatientId",$A27,"Title",AB$4,"Unit",AB$2,"Side",AB$3,"Shoes",$A$2,"TrialNo",$A$1,"RepeatNo",AB$1)</f>
        <v>#REF!</v>
      </c>
      <c r="AC27" s="35"/>
      <c r="AD27" s="35"/>
      <c r="AE27" s="35" t="e">
        <f>GETPIVOTDATA("Sum of X",DynamicParametersPivot!$A$5,"PatientId",$A27,"Title",AE$4,"Unit",AE$2,"Side",AE$3,"Shoes",$A$2,"TrialNo",$A$1,"RepeatNo",AE$1)</f>
        <v>#REF!</v>
      </c>
      <c r="AF27" s="35"/>
      <c r="AG27" s="35" t="e">
        <f>GETPIVOTDATA("Sum of X",DynamicParametersPivot!$A$5,"PatientId",$A27,"Title",AG$4,"Unit",AG$2,"Side",AG$3,"Shoes",$A$2,"TrialNo",$A$1,"RepeatNo",AG$1)</f>
        <v>#REF!</v>
      </c>
      <c r="AH27" s="35" t="e">
        <f>GETPIVOTDATA("Sum of X",DynamicParametersPivot!$A$5,"PatientId",$A27,"Title",AH$4,"Unit",AH$2,"Side",AH$3,"Shoes",$A$2,"TrialNo",$A$1,"RepeatNo",AH$1)</f>
        <v>#REF!</v>
      </c>
      <c r="AI27" s="35" t="e">
        <f>GETPIVOTDATA("Sum of X",DynamicParametersPivot!$A$5,"PatientId",$A27,"Title",AI$4,"Unit",AI$2,"Side",AI$3,"Shoes",$A$2,"TrialNo",$A$1,"RepeatNo",AI$1)</f>
        <v>#REF!</v>
      </c>
      <c r="AJ27" s="35" t="e">
        <f>GETPIVOTDATA("Sum of X",DynamicParametersPivot!$A$5,"PatientId",$A27,"Title",AJ$4,"Unit",AJ$2,"Side",AJ$3,"Shoes",$A$2,"TrialNo",$A$1,"RepeatNo",AJ$1)</f>
        <v>#REF!</v>
      </c>
      <c r="AK27" s="42"/>
      <c r="AL27" s="22"/>
      <c r="AM27" s="22"/>
      <c r="AN27" s="22"/>
      <c r="AO27" s="22"/>
      <c r="AP27" s="22"/>
      <c r="AQ27" s="22"/>
      <c r="AR27" s="22"/>
      <c r="AS27" s="22"/>
      <c r="AT27" s="22"/>
      <c r="AW27" s="22"/>
      <c r="AX27" s="22"/>
      <c r="BA27" s="22"/>
      <c r="BB27" s="22"/>
      <c r="BE27" s="22"/>
      <c r="BF27" s="22"/>
      <c r="BI27" s="22"/>
      <c r="BJ27" s="22"/>
      <c r="BM27" s="22"/>
      <c r="BO27" s="22"/>
      <c r="BP27" s="22"/>
      <c r="BQ27" s="22"/>
      <c r="BR27" s="22"/>
      <c r="BS27" s="43"/>
      <c r="BT27" s="22"/>
      <c r="BU27" s="22"/>
      <c r="BV27" s="22"/>
      <c r="BW27" s="22"/>
      <c r="BX27" s="22"/>
      <c r="BY27" s="22"/>
      <c r="BZ27" s="22"/>
      <c r="CA27" s="22"/>
      <c r="CB27" s="22"/>
      <c r="CE27" s="22"/>
      <c r="CF27" s="22"/>
      <c r="CI27" s="22"/>
      <c r="CJ27" s="22"/>
      <c r="CM27" s="22"/>
      <c r="CN27" s="22"/>
      <c r="CQ27" s="22"/>
      <c r="CR27" s="22"/>
      <c r="CU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39"/>
      <c r="DX27" s="39"/>
      <c r="DY27" s="39"/>
    </row>
    <row r="28" spans="1:129" x14ac:dyDescent="0.25">
      <c r="A28" s="7">
        <f>Patients!A25</f>
        <v>0</v>
      </c>
      <c r="B28" s="7" t="str">
        <f>Patients!B25&amp;" "&amp;Patients!C25</f>
        <v xml:space="preserve"> </v>
      </c>
      <c r="D28" s="35" t="e">
        <f>GETPIVOTDATA("Sum of X",DynamicParametersPivot!$A$5,"PatientId",$A28,"Title",D$4,"Unit",D$2,"Side",D$3,"Shoes",$A$2,"TrialNo",$A$1,"RepeatNo",D$1)</f>
        <v>#REF!</v>
      </c>
      <c r="E28" s="35" t="e">
        <f>GETPIVOTDATA("Sum of X",DynamicParametersPivot!$A$5,"PatientId",$A28,"Title",E$4,"Unit",E$2,"Side",E$3,"Shoes",$A$2,"TrialNo",$A$1,"RepeatNo",E$1)</f>
        <v>#REF!</v>
      </c>
      <c r="F28" s="35" t="e">
        <f>GETPIVOTDATA("Sum of X",DynamicParametersPivot!$A$5,"PatientId",$A28,"Title",F$4,"Unit",F$2,"Side",F$3,"Shoes",$A$2,"TrialNo",$A$1,"RepeatNo",F$1)</f>
        <v>#REF!</v>
      </c>
      <c r="G28" s="35" t="e">
        <f>GETPIVOTDATA("Sum of X",DynamicParametersPivot!$A$5,"PatientId",$A28,"Title",G$4,"Unit",G$2,"Side",G$3,"Shoes",$A$2,"TrialNo",$A$1,"RepeatNo",G$1)</f>
        <v>#REF!</v>
      </c>
      <c r="H28" s="35" t="e">
        <f>GETPIVOTDATA("Sum of X",DynamicParametersPivot!$A$5,"PatientId",$A28,"Title",H$4,"Unit",H$2,"Side",H$3,"Shoes",$A$2,"TrialNo",$A$1,"RepeatNo",H$1)</f>
        <v>#REF!</v>
      </c>
      <c r="I28" s="35" t="e">
        <f>GETPIVOTDATA("Sum of X",DynamicParametersPivot!$A$5,"PatientId",$A28,"Title",I$4,"Unit",I$2,"Side",I$3,"Shoes",$A$2,"TrialNo",$A$1,"RepeatNo",I$1)</f>
        <v>#REF!</v>
      </c>
      <c r="J28" s="35" t="e">
        <f>GETPIVOTDATA("Sum of X",DynamicParametersPivot!$A$5,"PatientId",$A28,"Title",J$4,"Unit",J$2,"Side",J$3,"Shoes",$A$2,"TrialNo",$A$1,"RepeatNo",J$1)</f>
        <v>#REF!</v>
      </c>
      <c r="K28" s="35" t="e">
        <f>GETPIVOTDATA("Sum of X",DynamicParametersPivot!$A$5,"PatientId",$A28,"Title",K$4,"Unit",K$2,"Side",K$3,"Shoes",$A$2,"TrialNo",$A$1,"RepeatNo",K$1)</f>
        <v>#REF!</v>
      </c>
      <c r="L28" s="35" t="e">
        <f>GETPIVOTDATA("Sum of X",DynamicParametersPivot!$A$5,"PatientId",$A28,"Title",L$4,"Unit",L$2,"Side",L$3,"Shoes",$A$2,"TrialNo",$A$1,"RepeatNo",L$1)</f>
        <v>#REF!</v>
      </c>
      <c r="M28" s="35"/>
      <c r="N28" s="35" t="e">
        <f>GETPIVOTDATA("Sum of X",DynamicParametersPivot!$A$5,"PatientId",$A28,"Title",N$4,"Unit",N$2,"Side",N$3,"Shoes",$A$2,"TrialNo",$A$1,"RepeatNo",N$1)</f>
        <v>#REF!</v>
      </c>
      <c r="O28" s="35" t="e">
        <f>GETPIVOTDATA("Sum of X",DynamicParametersPivot!$A$5,"PatientId",$A28,"Title",O$4,"Unit",O$2,"Side",O$3,"Shoes",$A$2,"TrialNo",$A$1,"RepeatNo",O$1)</f>
        <v>#REF!</v>
      </c>
      <c r="P28" s="35" t="e">
        <f>GETPIVOTDATA("Sum of X",DynamicParametersPivot!$A$5,"PatientId",$A28,"Title",P$4,"Unit",P$2,"Side",P$3,"Shoes",$A$2,"TrialNo",$A$1,"RepeatNo",P$1)</f>
        <v>#REF!</v>
      </c>
      <c r="Q28" s="35"/>
      <c r="R28" s="35"/>
      <c r="S28" s="35" t="e">
        <f>GETPIVOTDATA("Sum of X",DynamicParametersPivot!$A$5,"PatientId",$A28,"Title",S$4,"Unit",S$2,"Side",S$3,"Shoes",$A$2,"TrialNo",$A$1,"RepeatNo",S$1)</f>
        <v>#REF!</v>
      </c>
      <c r="T28" s="35" t="e">
        <f>GETPIVOTDATA("Sum of X",DynamicParametersPivot!$A$5,"PatientId",$A28,"Title",T$4,"Unit",T$2,"Side",T$3,"Shoes",$A$2,"TrialNo",$A$1,"RepeatNo",T$1)</f>
        <v>#REF!</v>
      </c>
      <c r="U28" s="35"/>
      <c r="V28" s="35"/>
      <c r="W28" s="35" t="e">
        <f>GETPIVOTDATA("Sum of X",DynamicParametersPivot!$A$5,"PatientId",$A28,"Title",W$4,"Unit",W$2,"Side",W$3,"Shoes",$A$2,"TrialNo",$A$1,"RepeatNo",W$1)</f>
        <v>#REF!</v>
      </c>
      <c r="X28" s="35" t="e">
        <f>GETPIVOTDATA("Sum of X",DynamicParametersPivot!$A$5,"PatientId",$A28,"Title",X$4,"Unit",X$2,"Side",X$3,"Shoes",$A$2,"TrialNo",$A$1,"RepeatNo",X$1)</f>
        <v>#REF!</v>
      </c>
      <c r="Y28" s="35"/>
      <c r="Z28" s="35"/>
      <c r="AA28" s="35" t="e">
        <f>GETPIVOTDATA("Sum of X",DynamicParametersPivot!$A$5,"PatientId",$A28,"Title",AA$4,"Unit",AA$2,"Side",AA$3,"Shoes",$A$2,"TrialNo",$A$1,"RepeatNo",AA$1)</f>
        <v>#REF!</v>
      </c>
      <c r="AB28" s="35" t="e">
        <f>GETPIVOTDATA("Sum of X",DynamicParametersPivot!$A$5,"PatientId",$A28,"Title",AB$4,"Unit",AB$2,"Side",AB$3,"Shoes",$A$2,"TrialNo",$A$1,"RepeatNo",AB$1)</f>
        <v>#REF!</v>
      </c>
      <c r="AC28" s="35"/>
      <c r="AD28" s="35"/>
      <c r="AE28" s="35" t="e">
        <f>GETPIVOTDATA("Sum of X",DynamicParametersPivot!$A$5,"PatientId",$A28,"Title",AE$4,"Unit",AE$2,"Side",AE$3,"Shoes",$A$2,"TrialNo",$A$1,"RepeatNo",AE$1)</f>
        <v>#REF!</v>
      </c>
      <c r="AF28" s="35"/>
      <c r="AG28" s="35" t="e">
        <f>GETPIVOTDATA("Sum of X",DynamicParametersPivot!$A$5,"PatientId",$A28,"Title",AG$4,"Unit",AG$2,"Side",AG$3,"Shoes",$A$2,"TrialNo",$A$1,"RepeatNo",AG$1)</f>
        <v>#REF!</v>
      </c>
      <c r="AH28" s="35" t="e">
        <f>GETPIVOTDATA("Sum of X",DynamicParametersPivot!$A$5,"PatientId",$A28,"Title",AH$4,"Unit",AH$2,"Side",AH$3,"Shoes",$A$2,"TrialNo",$A$1,"RepeatNo",AH$1)</f>
        <v>#REF!</v>
      </c>
      <c r="AI28" s="35" t="e">
        <f>GETPIVOTDATA("Sum of X",DynamicParametersPivot!$A$5,"PatientId",$A28,"Title",AI$4,"Unit",AI$2,"Side",AI$3,"Shoes",$A$2,"TrialNo",$A$1,"RepeatNo",AI$1)</f>
        <v>#REF!</v>
      </c>
      <c r="AJ28" s="35" t="e">
        <f>GETPIVOTDATA("Sum of X",DynamicParametersPivot!$A$5,"PatientId",$A28,"Title",AJ$4,"Unit",AJ$2,"Side",AJ$3,"Shoes",$A$2,"TrialNo",$A$1,"RepeatNo",AJ$1)</f>
        <v>#REF!</v>
      </c>
      <c r="AK28" s="42"/>
      <c r="AL28" s="22"/>
      <c r="AM28" s="22"/>
      <c r="AN28" s="22"/>
      <c r="AO28" s="22"/>
      <c r="AP28" s="22"/>
      <c r="AQ28" s="22"/>
      <c r="AR28" s="22"/>
      <c r="AS28" s="22"/>
      <c r="AT28" s="22"/>
      <c r="AW28" s="22"/>
      <c r="AX28" s="22"/>
      <c r="BA28" s="22"/>
      <c r="BB28" s="22"/>
      <c r="BE28" s="22"/>
      <c r="BF28" s="22"/>
      <c r="BI28" s="22"/>
      <c r="BJ28" s="22"/>
      <c r="BM28" s="22"/>
      <c r="BO28" s="22"/>
      <c r="BP28" s="22"/>
      <c r="BQ28" s="22"/>
      <c r="BR28" s="22"/>
      <c r="BS28" s="43"/>
      <c r="BT28" s="22"/>
      <c r="BU28" s="22"/>
      <c r="BV28" s="22"/>
      <c r="BW28" s="22"/>
      <c r="BX28" s="22"/>
      <c r="BY28" s="22"/>
      <c r="BZ28" s="22"/>
      <c r="CA28" s="22"/>
      <c r="CB28" s="22"/>
      <c r="CE28" s="22"/>
      <c r="CF28" s="22"/>
      <c r="CI28" s="22"/>
      <c r="CJ28" s="22"/>
      <c r="CM28" s="22"/>
      <c r="CN28" s="22"/>
      <c r="CQ28" s="22"/>
      <c r="CR28" s="22"/>
      <c r="CU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39"/>
      <c r="DX28" s="39"/>
      <c r="DY28" s="39"/>
    </row>
    <row r="29" spans="1:129" x14ac:dyDescent="0.25">
      <c r="A29" s="7">
        <f>Patients!A26</f>
        <v>0</v>
      </c>
      <c r="B29" s="7" t="str">
        <f>Patients!B26&amp;" "&amp;Patients!C26</f>
        <v xml:space="preserve"> </v>
      </c>
      <c r="D29" s="35" t="e">
        <f>GETPIVOTDATA("Sum of X",DynamicParametersPivot!$A$5,"PatientId",$A29,"Title",D$4,"Unit",D$2,"Side",D$3,"Shoes",$A$2,"TrialNo",$A$1,"RepeatNo",D$1)</f>
        <v>#REF!</v>
      </c>
      <c r="E29" s="35" t="e">
        <f>GETPIVOTDATA("Sum of X",DynamicParametersPivot!$A$5,"PatientId",$A29,"Title",E$4,"Unit",E$2,"Side",E$3,"Shoes",$A$2,"TrialNo",$A$1,"RepeatNo",E$1)</f>
        <v>#REF!</v>
      </c>
      <c r="F29" s="35" t="e">
        <f>GETPIVOTDATA("Sum of X",DynamicParametersPivot!$A$5,"PatientId",$A29,"Title",F$4,"Unit",F$2,"Side",F$3,"Shoes",$A$2,"TrialNo",$A$1,"RepeatNo",F$1)</f>
        <v>#REF!</v>
      </c>
      <c r="G29" s="35" t="e">
        <f>GETPIVOTDATA("Sum of X",DynamicParametersPivot!$A$5,"PatientId",$A29,"Title",G$4,"Unit",G$2,"Side",G$3,"Shoes",$A$2,"TrialNo",$A$1,"RepeatNo",G$1)</f>
        <v>#REF!</v>
      </c>
      <c r="H29" s="35" t="e">
        <f>GETPIVOTDATA("Sum of X",DynamicParametersPivot!$A$5,"PatientId",$A29,"Title",H$4,"Unit",H$2,"Side",H$3,"Shoes",$A$2,"TrialNo",$A$1,"RepeatNo",H$1)</f>
        <v>#REF!</v>
      </c>
      <c r="I29" s="35" t="e">
        <f>GETPIVOTDATA("Sum of X",DynamicParametersPivot!$A$5,"PatientId",$A29,"Title",I$4,"Unit",I$2,"Side",I$3,"Shoes",$A$2,"TrialNo",$A$1,"RepeatNo",I$1)</f>
        <v>#REF!</v>
      </c>
      <c r="J29" s="35" t="e">
        <f>GETPIVOTDATA("Sum of X",DynamicParametersPivot!$A$5,"PatientId",$A29,"Title",J$4,"Unit",J$2,"Side",J$3,"Shoes",$A$2,"TrialNo",$A$1,"RepeatNo",J$1)</f>
        <v>#REF!</v>
      </c>
      <c r="K29" s="35" t="e">
        <f>GETPIVOTDATA("Sum of X",DynamicParametersPivot!$A$5,"PatientId",$A29,"Title",K$4,"Unit",K$2,"Side",K$3,"Shoes",$A$2,"TrialNo",$A$1,"RepeatNo",K$1)</f>
        <v>#REF!</v>
      </c>
      <c r="L29" s="35" t="e">
        <f>GETPIVOTDATA("Sum of X",DynamicParametersPivot!$A$5,"PatientId",$A29,"Title",L$4,"Unit",L$2,"Side",L$3,"Shoes",$A$2,"TrialNo",$A$1,"RepeatNo",L$1)</f>
        <v>#REF!</v>
      </c>
      <c r="M29" s="35"/>
      <c r="N29" s="35" t="e">
        <f>GETPIVOTDATA("Sum of X",DynamicParametersPivot!$A$5,"PatientId",$A29,"Title",N$4,"Unit",N$2,"Side",N$3,"Shoes",$A$2,"TrialNo",$A$1,"RepeatNo",N$1)</f>
        <v>#REF!</v>
      </c>
      <c r="O29" s="35" t="e">
        <f>GETPIVOTDATA("Sum of X",DynamicParametersPivot!$A$5,"PatientId",$A29,"Title",O$4,"Unit",O$2,"Side",O$3,"Shoes",$A$2,"TrialNo",$A$1,"RepeatNo",O$1)</f>
        <v>#REF!</v>
      </c>
      <c r="P29" s="35" t="e">
        <f>GETPIVOTDATA("Sum of X",DynamicParametersPivot!$A$5,"PatientId",$A29,"Title",P$4,"Unit",P$2,"Side",P$3,"Shoes",$A$2,"TrialNo",$A$1,"RepeatNo",P$1)</f>
        <v>#REF!</v>
      </c>
      <c r="Q29" s="35"/>
      <c r="R29" s="35"/>
      <c r="S29" s="35" t="e">
        <f>GETPIVOTDATA("Sum of X",DynamicParametersPivot!$A$5,"PatientId",$A29,"Title",S$4,"Unit",S$2,"Side",S$3,"Shoes",$A$2,"TrialNo",$A$1,"RepeatNo",S$1)</f>
        <v>#REF!</v>
      </c>
      <c r="T29" s="35" t="e">
        <f>GETPIVOTDATA("Sum of X",DynamicParametersPivot!$A$5,"PatientId",$A29,"Title",T$4,"Unit",T$2,"Side",T$3,"Shoes",$A$2,"TrialNo",$A$1,"RepeatNo",T$1)</f>
        <v>#REF!</v>
      </c>
      <c r="U29" s="35"/>
      <c r="V29" s="35"/>
      <c r="W29" s="35" t="e">
        <f>GETPIVOTDATA("Sum of X",DynamicParametersPivot!$A$5,"PatientId",$A29,"Title",W$4,"Unit",W$2,"Side",W$3,"Shoes",$A$2,"TrialNo",$A$1,"RepeatNo",W$1)</f>
        <v>#REF!</v>
      </c>
      <c r="X29" s="35" t="e">
        <f>GETPIVOTDATA("Sum of X",DynamicParametersPivot!$A$5,"PatientId",$A29,"Title",X$4,"Unit",X$2,"Side",X$3,"Shoes",$A$2,"TrialNo",$A$1,"RepeatNo",X$1)</f>
        <v>#REF!</v>
      </c>
      <c r="Y29" s="35"/>
      <c r="Z29" s="35"/>
      <c r="AA29" s="35" t="e">
        <f>GETPIVOTDATA("Sum of X",DynamicParametersPivot!$A$5,"PatientId",$A29,"Title",AA$4,"Unit",AA$2,"Side",AA$3,"Shoes",$A$2,"TrialNo",$A$1,"RepeatNo",AA$1)</f>
        <v>#REF!</v>
      </c>
      <c r="AB29" s="35" t="e">
        <f>GETPIVOTDATA("Sum of X",DynamicParametersPivot!$A$5,"PatientId",$A29,"Title",AB$4,"Unit",AB$2,"Side",AB$3,"Shoes",$A$2,"TrialNo",$A$1,"RepeatNo",AB$1)</f>
        <v>#REF!</v>
      </c>
      <c r="AC29" s="35"/>
      <c r="AD29" s="35"/>
      <c r="AE29" s="35" t="e">
        <f>GETPIVOTDATA("Sum of X",DynamicParametersPivot!$A$5,"PatientId",$A29,"Title",AE$4,"Unit",AE$2,"Side",AE$3,"Shoes",$A$2,"TrialNo",$A$1,"RepeatNo",AE$1)</f>
        <v>#REF!</v>
      </c>
      <c r="AF29" s="35"/>
      <c r="AG29" s="35" t="e">
        <f>GETPIVOTDATA("Sum of X",DynamicParametersPivot!$A$5,"PatientId",$A29,"Title",AG$4,"Unit",AG$2,"Side",AG$3,"Shoes",$A$2,"TrialNo",$A$1,"RepeatNo",AG$1)</f>
        <v>#REF!</v>
      </c>
      <c r="AH29" s="35" t="e">
        <f>GETPIVOTDATA("Sum of X",DynamicParametersPivot!$A$5,"PatientId",$A29,"Title",AH$4,"Unit",AH$2,"Side",AH$3,"Shoes",$A$2,"TrialNo",$A$1,"RepeatNo",AH$1)</f>
        <v>#REF!</v>
      </c>
      <c r="AI29" s="35" t="e">
        <f>GETPIVOTDATA("Sum of X",DynamicParametersPivot!$A$5,"PatientId",$A29,"Title",AI$4,"Unit",AI$2,"Side",AI$3,"Shoes",$A$2,"TrialNo",$A$1,"RepeatNo",AI$1)</f>
        <v>#REF!</v>
      </c>
      <c r="AJ29" s="35" t="e">
        <f>GETPIVOTDATA("Sum of X",DynamicParametersPivot!$A$5,"PatientId",$A29,"Title",AJ$4,"Unit",AJ$2,"Side",AJ$3,"Shoes",$A$2,"TrialNo",$A$1,"RepeatNo",AJ$1)</f>
        <v>#REF!</v>
      </c>
      <c r="AK29" s="42"/>
      <c r="AL29" s="22"/>
      <c r="AM29" s="22"/>
      <c r="AN29" s="22"/>
      <c r="AO29" s="22"/>
      <c r="AP29" s="22"/>
      <c r="AQ29" s="22"/>
      <c r="AR29" s="22"/>
      <c r="AS29" s="22"/>
      <c r="AT29" s="22"/>
      <c r="AW29" s="22"/>
      <c r="AX29" s="22"/>
      <c r="BA29" s="22"/>
      <c r="BB29" s="22"/>
      <c r="BE29" s="22"/>
      <c r="BF29" s="22"/>
      <c r="BI29" s="22"/>
      <c r="BJ29" s="22"/>
      <c r="BM29" s="22"/>
      <c r="BO29" s="22"/>
      <c r="BP29" s="22"/>
      <c r="BQ29" s="22"/>
      <c r="BR29" s="22"/>
      <c r="BS29" s="43"/>
      <c r="BT29" s="22"/>
      <c r="BU29" s="22"/>
      <c r="BV29" s="22"/>
      <c r="BW29" s="22"/>
      <c r="BX29" s="22"/>
      <c r="BY29" s="22"/>
      <c r="BZ29" s="22"/>
      <c r="CA29" s="22"/>
      <c r="CB29" s="22"/>
      <c r="CE29" s="22"/>
      <c r="CF29" s="22"/>
      <c r="CI29" s="22"/>
      <c r="CJ29" s="22"/>
      <c r="CM29" s="22"/>
      <c r="CN29" s="22"/>
      <c r="CQ29" s="22"/>
      <c r="CR29" s="22"/>
      <c r="CU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39"/>
      <c r="DX29" s="39"/>
      <c r="DY29" s="39"/>
    </row>
    <row r="30" spans="1:129" x14ac:dyDescent="0.25">
      <c r="A30" s="7">
        <f>Patients!A27</f>
        <v>0</v>
      </c>
      <c r="B30" s="7" t="str">
        <f>Patients!B27&amp;" "&amp;Patients!C27</f>
        <v xml:space="preserve"> </v>
      </c>
      <c r="D30" s="35" t="e">
        <f>GETPIVOTDATA("Sum of X",DynamicParametersPivot!$A$5,"PatientId",$A30,"Title",D$4,"Unit",D$2,"Side",D$3,"Shoes",$A$2,"TrialNo",$A$1,"RepeatNo",D$1)</f>
        <v>#REF!</v>
      </c>
      <c r="E30" s="35" t="e">
        <f>GETPIVOTDATA("Sum of X",DynamicParametersPivot!$A$5,"PatientId",$A30,"Title",E$4,"Unit",E$2,"Side",E$3,"Shoes",$A$2,"TrialNo",$A$1,"RepeatNo",E$1)</f>
        <v>#REF!</v>
      </c>
      <c r="F30" s="35" t="e">
        <f>GETPIVOTDATA("Sum of X",DynamicParametersPivot!$A$5,"PatientId",$A30,"Title",F$4,"Unit",F$2,"Side",F$3,"Shoes",$A$2,"TrialNo",$A$1,"RepeatNo",F$1)</f>
        <v>#REF!</v>
      </c>
      <c r="G30" s="35" t="e">
        <f>GETPIVOTDATA("Sum of X",DynamicParametersPivot!$A$5,"PatientId",$A30,"Title",G$4,"Unit",G$2,"Side",G$3,"Shoes",$A$2,"TrialNo",$A$1,"RepeatNo",G$1)</f>
        <v>#REF!</v>
      </c>
      <c r="H30" s="35" t="e">
        <f>GETPIVOTDATA("Sum of X",DynamicParametersPivot!$A$5,"PatientId",$A30,"Title",H$4,"Unit",H$2,"Side",H$3,"Shoes",$A$2,"TrialNo",$A$1,"RepeatNo",H$1)</f>
        <v>#REF!</v>
      </c>
      <c r="I30" s="35" t="e">
        <f>GETPIVOTDATA("Sum of X",DynamicParametersPivot!$A$5,"PatientId",$A30,"Title",I$4,"Unit",I$2,"Side",I$3,"Shoes",$A$2,"TrialNo",$A$1,"RepeatNo",I$1)</f>
        <v>#REF!</v>
      </c>
      <c r="J30" s="35" t="e">
        <f>GETPIVOTDATA("Sum of X",DynamicParametersPivot!$A$5,"PatientId",$A30,"Title",J$4,"Unit",J$2,"Side",J$3,"Shoes",$A$2,"TrialNo",$A$1,"RepeatNo",J$1)</f>
        <v>#REF!</v>
      </c>
      <c r="K30" s="35" t="e">
        <f>GETPIVOTDATA("Sum of X",DynamicParametersPivot!$A$5,"PatientId",$A30,"Title",K$4,"Unit",K$2,"Side",K$3,"Shoes",$A$2,"TrialNo",$A$1,"RepeatNo",K$1)</f>
        <v>#REF!</v>
      </c>
      <c r="L30" s="35" t="e">
        <f>GETPIVOTDATA("Sum of X",DynamicParametersPivot!$A$5,"PatientId",$A30,"Title",L$4,"Unit",L$2,"Side",L$3,"Shoes",$A$2,"TrialNo",$A$1,"RepeatNo",L$1)</f>
        <v>#REF!</v>
      </c>
      <c r="M30" s="35"/>
      <c r="N30" s="35" t="e">
        <f>GETPIVOTDATA("Sum of X",DynamicParametersPivot!$A$5,"PatientId",$A30,"Title",N$4,"Unit",N$2,"Side",N$3,"Shoes",$A$2,"TrialNo",$A$1,"RepeatNo",N$1)</f>
        <v>#REF!</v>
      </c>
      <c r="O30" s="35" t="e">
        <f>GETPIVOTDATA("Sum of X",DynamicParametersPivot!$A$5,"PatientId",$A30,"Title",O$4,"Unit",O$2,"Side",O$3,"Shoes",$A$2,"TrialNo",$A$1,"RepeatNo",O$1)</f>
        <v>#REF!</v>
      </c>
      <c r="P30" s="35" t="e">
        <f>GETPIVOTDATA("Sum of X",DynamicParametersPivot!$A$5,"PatientId",$A30,"Title",P$4,"Unit",P$2,"Side",P$3,"Shoes",$A$2,"TrialNo",$A$1,"RepeatNo",P$1)</f>
        <v>#REF!</v>
      </c>
      <c r="Q30" s="35"/>
      <c r="R30" s="35"/>
      <c r="S30" s="35" t="e">
        <f>GETPIVOTDATA("Sum of X",DynamicParametersPivot!$A$5,"PatientId",$A30,"Title",S$4,"Unit",S$2,"Side",S$3,"Shoes",$A$2,"TrialNo",$A$1,"RepeatNo",S$1)</f>
        <v>#REF!</v>
      </c>
      <c r="T30" s="35" t="e">
        <f>GETPIVOTDATA("Sum of X",DynamicParametersPivot!$A$5,"PatientId",$A30,"Title",T$4,"Unit",T$2,"Side",T$3,"Shoes",$A$2,"TrialNo",$A$1,"RepeatNo",T$1)</f>
        <v>#REF!</v>
      </c>
      <c r="U30" s="35"/>
      <c r="V30" s="35"/>
      <c r="W30" s="35" t="e">
        <f>GETPIVOTDATA("Sum of X",DynamicParametersPivot!$A$5,"PatientId",$A30,"Title",W$4,"Unit",W$2,"Side",W$3,"Shoes",$A$2,"TrialNo",$A$1,"RepeatNo",W$1)</f>
        <v>#REF!</v>
      </c>
      <c r="X30" s="35" t="e">
        <f>GETPIVOTDATA("Sum of X",DynamicParametersPivot!$A$5,"PatientId",$A30,"Title",X$4,"Unit",X$2,"Side",X$3,"Shoes",$A$2,"TrialNo",$A$1,"RepeatNo",X$1)</f>
        <v>#REF!</v>
      </c>
      <c r="Y30" s="35"/>
      <c r="Z30" s="35"/>
      <c r="AA30" s="35" t="e">
        <f>GETPIVOTDATA("Sum of X",DynamicParametersPivot!$A$5,"PatientId",$A30,"Title",AA$4,"Unit",AA$2,"Side",AA$3,"Shoes",$A$2,"TrialNo",$A$1,"RepeatNo",AA$1)</f>
        <v>#REF!</v>
      </c>
      <c r="AB30" s="35" t="e">
        <f>GETPIVOTDATA("Sum of X",DynamicParametersPivot!$A$5,"PatientId",$A30,"Title",AB$4,"Unit",AB$2,"Side",AB$3,"Shoes",$A$2,"TrialNo",$A$1,"RepeatNo",AB$1)</f>
        <v>#REF!</v>
      </c>
      <c r="AC30" s="35"/>
      <c r="AD30" s="35"/>
      <c r="AE30" s="35" t="e">
        <f>GETPIVOTDATA("Sum of X",DynamicParametersPivot!$A$5,"PatientId",$A30,"Title",AE$4,"Unit",AE$2,"Side",AE$3,"Shoes",$A$2,"TrialNo",$A$1,"RepeatNo",AE$1)</f>
        <v>#REF!</v>
      </c>
      <c r="AF30" s="35"/>
      <c r="AG30" s="35" t="e">
        <f>GETPIVOTDATA("Sum of X",DynamicParametersPivot!$A$5,"PatientId",$A30,"Title",AG$4,"Unit",AG$2,"Side",AG$3,"Shoes",$A$2,"TrialNo",$A$1,"RepeatNo",AG$1)</f>
        <v>#REF!</v>
      </c>
      <c r="AH30" s="35" t="e">
        <f>GETPIVOTDATA("Sum of X",DynamicParametersPivot!$A$5,"PatientId",$A30,"Title",AH$4,"Unit",AH$2,"Side",AH$3,"Shoes",$A$2,"TrialNo",$A$1,"RepeatNo",AH$1)</f>
        <v>#REF!</v>
      </c>
      <c r="AI30" s="35" t="e">
        <f>GETPIVOTDATA("Sum of X",DynamicParametersPivot!$A$5,"PatientId",$A30,"Title",AI$4,"Unit",AI$2,"Side",AI$3,"Shoes",$A$2,"TrialNo",$A$1,"RepeatNo",AI$1)</f>
        <v>#REF!</v>
      </c>
      <c r="AJ30" s="35" t="e">
        <f>GETPIVOTDATA("Sum of X",DynamicParametersPivot!$A$5,"PatientId",$A30,"Title",AJ$4,"Unit",AJ$2,"Side",AJ$3,"Shoes",$A$2,"TrialNo",$A$1,"RepeatNo",AJ$1)</f>
        <v>#REF!</v>
      </c>
      <c r="AK30" s="42"/>
      <c r="AL30" s="22"/>
      <c r="AM30" s="22"/>
      <c r="AN30" s="22"/>
      <c r="AO30" s="22"/>
      <c r="AP30" s="22"/>
      <c r="AQ30" s="22"/>
      <c r="AR30" s="22"/>
      <c r="AS30" s="22"/>
      <c r="AT30" s="22"/>
      <c r="AW30" s="22"/>
      <c r="AX30" s="22"/>
      <c r="BA30" s="22"/>
      <c r="BB30" s="22"/>
      <c r="BE30" s="22"/>
      <c r="BF30" s="22"/>
      <c r="BI30" s="22"/>
      <c r="BJ30" s="22"/>
      <c r="BM30" s="22"/>
      <c r="BO30" s="22"/>
      <c r="BP30" s="22"/>
      <c r="BQ30" s="22"/>
      <c r="BR30" s="22"/>
      <c r="BS30" s="43"/>
      <c r="BT30" s="22"/>
      <c r="BU30" s="22"/>
      <c r="BV30" s="22"/>
      <c r="BW30" s="22"/>
      <c r="BX30" s="22"/>
      <c r="BY30" s="22"/>
      <c r="BZ30" s="22"/>
      <c r="CA30" s="22"/>
      <c r="CB30" s="22"/>
      <c r="CE30" s="22"/>
      <c r="CF30" s="22"/>
      <c r="CI30" s="22"/>
      <c r="CJ30" s="22"/>
      <c r="CM30" s="22"/>
      <c r="CN30" s="22"/>
      <c r="CQ30" s="22"/>
      <c r="CR30" s="22"/>
      <c r="CU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39"/>
      <c r="DX30" s="39"/>
      <c r="DY30" s="39"/>
    </row>
    <row r="31" spans="1:129" x14ac:dyDescent="0.25">
      <c r="A31" s="7">
        <f>Patients!A28</f>
        <v>0</v>
      </c>
      <c r="B31" s="7" t="str">
        <f>Patients!B28&amp;" "&amp;Patients!C28</f>
        <v xml:space="preserve"> </v>
      </c>
      <c r="D31" s="35" t="e">
        <f>GETPIVOTDATA("Sum of X",DynamicParametersPivot!$A$5,"PatientId",$A31,"Title",D$4,"Unit",D$2,"Side",D$3,"Shoes",$A$2,"TrialNo",$A$1,"RepeatNo",D$1)</f>
        <v>#REF!</v>
      </c>
      <c r="E31" s="35" t="e">
        <f>GETPIVOTDATA("Sum of X",DynamicParametersPivot!$A$5,"PatientId",$A31,"Title",E$4,"Unit",E$2,"Side",E$3,"Shoes",$A$2,"TrialNo",$A$1,"RepeatNo",E$1)</f>
        <v>#REF!</v>
      </c>
      <c r="F31" s="35" t="e">
        <f>GETPIVOTDATA("Sum of X",DynamicParametersPivot!$A$5,"PatientId",$A31,"Title",F$4,"Unit",F$2,"Side",F$3,"Shoes",$A$2,"TrialNo",$A$1,"RepeatNo",F$1)</f>
        <v>#REF!</v>
      </c>
      <c r="G31" s="35" t="e">
        <f>GETPIVOTDATA("Sum of X",DynamicParametersPivot!$A$5,"PatientId",$A31,"Title",G$4,"Unit",G$2,"Side",G$3,"Shoes",$A$2,"TrialNo",$A$1,"RepeatNo",G$1)</f>
        <v>#REF!</v>
      </c>
      <c r="H31" s="35" t="e">
        <f>GETPIVOTDATA("Sum of X",DynamicParametersPivot!$A$5,"PatientId",$A31,"Title",H$4,"Unit",H$2,"Side",H$3,"Shoes",$A$2,"TrialNo",$A$1,"RepeatNo",H$1)</f>
        <v>#REF!</v>
      </c>
      <c r="I31" s="35" t="e">
        <f>GETPIVOTDATA("Sum of X",DynamicParametersPivot!$A$5,"PatientId",$A31,"Title",I$4,"Unit",I$2,"Side",I$3,"Shoes",$A$2,"TrialNo",$A$1,"RepeatNo",I$1)</f>
        <v>#REF!</v>
      </c>
      <c r="J31" s="35" t="e">
        <f>GETPIVOTDATA("Sum of X",DynamicParametersPivot!$A$5,"PatientId",$A31,"Title",J$4,"Unit",J$2,"Side",J$3,"Shoes",$A$2,"TrialNo",$A$1,"RepeatNo",J$1)</f>
        <v>#REF!</v>
      </c>
      <c r="K31" s="35" t="e">
        <f>GETPIVOTDATA("Sum of X",DynamicParametersPivot!$A$5,"PatientId",$A31,"Title",K$4,"Unit",K$2,"Side",K$3,"Shoes",$A$2,"TrialNo",$A$1,"RepeatNo",K$1)</f>
        <v>#REF!</v>
      </c>
      <c r="L31" s="35" t="e">
        <f>GETPIVOTDATA("Sum of X",DynamicParametersPivot!$A$5,"PatientId",$A31,"Title",L$4,"Unit",L$2,"Side",L$3,"Shoes",$A$2,"TrialNo",$A$1,"RepeatNo",L$1)</f>
        <v>#REF!</v>
      </c>
      <c r="M31" s="35"/>
      <c r="N31" s="35" t="e">
        <f>GETPIVOTDATA("Sum of X",DynamicParametersPivot!$A$5,"PatientId",$A31,"Title",N$4,"Unit",N$2,"Side",N$3,"Shoes",$A$2,"TrialNo",$A$1,"RepeatNo",N$1)</f>
        <v>#REF!</v>
      </c>
      <c r="O31" s="35" t="e">
        <f>GETPIVOTDATA("Sum of X",DynamicParametersPivot!$A$5,"PatientId",$A31,"Title",O$4,"Unit",O$2,"Side",O$3,"Shoes",$A$2,"TrialNo",$A$1,"RepeatNo",O$1)</f>
        <v>#REF!</v>
      </c>
      <c r="P31" s="35" t="e">
        <f>GETPIVOTDATA("Sum of X",DynamicParametersPivot!$A$5,"PatientId",$A31,"Title",P$4,"Unit",P$2,"Side",P$3,"Shoes",$A$2,"TrialNo",$A$1,"RepeatNo",P$1)</f>
        <v>#REF!</v>
      </c>
      <c r="Q31" s="35"/>
      <c r="R31" s="35"/>
      <c r="S31" s="35" t="e">
        <f>GETPIVOTDATA("Sum of X",DynamicParametersPivot!$A$5,"PatientId",$A31,"Title",S$4,"Unit",S$2,"Side",S$3,"Shoes",$A$2,"TrialNo",$A$1,"RepeatNo",S$1)</f>
        <v>#REF!</v>
      </c>
      <c r="T31" s="35" t="e">
        <f>GETPIVOTDATA("Sum of X",DynamicParametersPivot!$A$5,"PatientId",$A31,"Title",T$4,"Unit",T$2,"Side",T$3,"Shoes",$A$2,"TrialNo",$A$1,"RepeatNo",T$1)</f>
        <v>#REF!</v>
      </c>
      <c r="U31" s="35"/>
      <c r="V31" s="35"/>
      <c r="W31" s="35" t="e">
        <f>GETPIVOTDATA("Sum of X",DynamicParametersPivot!$A$5,"PatientId",$A31,"Title",W$4,"Unit",W$2,"Side",W$3,"Shoes",$A$2,"TrialNo",$A$1,"RepeatNo",W$1)</f>
        <v>#REF!</v>
      </c>
      <c r="X31" s="35" t="e">
        <f>GETPIVOTDATA("Sum of X",DynamicParametersPivot!$A$5,"PatientId",$A31,"Title",X$4,"Unit",X$2,"Side",X$3,"Shoes",$A$2,"TrialNo",$A$1,"RepeatNo",X$1)</f>
        <v>#REF!</v>
      </c>
      <c r="Y31" s="35"/>
      <c r="Z31" s="35"/>
      <c r="AA31" s="35" t="e">
        <f>GETPIVOTDATA("Sum of X",DynamicParametersPivot!$A$5,"PatientId",$A31,"Title",AA$4,"Unit",AA$2,"Side",AA$3,"Shoes",$A$2,"TrialNo",$A$1,"RepeatNo",AA$1)</f>
        <v>#REF!</v>
      </c>
      <c r="AB31" s="35" t="e">
        <f>GETPIVOTDATA("Sum of X",DynamicParametersPivot!$A$5,"PatientId",$A31,"Title",AB$4,"Unit",AB$2,"Side",AB$3,"Shoes",$A$2,"TrialNo",$A$1,"RepeatNo",AB$1)</f>
        <v>#REF!</v>
      </c>
      <c r="AC31" s="35"/>
      <c r="AD31" s="35"/>
      <c r="AE31" s="35" t="e">
        <f>GETPIVOTDATA("Sum of X",DynamicParametersPivot!$A$5,"PatientId",$A31,"Title",AE$4,"Unit",AE$2,"Side",AE$3,"Shoes",$A$2,"TrialNo",$A$1,"RepeatNo",AE$1)</f>
        <v>#REF!</v>
      </c>
      <c r="AF31" s="35"/>
      <c r="AG31" s="35" t="e">
        <f>GETPIVOTDATA("Sum of X",DynamicParametersPivot!$A$5,"PatientId",$A31,"Title",AG$4,"Unit",AG$2,"Side",AG$3,"Shoes",$A$2,"TrialNo",$A$1,"RepeatNo",AG$1)</f>
        <v>#REF!</v>
      </c>
      <c r="AH31" s="35" t="e">
        <f>GETPIVOTDATA("Sum of X",DynamicParametersPivot!$A$5,"PatientId",$A31,"Title",AH$4,"Unit",AH$2,"Side",AH$3,"Shoes",$A$2,"TrialNo",$A$1,"RepeatNo",AH$1)</f>
        <v>#REF!</v>
      </c>
      <c r="AI31" s="35" t="e">
        <f>GETPIVOTDATA("Sum of X",DynamicParametersPivot!$A$5,"PatientId",$A31,"Title",AI$4,"Unit",AI$2,"Side",AI$3,"Shoes",$A$2,"TrialNo",$A$1,"RepeatNo",AI$1)</f>
        <v>#REF!</v>
      </c>
      <c r="AJ31" s="35" t="e">
        <f>GETPIVOTDATA("Sum of X",DynamicParametersPivot!$A$5,"PatientId",$A31,"Title",AJ$4,"Unit",AJ$2,"Side",AJ$3,"Shoes",$A$2,"TrialNo",$A$1,"RepeatNo",AJ$1)</f>
        <v>#REF!</v>
      </c>
      <c r="AK31" s="42"/>
      <c r="AL31" s="22"/>
      <c r="AM31" s="22"/>
      <c r="AN31" s="22"/>
      <c r="AO31" s="22"/>
      <c r="AP31" s="22"/>
      <c r="AQ31" s="22"/>
      <c r="AR31" s="22"/>
      <c r="AS31" s="22"/>
      <c r="AT31" s="22"/>
      <c r="AW31" s="22"/>
      <c r="AX31" s="22"/>
      <c r="BA31" s="22"/>
      <c r="BB31" s="22"/>
      <c r="BE31" s="22"/>
      <c r="BF31" s="22"/>
      <c r="BI31" s="22"/>
      <c r="BJ31" s="22"/>
      <c r="BM31" s="22"/>
      <c r="BO31" s="22"/>
      <c r="BP31" s="22"/>
      <c r="BQ31" s="22"/>
      <c r="BR31" s="22"/>
      <c r="BS31" s="43"/>
      <c r="BT31" s="22"/>
      <c r="BU31" s="22"/>
      <c r="BV31" s="22"/>
      <c r="BW31" s="22"/>
      <c r="BX31" s="22"/>
      <c r="BY31" s="22"/>
      <c r="BZ31" s="22"/>
      <c r="CA31" s="22"/>
      <c r="CB31" s="22"/>
      <c r="CE31" s="22"/>
      <c r="CF31" s="22"/>
      <c r="CI31" s="22"/>
      <c r="CJ31" s="22"/>
      <c r="CM31" s="22"/>
      <c r="CN31" s="22"/>
      <c r="CQ31" s="22"/>
      <c r="CR31" s="22"/>
      <c r="CU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39"/>
      <c r="DX31" s="39"/>
      <c r="DY31" s="39"/>
    </row>
    <row r="32" spans="1:129" x14ac:dyDescent="0.25">
      <c r="A32" s="7">
        <f>Patients!A29</f>
        <v>0</v>
      </c>
      <c r="B32" s="7" t="str">
        <f>Patients!B29&amp;" "&amp;Patients!C29</f>
        <v xml:space="preserve"> </v>
      </c>
      <c r="D32" s="35" t="e">
        <f>GETPIVOTDATA("Sum of X",DynamicParametersPivot!$A$5,"PatientId",$A32,"Title",D$4,"Unit",D$2,"Side",D$3,"Shoes",$A$2,"TrialNo",$A$1,"RepeatNo",D$1)</f>
        <v>#REF!</v>
      </c>
      <c r="E32" s="35" t="e">
        <f>GETPIVOTDATA("Sum of X",DynamicParametersPivot!$A$5,"PatientId",$A32,"Title",E$4,"Unit",E$2,"Side",E$3,"Shoes",$A$2,"TrialNo",$A$1,"RepeatNo",E$1)</f>
        <v>#REF!</v>
      </c>
      <c r="F32" s="35" t="e">
        <f>GETPIVOTDATA("Sum of X",DynamicParametersPivot!$A$5,"PatientId",$A32,"Title",F$4,"Unit",F$2,"Side",F$3,"Shoes",$A$2,"TrialNo",$A$1,"RepeatNo",F$1)</f>
        <v>#REF!</v>
      </c>
      <c r="G32" s="35" t="e">
        <f>GETPIVOTDATA("Sum of X",DynamicParametersPivot!$A$5,"PatientId",$A32,"Title",G$4,"Unit",G$2,"Side",G$3,"Shoes",$A$2,"TrialNo",$A$1,"RepeatNo",G$1)</f>
        <v>#REF!</v>
      </c>
      <c r="H32" s="35" t="e">
        <f>GETPIVOTDATA("Sum of X",DynamicParametersPivot!$A$5,"PatientId",$A32,"Title",H$4,"Unit",H$2,"Side",H$3,"Shoes",$A$2,"TrialNo",$A$1,"RepeatNo",H$1)</f>
        <v>#REF!</v>
      </c>
      <c r="I32" s="35" t="e">
        <f>GETPIVOTDATA("Sum of X",DynamicParametersPivot!$A$5,"PatientId",$A32,"Title",I$4,"Unit",I$2,"Side",I$3,"Shoes",$A$2,"TrialNo",$A$1,"RepeatNo",I$1)</f>
        <v>#REF!</v>
      </c>
      <c r="J32" s="35" t="e">
        <f>GETPIVOTDATA("Sum of X",DynamicParametersPivot!$A$5,"PatientId",$A32,"Title",J$4,"Unit",J$2,"Side",J$3,"Shoes",$A$2,"TrialNo",$A$1,"RepeatNo",J$1)</f>
        <v>#REF!</v>
      </c>
      <c r="K32" s="35" t="e">
        <f>GETPIVOTDATA("Sum of X",DynamicParametersPivot!$A$5,"PatientId",$A32,"Title",K$4,"Unit",K$2,"Side",K$3,"Shoes",$A$2,"TrialNo",$A$1,"RepeatNo",K$1)</f>
        <v>#REF!</v>
      </c>
      <c r="L32" s="35" t="e">
        <f>GETPIVOTDATA("Sum of X",DynamicParametersPivot!$A$5,"PatientId",$A32,"Title",L$4,"Unit",L$2,"Side",L$3,"Shoes",$A$2,"TrialNo",$A$1,"RepeatNo",L$1)</f>
        <v>#REF!</v>
      </c>
      <c r="M32" s="35"/>
      <c r="N32" s="35" t="e">
        <f>GETPIVOTDATA("Sum of X",DynamicParametersPivot!$A$5,"PatientId",$A32,"Title",N$4,"Unit",N$2,"Side",N$3,"Shoes",$A$2,"TrialNo",$A$1,"RepeatNo",N$1)</f>
        <v>#REF!</v>
      </c>
      <c r="O32" s="35" t="e">
        <f>GETPIVOTDATA("Sum of X",DynamicParametersPivot!$A$5,"PatientId",$A32,"Title",O$4,"Unit",O$2,"Side",O$3,"Shoes",$A$2,"TrialNo",$A$1,"RepeatNo",O$1)</f>
        <v>#REF!</v>
      </c>
      <c r="P32" s="35" t="e">
        <f>GETPIVOTDATA("Sum of X",DynamicParametersPivot!$A$5,"PatientId",$A32,"Title",P$4,"Unit",P$2,"Side",P$3,"Shoes",$A$2,"TrialNo",$A$1,"RepeatNo",P$1)</f>
        <v>#REF!</v>
      </c>
      <c r="Q32" s="35"/>
      <c r="R32" s="35"/>
      <c r="S32" s="35" t="e">
        <f>GETPIVOTDATA("Sum of X",DynamicParametersPivot!$A$5,"PatientId",$A32,"Title",S$4,"Unit",S$2,"Side",S$3,"Shoes",$A$2,"TrialNo",$A$1,"RepeatNo",S$1)</f>
        <v>#REF!</v>
      </c>
      <c r="T32" s="35" t="e">
        <f>GETPIVOTDATA("Sum of X",DynamicParametersPivot!$A$5,"PatientId",$A32,"Title",T$4,"Unit",T$2,"Side",T$3,"Shoes",$A$2,"TrialNo",$A$1,"RepeatNo",T$1)</f>
        <v>#REF!</v>
      </c>
      <c r="U32" s="35"/>
      <c r="V32" s="35"/>
      <c r="W32" s="35" t="e">
        <f>GETPIVOTDATA("Sum of X",DynamicParametersPivot!$A$5,"PatientId",$A32,"Title",W$4,"Unit",W$2,"Side",W$3,"Shoes",$A$2,"TrialNo",$A$1,"RepeatNo",W$1)</f>
        <v>#REF!</v>
      </c>
      <c r="X32" s="35" t="e">
        <f>GETPIVOTDATA("Sum of X",DynamicParametersPivot!$A$5,"PatientId",$A32,"Title",X$4,"Unit",X$2,"Side",X$3,"Shoes",$A$2,"TrialNo",$A$1,"RepeatNo",X$1)</f>
        <v>#REF!</v>
      </c>
      <c r="Y32" s="35"/>
      <c r="Z32" s="35"/>
      <c r="AA32" s="35" t="e">
        <f>GETPIVOTDATA("Sum of X",DynamicParametersPivot!$A$5,"PatientId",$A32,"Title",AA$4,"Unit",AA$2,"Side",AA$3,"Shoes",$A$2,"TrialNo",$A$1,"RepeatNo",AA$1)</f>
        <v>#REF!</v>
      </c>
      <c r="AB32" s="35" t="e">
        <f>GETPIVOTDATA("Sum of X",DynamicParametersPivot!$A$5,"PatientId",$A32,"Title",AB$4,"Unit",AB$2,"Side",AB$3,"Shoes",$A$2,"TrialNo",$A$1,"RepeatNo",AB$1)</f>
        <v>#REF!</v>
      </c>
      <c r="AC32" s="35"/>
      <c r="AD32" s="35"/>
      <c r="AE32" s="35" t="e">
        <f>GETPIVOTDATA("Sum of X",DynamicParametersPivot!$A$5,"PatientId",$A32,"Title",AE$4,"Unit",AE$2,"Side",AE$3,"Shoes",$A$2,"TrialNo",$A$1,"RepeatNo",AE$1)</f>
        <v>#REF!</v>
      </c>
      <c r="AF32" s="35"/>
      <c r="AG32" s="35" t="e">
        <f>GETPIVOTDATA("Sum of X",DynamicParametersPivot!$A$5,"PatientId",$A32,"Title",AG$4,"Unit",AG$2,"Side",AG$3,"Shoes",$A$2,"TrialNo",$A$1,"RepeatNo",AG$1)</f>
        <v>#REF!</v>
      </c>
      <c r="AH32" s="35" t="e">
        <f>GETPIVOTDATA("Sum of X",DynamicParametersPivot!$A$5,"PatientId",$A32,"Title",AH$4,"Unit",AH$2,"Side",AH$3,"Shoes",$A$2,"TrialNo",$A$1,"RepeatNo",AH$1)</f>
        <v>#REF!</v>
      </c>
      <c r="AI32" s="35" t="e">
        <f>GETPIVOTDATA("Sum of X",DynamicParametersPivot!$A$5,"PatientId",$A32,"Title",AI$4,"Unit",AI$2,"Side",AI$3,"Shoes",$A$2,"TrialNo",$A$1,"RepeatNo",AI$1)</f>
        <v>#REF!</v>
      </c>
      <c r="AJ32" s="35" t="e">
        <f>GETPIVOTDATA("Sum of X",DynamicParametersPivot!$A$5,"PatientId",$A32,"Title",AJ$4,"Unit",AJ$2,"Side",AJ$3,"Shoes",$A$2,"TrialNo",$A$1,"RepeatNo",AJ$1)</f>
        <v>#REF!</v>
      </c>
      <c r="AK32" s="42"/>
      <c r="AL32" s="22"/>
      <c r="AM32" s="22"/>
      <c r="AN32" s="22"/>
      <c r="AO32" s="22"/>
      <c r="AP32" s="22"/>
      <c r="AQ32" s="22"/>
      <c r="AR32" s="22"/>
      <c r="AS32" s="22"/>
      <c r="AT32" s="22"/>
      <c r="AW32" s="22"/>
      <c r="AX32" s="22"/>
      <c r="BA32" s="22"/>
      <c r="BB32" s="22"/>
      <c r="BE32" s="22"/>
      <c r="BF32" s="22"/>
      <c r="BI32" s="22"/>
      <c r="BJ32" s="22"/>
      <c r="BM32" s="22"/>
      <c r="BO32" s="22"/>
      <c r="BP32" s="22"/>
      <c r="BQ32" s="22"/>
      <c r="BR32" s="22"/>
      <c r="BS32" s="43"/>
      <c r="BT32" s="22"/>
      <c r="BU32" s="22"/>
      <c r="BV32" s="22"/>
      <c r="BW32" s="22"/>
      <c r="BX32" s="22"/>
      <c r="BY32" s="22"/>
      <c r="BZ32" s="22"/>
      <c r="CA32" s="22"/>
      <c r="CB32" s="22"/>
      <c r="CE32" s="22"/>
      <c r="CF32" s="22"/>
      <c r="CI32" s="22"/>
      <c r="CJ32" s="22"/>
      <c r="CM32" s="22"/>
      <c r="CN32" s="22"/>
      <c r="CQ32" s="22"/>
      <c r="CR32" s="22"/>
      <c r="CU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39"/>
      <c r="DX32" s="39"/>
      <c r="DY32" s="39"/>
    </row>
    <row r="33" spans="1:122" x14ac:dyDescent="0.25">
      <c r="A33" s="7">
        <f>Patients!A30</f>
        <v>0</v>
      </c>
      <c r="B33" s="7" t="str">
        <f>Patients!B30&amp;" "&amp;Patients!C30</f>
        <v xml:space="preserve"> </v>
      </c>
      <c r="D33" s="35" t="e">
        <f>GETPIVOTDATA("Sum of X",DynamicParametersPivot!$A$5,"PatientId",$A33,"Title",D$4,"Unit",D$2,"Side",D$3,"Shoes",$A$2,"TrialNo",$A$1,"RepeatNo",D$1)</f>
        <v>#REF!</v>
      </c>
      <c r="E33" s="35" t="e">
        <f>GETPIVOTDATA("Sum of X",DynamicParametersPivot!$A$5,"PatientId",$A33,"Title",E$4,"Unit",E$2,"Side",E$3,"Shoes",$A$2,"TrialNo",$A$1,"RepeatNo",E$1)</f>
        <v>#REF!</v>
      </c>
      <c r="F33" s="35" t="e">
        <f>GETPIVOTDATA("Sum of X",DynamicParametersPivot!$A$5,"PatientId",$A33,"Title",F$4,"Unit",F$2,"Side",F$3,"Shoes",$A$2,"TrialNo",$A$1,"RepeatNo",F$1)</f>
        <v>#REF!</v>
      </c>
      <c r="G33" s="35" t="e">
        <f>GETPIVOTDATA("Sum of X",DynamicParametersPivot!$A$5,"PatientId",$A33,"Title",G$4,"Unit",G$2,"Side",G$3,"Shoes",$A$2,"TrialNo",$A$1,"RepeatNo",G$1)</f>
        <v>#REF!</v>
      </c>
      <c r="H33" s="35" t="e">
        <f>GETPIVOTDATA("Sum of X",DynamicParametersPivot!$A$5,"PatientId",$A33,"Title",H$4,"Unit",H$2,"Side",H$3,"Shoes",$A$2,"TrialNo",$A$1,"RepeatNo",H$1)</f>
        <v>#REF!</v>
      </c>
      <c r="I33" s="35" t="e">
        <f>GETPIVOTDATA("Sum of X",DynamicParametersPivot!$A$5,"PatientId",$A33,"Title",I$4,"Unit",I$2,"Side",I$3,"Shoes",$A$2,"TrialNo",$A$1,"RepeatNo",I$1)</f>
        <v>#REF!</v>
      </c>
      <c r="J33" s="35" t="e">
        <f>GETPIVOTDATA("Sum of X",DynamicParametersPivot!$A$5,"PatientId",$A33,"Title",J$4,"Unit",J$2,"Side",J$3,"Shoes",$A$2,"TrialNo",$A$1,"RepeatNo",J$1)</f>
        <v>#REF!</v>
      </c>
      <c r="K33" s="35" t="e">
        <f>GETPIVOTDATA("Sum of X",DynamicParametersPivot!$A$5,"PatientId",$A33,"Title",K$4,"Unit",K$2,"Side",K$3,"Shoes",$A$2,"TrialNo",$A$1,"RepeatNo",K$1)</f>
        <v>#REF!</v>
      </c>
      <c r="L33" s="35" t="e">
        <f>GETPIVOTDATA("Sum of X",DynamicParametersPivot!$A$5,"PatientId",$A33,"Title",L$4,"Unit",L$2,"Side",L$3,"Shoes",$A$2,"TrialNo",$A$1,"RepeatNo",L$1)</f>
        <v>#REF!</v>
      </c>
      <c r="M33" s="35"/>
      <c r="N33" s="35" t="e">
        <f>GETPIVOTDATA("Sum of X",DynamicParametersPivot!$A$5,"PatientId",$A33,"Title",N$4,"Unit",N$2,"Side",N$3,"Shoes",$A$2,"TrialNo",$A$1,"RepeatNo",N$1)</f>
        <v>#REF!</v>
      </c>
      <c r="O33" s="35" t="e">
        <f>GETPIVOTDATA("Sum of X",DynamicParametersPivot!$A$5,"PatientId",$A33,"Title",O$4,"Unit",O$2,"Side",O$3,"Shoes",$A$2,"TrialNo",$A$1,"RepeatNo",O$1)</f>
        <v>#REF!</v>
      </c>
      <c r="P33" s="35" t="e">
        <f>GETPIVOTDATA("Sum of X",DynamicParametersPivot!$A$5,"PatientId",$A33,"Title",P$4,"Unit",P$2,"Side",P$3,"Shoes",$A$2,"TrialNo",$A$1,"RepeatNo",P$1)</f>
        <v>#REF!</v>
      </c>
      <c r="Q33" s="35"/>
      <c r="R33" s="35"/>
      <c r="S33" s="35" t="e">
        <f>GETPIVOTDATA("Sum of X",DynamicParametersPivot!$A$5,"PatientId",$A33,"Title",S$4,"Unit",S$2,"Side",S$3,"Shoes",$A$2,"TrialNo",$A$1,"RepeatNo",S$1)</f>
        <v>#REF!</v>
      </c>
      <c r="T33" s="35" t="e">
        <f>GETPIVOTDATA("Sum of X",DynamicParametersPivot!$A$5,"PatientId",$A33,"Title",T$4,"Unit",T$2,"Side",T$3,"Shoes",$A$2,"TrialNo",$A$1,"RepeatNo",T$1)</f>
        <v>#REF!</v>
      </c>
      <c r="U33" s="35"/>
      <c r="V33" s="35"/>
      <c r="W33" s="35" t="e">
        <f>GETPIVOTDATA("Sum of X",DynamicParametersPivot!$A$5,"PatientId",$A33,"Title",W$4,"Unit",W$2,"Side",W$3,"Shoes",$A$2,"TrialNo",$A$1,"RepeatNo",W$1)</f>
        <v>#REF!</v>
      </c>
      <c r="X33" s="35" t="e">
        <f>GETPIVOTDATA("Sum of X",DynamicParametersPivot!$A$5,"PatientId",$A33,"Title",X$4,"Unit",X$2,"Side",X$3,"Shoes",$A$2,"TrialNo",$A$1,"RepeatNo",X$1)</f>
        <v>#REF!</v>
      </c>
      <c r="Y33" s="35"/>
      <c r="Z33" s="35"/>
      <c r="AA33" s="35" t="e">
        <f>GETPIVOTDATA("Sum of X",DynamicParametersPivot!$A$5,"PatientId",$A33,"Title",AA$4,"Unit",AA$2,"Side",AA$3,"Shoes",$A$2,"TrialNo",$A$1,"RepeatNo",AA$1)</f>
        <v>#REF!</v>
      </c>
      <c r="AB33" s="35" t="e">
        <f>GETPIVOTDATA("Sum of X",DynamicParametersPivot!$A$5,"PatientId",$A33,"Title",AB$4,"Unit",AB$2,"Side",AB$3,"Shoes",$A$2,"TrialNo",$A$1,"RepeatNo",AB$1)</f>
        <v>#REF!</v>
      </c>
      <c r="AC33" s="35"/>
      <c r="AD33" s="35"/>
      <c r="AE33" s="35" t="e">
        <f>GETPIVOTDATA("Sum of X",DynamicParametersPivot!$A$5,"PatientId",$A33,"Title",AE$4,"Unit",AE$2,"Side",AE$3,"Shoes",$A$2,"TrialNo",$A$1,"RepeatNo",AE$1)</f>
        <v>#REF!</v>
      </c>
      <c r="AF33" s="35"/>
      <c r="AG33" s="35" t="e">
        <f>GETPIVOTDATA("Sum of X",DynamicParametersPivot!$A$5,"PatientId",$A33,"Title",AG$4,"Unit",AG$2,"Side",AG$3,"Shoes",$A$2,"TrialNo",$A$1,"RepeatNo",AG$1)</f>
        <v>#REF!</v>
      </c>
      <c r="AH33" s="35" t="e">
        <f>GETPIVOTDATA("Sum of X",DynamicParametersPivot!$A$5,"PatientId",$A33,"Title",AH$4,"Unit",AH$2,"Side",AH$3,"Shoes",$A$2,"TrialNo",$A$1,"RepeatNo",AH$1)</f>
        <v>#REF!</v>
      </c>
      <c r="AI33" s="35" t="e">
        <f>GETPIVOTDATA("Sum of X",DynamicParametersPivot!$A$5,"PatientId",$A33,"Title",AI$4,"Unit",AI$2,"Side",AI$3,"Shoes",$A$2,"TrialNo",$A$1,"RepeatNo",AI$1)</f>
        <v>#REF!</v>
      </c>
      <c r="AJ33" s="35" t="e">
        <f>GETPIVOTDATA("Sum of X",DynamicParametersPivot!$A$5,"PatientId",$A33,"Title",AJ$4,"Unit",AJ$2,"Side",AJ$3,"Shoes",$A$2,"TrialNo",$A$1,"RepeatNo",AJ$1)</f>
        <v>#REF!</v>
      </c>
      <c r="AK33" s="42"/>
      <c r="BS33" s="43"/>
      <c r="DR33" s="22"/>
    </row>
    <row r="34" spans="1:122" x14ac:dyDescent="0.25">
      <c r="A34" s="7">
        <f>Patients!A31</f>
        <v>0</v>
      </c>
      <c r="B34" s="7" t="str">
        <f>Patients!B31&amp;" "&amp;Patients!C31</f>
        <v xml:space="preserve"> </v>
      </c>
      <c r="D34" s="35" t="e">
        <f>GETPIVOTDATA("Sum of X",DynamicParametersPivot!$A$5,"PatientId",$A34,"Title",D$4,"Unit",D$2,"Side",D$3,"Shoes",$A$2,"TrialNo",$A$1,"RepeatNo",D$1)</f>
        <v>#REF!</v>
      </c>
      <c r="E34" s="35" t="e">
        <f>GETPIVOTDATA("Sum of X",DynamicParametersPivot!$A$5,"PatientId",$A34,"Title",E$4,"Unit",E$2,"Side",E$3,"Shoes",$A$2,"TrialNo",$A$1,"RepeatNo",E$1)</f>
        <v>#REF!</v>
      </c>
      <c r="F34" s="35" t="e">
        <f>GETPIVOTDATA("Sum of X",DynamicParametersPivot!$A$5,"PatientId",$A34,"Title",F$4,"Unit",F$2,"Side",F$3,"Shoes",$A$2,"TrialNo",$A$1,"RepeatNo",F$1)</f>
        <v>#REF!</v>
      </c>
      <c r="G34" s="35" t="e">
        <f>GETPIVOTDATA("Sum of X",DynamicParametersPivot!$A$5,"PatientId",$A34,"Title",G$4,"Unit",G$2,"Side",G$3,"Shoes",$A$2,"TrialNo",$A$1,"RepeatNo",G$1)</f>
        <v>#REF!</v>
      </c>
      <c r="H34" s="35" t="e">
        <f>GETPIVOTDATA("Sum of X",DynamicParametersPivot!$A$5,"PatientId",$A34,"Title",H$4,"Unit",H$2,"Side",H$3,"Shoes",$A$2,"TrialNo",$A$1,"RepeatNo",H$1)</f>
        <v>#REF!</v>
      </c>
      <c r="I34" s="35" t="e">
        <f>GETPIVOTDATA("Sum of X",DynamicParametersPivot!$A$5,"PatientId",$A34,"Title",I$4,"Unit",I$2,"Side",I$3,"Shoes",$A$2,"TrialNo",$A$1,"RepeatNo",I$1)</f>
        <v>#REF!</v>
      </c>
      <c r="J34" s="35" t="e">
        <f>GETPIVOTDATA("Sum of X",DynamicParametersPivot!$A$5,"PatientId",$A34,"Title",J$4,"Unit",J$2,"Side",J$3,"Shoes",$A$2,"TrialNo",$A$1,"RepeatNo",J$1)</f>
        <v>#REF!</v>
      </c>
      <c r="K34" s="35" t="e">
        <f>GETPIVOTDATA("Sum of X",DynamicParametersPivot!$A$5,"PatientId",$A34,"Title",K$4,"Unit",K$2,"Side",K$3,"Shoes",$A$2,"TrialNo",$A$1,"RepeatNo",K$1)</f>
        <v>#REF!</v>
      </c>
      <c r="L34" s="35" t="e">
        <f>GETPIVOTDATA("Sum of X",DynamicParametersPivot!$A$5,"PatientId",$A34,"Title",L$4,"Unit",L$2,"Side",L$3,"Shoes",$A$2,"TrialNo",$A$1,"RepeatNo",L$1)</f>
        <v>#REF!</v>
      </c>
      <c r="M34" s="35"/>
      <c r="N34" s="35" t="e">
        <f>GETPIVOTDATA("Sum of X",DynamicParametersPivot!$A$5,"PatientId",$A34,"Title",N$4,"Unit",N$2,"Side",N$3,"Shoes",$A$2,"TrialNo",$A$1,"RepeatNo",N$1)</f>
        <v>#REF!</v>
      </c>
      <c r="O34" s="35" t="e">
        <f>GETPIVOTDATA("Sum of X",DynamicParametersPivot!$A$5,"PatientId",$A34,"Title",O$4,"Unit",O$2,"Side",O$3,"Shoes",$A$2,"TrialNo",$A$1,"RepeatNo",O$1)</f>
        <v>#REF!</v>
      </c>
      <c r="P34" s="35" t="e">
        <f>GETPIVOTDATA("Sum of X",DynamicParametersPivot!$A$5,"PatientId",$A34,"Title",P$4,"Unit",P$2,"Side",P$3,"Shoes",$A$2,"TrialNo",$A$1,"RepeatNo",P$1)</f>
        <v>#REF!</v>
      </c>
      <c r="Q34" s="35"/>
      <c r="R34" s="35"/>
      <c r="S34" s="35" t="e">
        <f>GETPIVOTDATA("Sum of X",DynamicParametersPivot!$A$5,"PatientId",$A34,"Title",S$4,"Unit",S$2,"Side",S$3,"Shoes",$A$2,"TrialNo",$A$1,"RepeatNo",S$1)</f>
        <v>#REF!</v>
      </c>
      <c r="T34" s="35" t="e">
        <f>GETPIVOTDATA("Sum of X",DynamicParametersPivot!$A$5,"PatientId",$A34,"Title",T$4,"Unit",T$2,"Side",T$3,"Shoes",$A$2,"TrialNo",$A$1,"RepeatNo",T$1)</f>
        <v>#REF!</v>
      </c>
      <c r="U34" s="35"/>
      <c r="V34" s="35"/>
      <c r="W34" s="35" t="e">
        <f>GETPIVOTDATA("Sum of X",DynamicParametersPivot!$A$5,"PatientId",$A34,"Title",W$4,"Unit",W$2,"Side",W$3,"Shoes",$A$2,"TrialNo",$A$1,"RepeatNo",W$1)</f>
        <v>#REF!</v>
      </c>
      <c r="X34" s="35" t="e">
        <f>GETPIVOTDATA("Sum of X",DynamicParametersPivot!$A$5,"PatientId",$A34,"Title",X$4,"Unit",X$2,"Side",X$3,"Shoes",$A$2,"TrialNo",$A$1,"RepeatNo",X$1)</f>
        <v>#REF!</v>
      </c>
      <c r="Y34" s="35"/>
      <c r="Z34" s="35"/>
      <c r="AA34" s="35" t="e">
        <f>GETPIVOTDATA("Sum of X",DynamicParametersPivot!$A$5,"PatientId",$A34,"Title",AA$4,"Unit",AA$2,"Side",AA$3,"Shoes",$A$2,"TrialNo",$A$1,"RepeatNo",AA$1)</f>
        <v>#REF!</v>
      </c>
      <c r="AB34" s="35" t="e">
        <f>GETPIVOTDATA("Sum of X",DynamicParametersPivot!$A$5,"PatientId",$A34,"Title",AB$4,"Unit",AB$2,"Side",AB$3,"Shoes",$A$2,"TrialNo",$A$1,"RepeatNo",AB$1)</f>
        <v>#REF!</v>
      </c>
      <c r="AC34" s="35"/>
      <c r="AD34" s="35"/>
      <c r="AE34" s="35" t="e">
        <f>GETPIVOTDATA("Sum of X",DynamicParametersPivot!$A$5,"PatientId",$A34,"Title",AE$4,"Unit",AE$2,"Side",AE$3,"Shoes",$A$2,"TrialNo",$A$1,"RepeatNo",AE$1)</f>
        <v>#REF!</v>
      </c>
      <c r="AF34" s="35"/>
      <c r="AG34" s="35" t="e">
        <f>GETPIVOTDATA("Sum of X",DynamicParametersPivot!$A$5,"PatientId",$A34,"Title",AG$4,"Unit",AG$2,"Side",AG$3,"Shoes",$A$2,"TrialNo",$A$1,"RepeatNo",AG$1)</f>
        <v>#REF!</v>
      </c>
      <c r="AH34" s="35" t="e">
        <f>GETPIVOTDATA("Sum of X",DynamicParametersPivot!$A$5,"PatientId",$A34,"Title",AH$4,"Unit",AH$2,"Side",AH$3,"Shoes",$A$2,"TrialNo",$A$1,"RepeatNo",AH$1)</f>
        <v>#REF!</v>
      </c>
      <c r="AI34" s="35" t="e">
        <f>GETPIVOTDATA("Sum of X",DynamicParametersPivot!$A$5,"PatientId",$A34,"Title",AI$4,"Unit",AI$2,"Side",AI$3,"Shoes",$A$2,"TrialNo",$A$1,"RepeatNo",AI$1)</f>
        <v>#REF!</v>
      </c>
      <c r="AJ34" s="35" t="e">
        <f>GETPIVOTDATA("Sum of X",DynamicParametersPivot!$A$5,"PatientId",$A34,"Title",AJ$4,"Unit",AJ$2,"Side",AJ$3,"Shoes",$A$2,"TrialNo",$A$1,"RepeatNo",AJ$1)</f>
        <v>#REF!</v>
      </c>
      <c r="AK34" s="42"/>
      <c r="BS34" s="43"/>
      <c r="DR34" s="22"/>
    </row>
    <row r="35" spans="1:122" x14ac:dyDescent="0.25">
      <c r="A35" s="7">
        <f>Patients!A32</f>
        <v>0</v>
      </c>
      <c r="B35" s="7" t="str">
        <f>Patients!B32&amp;" "&amp;Patients!C32</f>
        <v xml:space="preserve"> </v>
      </c>
      <c r="D35" s="35" t="e">
        <f>GETPIVOTDATA("Sum of X",DynamicParametersPivot!$A$5,"PatientId",$A35,"Title",D$4,"Unit",D$2,"Side",D$3,"Shoes",$A$2,"TrialNo",$A$1,"RepeatNo",D$1)</f>
        <v>#REF!</v>
      </c>
      <c r="E35" s="35" t="e">
        <f>GETPIVOTDATA("Sum of X",DynamicParametersPivot!$A$5,"PatientId",$A35,"Title",E$4,"Unit",E$2,"Side",E$3,"Shoes",$A$2,"TrialNo",$A$1,"RepeatNo",E$1)</f>
        <v>#REF!</v>
      </c>
      <c r="F35" s="35" t="e">
        <f>GETPIVOTDATA("Sum of X",DynamicParametersPivot!$A$5,"PatientId",$A35,"Title",F$4,"Unit",F$2,"Side",F$3,"Shoes",$A$2,"TrialNo",$A$1,"RepeatNo",F$1)</f>
        <v>#REF!</v>
      </c>
      <c r="G35" s="35" t="e">
        <f>GETPIVOTDATA("Sum of X",DynamicParametersPivot!$A$5,"PatientId",$A35,"Title",G$4,"Unit",G$2,"Side",G$3,"Shoes",$A$2,"TrialNo",$A$1,"RepeatNo",G$1)</f>
        <v>#REF!</v>
      </c>
      <c r="H35" s="35" t="e">
        <f>GETPIVOTDATA("Sum of X",DynamicParametersPivot!$A$5,"PatientId",$A35,"Title",H$4,"Unit",H$2,"Side",H$3,"Shoes",$A$2,"TrialNo",$A$1,"RepeatNo",H$1)</f>
        <v>#REF!</v>
      </c>
      <c r="I35" s="35" t="e">
        <f>GETPIVOTDATA("Sum of X",DynamicParametersPivot!$A$5,"PatientId",$A35,"Title",I$4,"Unit",I$2,"Side",I$3,"Shoes",$A$2,"TrialNo",$A$1,"RepeatNo",I$1)</f>
        <v>#REF!</v>
      </c>
      <c r="J35" s="35" t="e">
        <f>GETPIVOTDATA("Sum of X",DynamicParametersPivot!$A$5,"PatientId",$A35,"Title",J$4,"Unit",J$2,"Side",J$3,"Shoes",$A$2,"TrialNo",$A$1,"RepeatNo",J$1)</f>
        <v>#REF!</v>
      </c>
      <c r="K35" s="35" t="e">
        <f>GETPIVOTDATA("Sum of X",DynamicParametersPivot!$A$5,"PatientId",$A35,"Title",K$4,"Unit",K$2,"Side",K$3,"Shoes",$A$2,"TrialNo",$A$1,"RepeatNo",K$1)</f>
        <v>#REF!</v>
      </c>
      <c r="L35" s="35" t="e">
        <f>GETPIVOTDATA("Sum of X",DynamicParametersPivot!$A$5,"PatientId",$A35,"Title",L$4,"Unit",L$2,"Side",L$3,"Shoes",$A$2,"TrialNo",$A$1,"RepeatNo",L$1)</f>
        <v>#REF!</v>
      </c>
      <c r="M35" s="35"/>
      <c r="N35" s="35" t="e">
        <f>GETPIVOTDATA("Sum of X",DynamicParametersPivot!$A$5,"PatientId",$A35,"Title",N$4,"Unit",N$2,"Side",N$3,"Shoes",$A$2,"TrialNo",$A$1,"RepeatNo",N$1)</f>
        <v>#REF!</v>
      </c>
      <c r="O35" s="35" t="e">
        <f>GETPIVOTDATA("Sum of X",DynamicParametersPivot!$A$5,"PatientId",$A35,"Title",O$4,"Unit",O$2,"Side",O$3,"Shoes",$A$2,"TrialNo",$A$1,"RepeatNo",O$1)</f>
        <v>#REF!</v>
      </c>
      <c r="P35" s="35" t="e">
        <f>GETPIVOTDATA("Sum of X",DynamicParametersPivot!$A$5,"PatientId",$A35,"Title",P$4,"Unit",P$2,"Side",P$3,"Shoes",$A$2,"TrialNo",$A$1,"RepeatNo",P$1)</f>
        <v>#REF!</v>
      </c>
      <c r="Q35" s="35"/>
      <c r="R35" s="35"/>
      <c r="S35" s="35" t="e">
        <f>GETPIVOTDATA("Sum of X",DynamicParametersPivot!$A$5,"PatientId",$A35,"Title",S$4,"Unit",S$2,"Side",S$3,"Shoes",$A$2,"TrialNo",$A$1,"RepeatNo",S$1)</f>
        <v>#REF!</v>
      </c>
      <c r="T35" s="35" t="e">
        <f>GETPIVOTDATA("Sum of X",DynamicParametersPivot!$A$5,"PatientId",$A35,"Title",T$4,"Unit",T$2,"Side",T$3,"Shoes",$A$2,"TrialNo",$A$1,"RepeatNo",T$1)</f>
        <v>#REF!</v>
      </c>
      <c r="U35" s="35"/>
      <c r="V35" s="35"/>
      <c r="W35" s="35" t="e">
        <f>GETPIVOTDATA("Sum of X",DynamicParametersPivot!$A$5,"PatientId",$A35,"Title",W$4,"Unit",W$2,"Side",W$3,"Shoes",$A$2,"TrialNo",$A$1,"RepeatNo",W$1)</f>
        <v>#REF!</v>
      </c>
      <c r="X35" s="35" t="e">
        <f>GETPIVOTDATA("Sum of X",DynamicParametersPivot!$A$5,"PatientId",$A35,"Title",X$4,"Unit",X$2,"Side",X$3,"Shoes",$A$2,"TrialNo",$A$1,"RepeatNo",X$1)</f>
        <v>#REF!</v>
      </c>
      <c r="Y35" s="35"/>
      <c r="Z35" s="35"/>
      <c r="AA35" s="35" t="e">
        <f>GETPIVOTDATA("Sum of X",DynamicParametersPivot!$A$5,"PatientId",$A35,"Title",AA$4,"Unit",AA$2,"Side",AA$3,"Shoes",$A$2,"TrialNo",$A$1,"RepeatNo",AA$1)</f>
        <v>#REF!</v>
      </c>
      <c r="AB35" s="35" t="e">
        <f>GETPIVOTDATA("Sum of X",DynamicParametersPivot!$A$5,"PatientId",$A35,"Title",AB$4,"Unit",AB$2,"Side",AB$3,"Shoes",$A$2,"TrialNo",$A$1,"RepeatNo",AB$1)</f>
        <v>#REF!</v>
      </c>
      <c r="AC35" s="35"/>
      <c r="AD35" s="35"/>
      <c r="AE35" s="35" t="e">
        <f>GETPIVOTDATA("Sum of X",DynamicParametersPivot!$A$5,"PatientId",$A35,"Title",AE$4,"Unit",AE$2,"Side",AE$3,"Shoes",$A$2,"TrialNo",$A$1,"RepeatNo",AE$1)</f>
        <v>#REF!</v>
      </c>
      <c r="AF35" s="35"/>
      <c r="AG35" s="35" t="e">
        <f>GETPIVOTDATA("Sum of X",DynamicParametersPivot!$A$5,"PatientId",$A35,"Title",AG$4,"Unit",AG$2,"Side",AG$3,"Shoes",$A$2,"TrialNo",$A$1,"RepeatNo",AG$1)</f>
        <v>#REF!</v>
      </c>
      <c r="AH35" s="35" t="e">
        <f>GETPIVOTDATA("Sum of X",DynamicParametersPivot!$A$5,"PatientId",$A35,"Title",AH$4,"Unit",AH$2,"Side",AH$3,"Shoes",$A$2,"TrialNo",$A$1,"RepeatNo",AH$1)</f>
        <v>#REF!</v>
      </c>
      <c r="AI35" s="35" t="e">
        <f>GETPIVOTDATA("Sum of X",DynamicParametersPivot!$A$5,"PatientId",$A35,"Title",AI$4,"Unit",AI$2,"Side",AI$3,"Shoes",$A$2,"TrialNo",$A$1,"RepeatNo",AI$1)</f>
        <v>#REF!</v>
      </c>
      <c r="AJ35" s="35" t="e">
        <f>GETPIVOTDATA("Sum of X",DynamicParametersPivot!$A$5,"PatientId",$A35,"Title",AJ$4,"Unit",AJ$2,"Side",AJ$3,"Shoes",$A$2,"TrialNo",$A$1,"RepeatNo",AJ$1)</f>
        <v>#REF!</v>
      </c>
      <c r="AK35" s="42"/>
      <c r="BS35" s="43"/>
    </row>
    <row r="36" spans="1:122" x14ac:dyDescent="0.25">
      <c r="A36" s="7">
        <f>Patients!A33</f>
        <v>0</v>
      </c>
      <c r="B36" s="7" t="str">
        <f>Patients!B33&amp;" "&amp;Patients!C33</f>
        <v xml:space="preserve"> </v>
      </c>
      <c r="D36" s="35" t="e">
        <f>GETPIVOTDATA("Sum of X",DynamicParametersPivot!$A$5,"PatientId",$A36,"Title",D$4,"Unit",D$2,"Side",D$3,"Shoes",$A$2,"TrialNo",$A$1,"RepeatNo",D$1)</f>
        <v>#REF!</v>
      </c>
      <c r="E36" s="35" t="e">
        <f>GETPIVOTDATA("Sum of X",DynamicParametersPivot!$A$5,"PatientId",$A36,"Title",E$4,"Unit",E$2,"Side",E$3,"Shoes",$A$2,"TrialNo",$A$1,"RepeatNo",E$1)</f>
        <v>#REF!</v>
      </c>
      <c r="F36" s="35" t="e">
        <f>GETPIVOTDATA("Sum of X",DynamicParametersPivot!$A$5,"PatientId",$A36,"Title",F$4,"Unit",F$2,"Side",F$3,"Shoes",$A$2,"TrialNo",$A$1,"RepeatNo",F$1)</f>
        <v>#REF!</v>
      </c>
      <c r="G36" s="35" t="e">
        <f>GETPIVOTDATA("Sum of X",DynamicParametersPivot!$A$5,"PatientId",$A36,"Title",G$4,"Unit",G$2,"Side",G$3,"Shoes",$A$2,"TrialNo",$A$1,"RepeatNo",G$1)</f>
        <v>#REF!</v>
      </c>
      <c r="H36" s="35" t="e">
        <f>GETPIVOTDATA("Sum of X",DynamicParametersPivot!$A$5,"PatientId",$A36,"Title",H$4,"Unit",H$2,"Side",H$3,"Shoes",$A$2,"TrialNo",$A$1,"RepeatNo",H$1)</f>
        <v>#REF!</v>
      </c>
      <c r="I36" s="35" t="e">
        <f>GETPIVOTDATA("Sum of X",DynamicParametersPivot!$A$5,"PatientId",$A36,"Title",I$4,"Unit",I$2,"Side",I$3,"Shoes",$A$2,"TrialNo",$A$1,"RepeatNo",I$1)</f>
        <v>#REF!</v>
      </c>
      <c r="J36" s="35" t="e">
        <f>GETPIVOTDATA("Sum of X",DynamicParametersPivot!$A$5,"PatientId",$A36,"Title",J$4,"Unit",J$2,"Side",J$3,"Shoes",$A$2,"TrialNo",$A$1,"RepeatNo",J$1)</f>
        <v>#REF!</v>
      </c>
      <c r="K36" s="35" t="e">
        <f>GETPIVOTDATA("Sum of X",DynamicParametersPivot!$A$5,"PatientId",$A36,"Title",K$4,"Unit",K$2,"Side",K$3,"Shoes",$A$2,"TrialNo",$A$1,"RepeatNo",K$1)</f>
        <v>#REF!</v>
      </c>
      <c r="L36" s="35" t="e">
        <f>GETPIVOTDATA("Sum of X",DynamicParametersPivot!$A$5,"PatientId",$A36,"Title",L$4,"Unit",L$2,"Side",L$3,"Shoes",$A$2,"TrialNo",$A$1,"RepeatNo",L$1)</f>
        <v>#REF!</v>
      </c>
      <c r="M36" s="35"/>
      <c r="N36" s="35" t="e">
        <f>GETPIVOTDATA("Sum of X",DynamicParametersPivot!$A$5,"PatientId",$A36,"Title",N$4,"Unit",N$2,"Side",N$3,"Shoes",$A$2,"TrialNo",$A$1,"RepeatNo",N$1)</f>
        <v>#REF!</v>
      </c>
      <c r="O36" s="35" t="e">
        <f>GETPIVOTDATA("Sum of X",DynamicParametersPivot!$A$5,"PatientId",$A36,"Title",O$4,"Unit",O$2,"Side",O$3,"Shoes",$A$2,"TrialNo",$A$1,"RepeatNo",O$1)</f>
        <v>#REF!</v>
      </c>
      <c r="P36" s="35" t="e">
        <f>GETPIVOTDATA("Sum of X",DynamicParametersPivot!$A$5,"PatientId",$A36,"Title",P$4,"Unit",P$2,"Side",P$3,"Shoes",$A$2,"TrialNo",$A$1,"RepeatNo",P$1)</f>
        <v>#REF!</v>
      </c>
      <c r="Q36" s="35"/>
      <c r="R36" s="35"/>
      <c r="S36" s="35" t="e">
        <f>GETPIVOTDATA("Sum of X",DynamicParametersPivot!$A$5,"PatientId",$A36,"Title",S$4,"Unit",S$2,"Side",S$3,"Shoes",$A$2,"TrialNo",$A$1,"RepeatNo",S$1)</f>
        <v>#REF!</v>
      </c>
      <c r="T36" s="35" t="e">
        <f>GETPIVOTDATA("Sum of X",DynamicParametersPivot!$A$5,"PatientId",$A36,"Title",T$4,"Unit",T$2,"Side",T$3,"Shoes",$A$2,"TrialNo",$A$1,"RepeatNo",T$1)</f>
        <v>#REF!</v>
      </c>
      <c r="U36" s="35"/>
      <c r="V36" s="35"/>
      <c r="W36" s="35" t="e">
        <f>GETPIVOTDATA("Sum of X",DynamicParametersPivot!$A$5,"PatientId",$A36,"Title",W$4,"Unit",W$2,"Side",W$3,"Shoes",$A$2,"TrialNo",$A$1,"RepeatNo",W$1)</f>
        <v>#REF!</v>
      </c>
      <c r="X36" s="35" t="e">
        <f>GETPIVOTDATA("Sum of X",DynamicParametersPivot!$A$5,"PatientId",$A36,"Title",X$4,"Unit",X$2,"Side",X$3,"Shoes",$A$2,"TrialNo",$A$1,"RepeatNo",X$1)</f>
        <v>#REF!</v>
      </c>
      <c r="Y36" s="35"/>
      <c r="Z36" s="35"/>
      <c r="AA36" s="35" t="e">
        <f>GETPIVOTDATA("Sum of X",DynamicParametersPivot!$A$5,"PatientId",$A36,"Title",AA$4,"Unit",AA$2,"Side",AA$3,"Shoes",$A$2,"TrialNo",$A$1,"RepeatNo",AA$1)</f>
        <v>#REF!</v>
      </c>
      <c r="AB36" s="35" t="e">
        <f>GETPIVOTDATA("Sum of X",DynamicParametersPivot!$A$5,"PatientId",$A36,"Title",AB$4,"Unit",AB$2,"Side",AB$3,"Shoes",$A$2,"TrialNo",$A$1,"RepeatNo",AB$1)</f>
        <v>#REF!</v>
      </c>
      <c r="AC36" s="35"/>
      <c r="AD36" s="35"/>
      <c r="AE36" s="35" t="e">
        <f>GETPIVOTDATA("Sum of X",DynamicParametersPivot!$A$5,"PatientId",$A36,"Title",AE$4,"Unit",AE$2,"Side",AE$3,"Shoes",$A$2,"TrialNo",$A$1,"RepeatNo",AE$1)</f>
        <v>#REF!</v>
      </c>
      <c r="AF36" s="35"/>
      <c r="AG36" s="35" t="e">
        <f>GETPIVOTDATA("Sum of X",DynamicParametersPivot!$A$5,"PatientId",$A36,"Title",AG$4,"Unit",AG$2,"Side",AG$3,"Shoes",$A$2,"TrialNo",$A$1,"RepeatNo",AG$1)</f>
        <v>#REF!</v>
      </c>
      <c r="AH36" s="35" t="e">
        <f>GETPIVOTDATA("Sum of X",DynamicParametersPivot!$A$5,"PatientId",$A36,"Title",AH$4,"Unit",AH$2,"Side",AH$3,"Shoes",$A$2,"TrialNo",$A$1,"RepeatNo",AH$1)</f>
        <v>#REF!</v>
      </c>
      <c r="AI36" s="35" t="e">
        <f>GETPIVOTDATA("Sum of X",DynamicParametersPivot!$A$5,"PatientId",$A36,"Title",AI$4,"Unit",AI$2,"Side",AI$3,"Shoes",$A$2,"TrialNo",$A$1,"RepeatNo",AI$1)</f>
        <v>#REF!</v>
      </c>
      <c r="AJ36" s="35" t="e">
        <f>GETPIVOTDATA("Sum of X",DynamicParametersPivot!$A$5,"PatientId",$A36,"Title",AJ$4,"Unit",AJ$2,"Side",AJ$3,"Shoes",$A$2,"TrialNo",$A$1,"RepeatNo",AJ$1)</f>
        <v>#REF!</v>
      </c>
      <c r="AK36" s="42"/>
      <c r="BS36" s="43"/>
    </row>
    <row r="37" spans="1:122" x14ac:dyDescent="0.25">
      <c r="A37" s="7">
        <f>Patients!A34</f>
        <v>0</v>
      </c>
      <c r="B37" s="7" t="str">
        <f>Patients!B34&amp;" "&amp;Patients!C34</f>
        <v xml:space="preserve"> </v>
      </c>
      <c r="D37" s="35" t="e">
        <f>GETPIVOTDATA("Sum of X",DynamicParametersPivot!$A$5,"PatientId",$A37,"Title",D$4,"Unit",D$2,"Side",D$3,"Shoes",$A$2,"TrialNo",$A$1,"RepeatNo",D$1)</f>
        <v>#REF!</v>
      </c>
      <c r="E37" s="35" t="e">
        <f>GETPIVOTDATA("Sum of X",DynamicParametersPivot!$A$5,"PatientId",$A37,"Title",E$4,"Unit",E$2,"Side",E$3,"Shoes",$A$2,"TrialNo",$A$1,"RepeatNo",E$1)</f>
        <v>#REF!</v>
      </c>
      <c r="F37" s="35" t="e">
        <f>GETPIVOTDATA("Sum of X",DynamicParametersPivot!$A$5,"PatientId",$A37,"Title",F$4,"Unit",F$2,"Side",F$3,"Shoes",$A$2,"TrialNo",$A$1,"RepeatNo",F$1)</f>
        <v>#REF!</v>
      </c>
      <c r="G37" s="35" t="e">
        <f>GETPIVOTDATA("Sum of X",DynamicParametersPivot!$A$5,"PatientId",$A37,"Title",G$4,"Unit",G$2,"Side",G$3,"Shoes",$A$2,"TrialNo",$A$1,"RepeatNo",G$1)</f>
        <v>#REF!</v>
      </c>
      <c r="H37" s="35" t="e">
        <f>GETPIVOTDATA("Sum of X",DynamicParametersPivot!$A$5,"PatientId",$A37,"Title",H$4,"Unit",H$2,"Side",H$3,"Shoes",$A$2,"TrialNo",$A$1,"RepeatNo",H$1)</f>
        <v>#REF!</v>
      </c>
      <c r="I37" s="35" t="e">
        <f>GETPIVOTDATA("Sum of X",DynamicParametersPivot!$A$5,"PatientId",$A37,"Title",I$4,"Unit",I$2,"Side",I$3,"Shoes",$A$2,"TrialNo",$A$1,"RepeatNo",I$1)</f>
        <v>#REF!</v>
      </c>
      <c r="J37" s="35" t="e">
        <f>GETPIVOTDATA("Sum of X",DynamicParametersPivot!$A$5,"PatientId",$A37,"Title",J$4,"Unit",J$2,"Side",J$3,"Shoes",$A$2,"TrialNo",$A$1,"RepeatNo",J$1)</f>
        <v>#REF!</v>
      </c>
      <c r="K37" s="35" t="e">
        <f>GETPIVOTDATA("Sum of X",DynamicParametersPivot!$A$5,"PatientId",$A37,"Title",K$4,"Unit",K$2,"Side",K$3,"Shoes",$A$2,"TrialNo",$A$1,"RepeatNo",K$1)</f>
        <v>#REF!</v>
      </c>
      <c r="L37" s="35" t="e">
        <f>GETPIVOTDATA("Sum of X",DynamicParametersPivot!$A$5,"PatientId",$A37,"Title",L$4,"Unit",L$2,"Side",L$3,"Shoes",$A$2,"TrialNo",$A$1,"RepeatNo",L$1)</f>
        <v>#REF!</v>
      </c>
      <c r="M37" s="35"/>
      <c r="N37" s="35" t="e">
        <f>GETPIVOTDATA("Sum of X",DynamicParametersPivot!$A$5,"PatientId",$A37,"Title",N$4,"Unit",N$2,"Side",N$3,"Shoes",$A$2,"TrialNo",$A$1,"RepeatNo",N$1)</f>
        <v>#REF!</v>
      </c>
      <c r="O37" s="35" t="e">
        <f>GETPIVOTDATA("Sum of X",DynamicParametersPivot!$A$5,"PatientId",$A37,"Title",O$4,"Unit",O$2,"Side",O$3,"Shoes",$A$2,"TrialNo",$A$1,"RepeatNo",O$1)</f>
        <v>#REF!</v>
      </c>
      <c r="P37" s="35" t="e">
        <f>GETPIVOTDATA("Sum of X",DynamicParametersPivot!$A$5,"PatientId",$A37,"Title",P$4,"Unit",P$2,"Side",P$3,"Shoes",$A$2,"TrialNo",$A$1,"RepeatNo",P$1)</f>
        <v>#REF!</v>
      </c>
      <c r="Q37" s="35"/>
      <c r="R37" s="35"/>
      <c r="S37" s="35" t="e">
        <f>GETPIVOTDATA("Sum of X",DynamicParametersPivot!$A$5,"PatientId",$A37,"Title",S$4,"Unit",S$2,"Side",S$3,"Shoes",$A$2,"TrialNo",$A$1,"RepeatNo",S$1)</f>
        <v>#REF!</v>
      </c>
      <c r="T37" s="35" t="e">
        <f>GETPIVOTDATA("Sum of X",DynamicParametersPivot!$A$5,"PatientId",$A37,"Title",T$4,"Unit",T$2,"Side",T$3,"Shoes",$A$2,"TrialNo",$A$1,"RepeatNo",T$1)</f>
        <v>#REF!</v>
      </c>
      <c r="U37" s="35"/>
      <c r="V37" s="35"/>
      <c r="W37" s="35" t="e">
        <f>GETPIVOTDATA("Sum of X",DynamicParametersPivot!$A$5,"PatientId",$A37,"Title",W$4,"Unit",W$2,"Side",W$3,"Shoes",$A$2,"TrialNo",$A$1,"RepeatNo",W$1)</f>
        <v>#REF!</v>
      </c>
      <c r="X37" s="35" t="e">
        <f>GETPIVOTDATA("Sum of X",DynamicParametersPivot!$A$5,"PatientId",$A37,"Title",X$4,"Unit",X$2,"Side",X$3,"Shoes",$A$2,"TrialNo",$A$1,"RepeatNo",X$1)</f>
        <v>#REF!</v>
      </c>
      <c r="Y37" s="35"/>
      <c r="Z37" s="35"/>
      <c r="AA37" s="35" t="e">
        <f>GETPIVOTDATA("Sum of X",DynamicParametersPivot!$A$5,"PatientId",$A37,"Title",AA$4,"Unit",AA$2,"Side",AA$3,"Shoes",$A$2,"TrialNo",$A$1,"RepeatNo",AA$1)</f>
        <v>#REF!</v>
      </c>
      <c r="AB37" s="35" t="e">
        <f>GETPIVOTDATA("Sum of X",DynamicParametersPivot!$A$5,"PatientId",$A37,"Title",AB$4,"Unit",AB$2,"Side",AB$3,"Shoes",$A$2,"TrialNo",$A$1,"RepeatNo",AB$1)</f>
        <v>#REF!</v>
      </c>
      <c r="AC37" s="35"/>
      <c r="AD37" s="35"/>
      <c r="AE37" s="35" t="e">
        <f>GETPIVOTDATA("Sum of X",DynamicParametersPivot!$A$5,"PatientId",$A37,"Title",AE$4,"Unit",AE$2,"Side",AE$3,"Shoes",$A$2,"TrialNo",$A$1,"RepeatNo",AE$1)</f>
        <v>#REF!</v>
      </c>
      <c r="AF37" s="35"/>
      <c r="AG37" s="35" t="e">
        <f>GETPIVOTDATA("Sum of X",DynamicParametersPivot!$A$5,"PatientId",$A37,"Title",AG$4,"Unit",AG$2,"Side",AG$3,"Shoes",$A$2,"TrialNo",$A$1,"RepeatNo",AG$1)</f>
        <v>#REF!</v>
      </c>
      <c r="AH37" s="35" t="e">
        <f>GETPIVOTDATA("Sum of X",DynamicParametersPivot!$A$5,"PatientId",$A37,"Title",AH$4,"Unit",AH$2,"Side",AH$3,"Shoes",$A$2,"TrialNo",$A$1,"RepeatNo",AH$1)</f>
        <v>#REF!</v>
      </c>
      <c r="AI37" s="35" t="e">
        <f>GETPIVOTDATA("Sum of X",DynamicParametersPivot!$A$5,"PatientId",$A37,"Title",AI$4,"Unit",AI$2,"Side",AI$3,"Shoes",$A$2,"TrialNo",$A$1,"RepeatNo",AI$1)</f>
        <v>#REF!</v>
      </c>
      <c r="AJ37" s="35" t="e">
        <f>GETPIVOTDATA("Sum of X",DynamicParametersPivot!$A$5,"PatientId",$A37,"Title",AJ$4,"Unit",AJ$2,"Side",AJ$3,"Shoes",$A$2,"TrialNo",$A$1,"RepeatNo",AJ$1)</f>
        <v>#REF!</v>
      </c>
      <c r="AK37" s="42"/>
      <c r="BS37" s="43"/>
    </row>
    <row r="38" spans="1:122" x14ac:dyDescent="0.25">
      <c r="A38" s="7">
        <f>Patients!A35</f>
        <v>0</v>
      </c>
      <c r="B38" s="7" t="str">
        <f>Patients!B35&amp;" "&amp;Patients!C35</f>
        <v xml:space="preserve"> </v>
      </c>
      <c r="D38" s="35" t="e">
        <f>GETPIVOTDATA("Sum of X",DynamicParametersPivot!$A$5,"PatientId",$A38,"Title",D$4,"Unit",D$2,"Side",D$3,"Shoes",$A$2,"TrialNo",$A$1,"RepeatNo",D$1)</f>
        <v>#REF!</v>
      </c>
      <c r="E38" s="35" t="e">
        <f>GETPIVOTDATA("Sum of X",DynamicParametersPivot!$A$5,"PatientId",$A38,"Title",E$4,"Unit",E$2,"Side",E$3,"Shoes",$A$2,"TrialNo",$A$1,"RepeatNo",E$1)</f>
        <v>#REF!</v>
      </c>
      <c r="F38" s="35" t="e">
        <f>GETPIVOTDATA("Sum of X",DynamicParametersPivot!$A$5,"PatientId",$A38,"Title",F$4,"Unit",F$2,"Side",F$3,"Shoes",$A$2,"TrialNo",$A$1,"RepeatNo",F$1)</f>
        <v>#REF!</v>
      </c>
      <c r="G38" s="35" t="e">
        <f>GETPIVOTDATA("Sum of X",DynamicParametersPivot!$A$5,"PatientId",$A38,"Title",G$4,"Unit",G$2,"Side",G$3,"Shoes",$A$2,"TrialNo",$A$1,"RepeatNo",G$1)</f>
        <v>#REF!</v>
      </c>
      <c r="H38" s="35" t="e">
        <f>GETPIVOTDATA("Sum of X",DynamicParametersPivot!$A$5,"PatientId",$A38,"Title",H$4,"Unit",H$2,"Side",H$3,"Shoes",$A$2,"TrialNo",$A$1,"RepeatNo",H$1)</f>
        <v>#REF!</v>
      </c>
      <c r="I38" s="35" t="e">
        <f>GETPIVOTDATA("Sum of X",DynamicParametersPivot!$A$5,"PatientId",$A38,"Title",I$4,"Unit",I$2,"Side",I$3,"Shoes",$A$2,"TrialNo",$A$1,"RepeatNo",I$1)</f>
        <v>#REF!</v>
      </c>
      <c r="J38" s="35" t="e">
        <f>GETPIVOTDATA("Sum of X",DynamicParametersPivot!$A$5,"PatientId",$A38,"Title",J$4,"Unit",J$2,"Side",J$3,"Shoes",$A$2,"TrialNo",$A$1,"RepeatNo",J$1)</f>
        <v>#REF!</v>
      </c>
      <c r="K38" s="35" t="e">
        <f>GETPIVOTDATA("Sum of X",DynamicParametersPivot!$A$5,"PatientId",$A38,"Title",K$4,"Unit",K$2,"Side",K$3,"Shoes",$A$2,"TrialNo",$A$1,"RepeatNo",K$1)</f>
        <v>#REF!</v>
      </c>
      <c r="L38" s="35" t="e">
        <f>GETPIVOTDATA("Sum of X",DynamicParametersPivot!$A$5,"PatientId",$A38,"Title",L$4,"Unit",L$2,"Side",L$3,"Shoes",$A$2,"TrialNo",$A$1,"RepeatNo",L$1)</f>
        <v>#REF!</v>
      </c>
      <c r="M38" s="35"/>
      <c r="N38" s="35" t="e">
        <f>GETPIVOTDATA("Sum of X",DynamicParametersPivot!$A$5,"PatientId",$A38,"Title",N$4,"Unit",N$2,"Side",N$3,"Shoes",$A$2,"TrialNo",$A$1,"RepeatNo",N$1)</f>
        <v>#REF!</v>
      </c>
      <c r="O38" s="35" t="e">
        <f>GETPIVOTDATA("Sum of X",DynamicParametersPivot!$A$5,"PatientId",$A38,"Title",O$4,"Unit",O$2,"Side",O$3,"Shoes",$A$2,"TrialNo",$A$1,"RepeatNo",O$1)</f>
        <v>#REF!</v>
      </c>
      <c r="P38" s="35" t="e">
        <f>GETPIVOTDATA("Sum of X",DynamicParametersPivot!$A$5,"PatientId",$A38,"Title",P$4,"Unit",P$2,"Side",P$3,"Shoes",$A$2,"TrialNo",$A$1,"RepeatNo",P$1)</f>
        <v>#REF!</v>
      </c>
      <c r="Q38" s="35"/>
      <c r="R38" s="35"/>
      <c r="S38" s="35" t="e">
        <f>GETPIVOTDATA("Sum of X",DynamicParametersPivot!$A$5,"PatientId",$A38,"Title",S$4,"Unit",S$2,"Side",S$3,"Shoes",$A$2,"TrialNo",$A$1,"RepeatNo",S$1)</f>
        <v>#REF!</v>
      </c>
      <c r="T38" s="35" t="e">
        <f>GETPIVOTDATA("Sum of X",DynamicParametersPivot!$A$5,"PatientId",$A38,"Title",T$4,"Unit",T$2,"Side",T$3,"Shoes",$A$2,"TrialNo",$A$1,"RepeatNo",T$1)</f>
        <v>#REF!</v>
      </c>
      <c r="U38" s="35"/>
      <c r="V38" s="35"/>
      <c r="W38" s="35" t="e">
        <f>GETPIVOTDATA("Sum of X",DynamicParametersPivot!$A$5,"PatientId",$A38,"Title",W$4,"Unit",W$2,"Side",W$3,"Shoes",$A$2,"TrialNo",$A$1,"RepeatNo",W$1)</f>
        <v>#REF!</v>
      </c>
      <c r="X38" s="35" t="e">
        <f>GETPIVOTDATA("Sum of X",DynamicParametersPivot!$A$5,"PatientId",$A38,"Title",X$4,"Unit",X$2,"Side",X$3,"Shoes",$A$2,"TrialNo",$A$1,"RepeatNo",X$1)</f>
        <v>#REF!</v>
      </c>
      <c r="Y38" s="35"/>
      <c r="Z38" s="35"/>
      <c r="AA38" s="35" t="e">
        <f>GETPIVOTDATA("Sum of X",DynamicParametersPivot!$A$5,"PatientId",$A38,"Title",AA$4,"Unit",AA$2,"Side",AA$3,"Shoes",$A$2,"TrialNo",$A$1,"RepeatNo",AA$1)</f>
        <v>#REF!</v>
      </c>
      <c r="AB38" s="35" t="e">
        <f>GETPIVOTDATA("Sum of X",DynamicParametersPivot!$A$5,"PatientId",$A38,"Title",AB$4,"Unit",AB$2,"Side",AB$3,"Shoes",$A$2,"TrialNo",$A$1,"RepeatNo",AB$1)</f>
        <v>#REF!</v>
      </c>
      <c r="AC38" s="35"/>
      <c r="AD38" s="35"/>
      <c r="AE38" s="35" t="e">
        <f>GETPIVOTDATA("Sum of X",DynamicParametersPivot!$A$5,"PatientId",$A38,"Title",AE$4,"Unit",AE$2,"Side",AE$3,"Shoes",$A$2,"TrialNo",$A$1,"RepeatNo",AE$1)</f>
        <v>#REF!</v>
      </c>
      <c r="AF38" s="35"/>
      <c r="AG38" s="35" t="e">
        <f>GETPIVOTDATA("Sum of X",DynamicParametersPivot!$A$5,"PatientId",$A38,"Title",AG$4,"Unit",AG$2,"Side",AG$3,"Shoes",$A$2,"TrialNo",$A$1,"RepeatNo",AG$1)</f>
        <v>#REF!</v>
      </c>
      <c r="AH38" s="35" t="e">
        <f>GETPIVOTDATA("Sum of X",DynamicParametersPivot!$A$5,"PatientId",$A38,"Title",AH$4,"Unit",AH$2,"Side",AH$3,"Shoes",$A$2,"TrialNo",$A$1,"RepeatNo",AH$1)</f>
        <v>#REF!</v>
      </c>
      <c r="AI38" s="35" t="e">
        <f>GETPIVOTDATA("Sum of X",DynamicParametersPivot!$A$5,"PatientId",$A38,"Title",AI$4,"Unit",AI$2,"Side",AI$3,"Shoes",$A$2,"TrialNo",$A$1,"RepeatNo",AI$1)</f>
        <v>#REF!</v>
      </c>
      <c r="AJ38" s="35" t="e">
        <f>GETPIVOTDATA("Sum of X",DynamicParametersPivot!$A$5,"PatientId",$A38,"Title",AJ$4,"Unit",AJ$2,"Side",AJ$3,"Shoes",$A$2,"TrialNo",$A$1,"RepeatNo",AJ$1)</f>
        <v>#REF!</v>
      </c>
      <c r="AK38" s="42"/>
      <c r="BS38" s="43"/>
    </row>
    <row r="39" spans="1:122" x14ac:dyDescent="0.25">
      <c r="A39" s="7">
        <f>Patients!A36</f>
        <v>0</v>
      </c>
      <c r="B39" s="7" t="str">
        <f>Patients!B36&amp;" "&amp;Patients!C36</f>
        <v xml:space="preserve"> </v>
      </c>
      <c r="D39" s="35" t="e">
        <f>GETPIVOTDATA("Sum of X",DynamicParametersPivot!$A$5,"PatientId",$A39,"Title",D$4,"Unit",D$2,"Side",D$3,"Shoes",$A$2,"TrialNo",$A$1,"RepeatNo",D$1)</f>
        <v>#REF!</v>
      </c>
      <c r="E39" s="35" t="e">
        <f>GETPIVOTDATA("Sum of X",DynamicParametersPivot!$A$5,"PatientId",$A39,"Title",E$4,"Unit",E$2,"Side",E$3,"Shoes",$A$2,"TrialNo",$A$1,"RepeatNo",E$1)</f>
        <v>#REF!</v>
      </c>
      <c r="F39" s="35" t="e">
        <f>GETPIVOTDATA("Sum of X",DynamicParametersPivot!$A$5,"PatientId",$A39,"Title",F$4,"Unit",F$2,"Side",F$3,"Shoes",$A$2,"TrialNo",$A$1,"RepeatNo",F$1)</f>
        <v>#REF!</v>
      </c>
      <c r="G39" s="35" t="e">
        <f>GETPIVOTDATA("Sum of X",DynamicParametersPivot!$A$5,"PatientId",$A39,"Title",G$4,"Unit",G$2,"Side",G$3,"Shoes",$A$2,"TrialNo",$A$1,"RepeatNo",G$1)</f>
        <v>#REF!</v>
      </c>
      <c r="H39" s="35" t="e">
        <f>GETPIVOTDATA("Sum of X",DynamicParametersPivot!$A$5,"PatientId",$A39,"Title",H$4,"Unit",H$2,"Side",H$3,"Shoes",$A$2,"TrialNo",$A$1,"RepeatNo",H$1)</f>
        <v>#REF!</v>
      </c>
      <c r="I39" s="35" t="e">
        <f>GETPIVOTDATA("Sum of X",DynamicParametersPivot!$A$5,"PatientId",$A39,"Title",I$4,"Unit",I$2,"Side",I$3,"Shoes",$A$2,"TrialNo",$A$1,"RepeatNo",I$1)</f>
        <v>#REF!</v>
      </c>
      <c r="J39" s="35" t="e">
        <f>GETPIVOTDATA("Sum of X",DynamicParametersPivot!$A$5,"PatientId",$A39,"Title",J$4,"Unit",J$2,"Side",J$3,"Shoes",$A$2,"TrialNo",$A$1,"RepeatNo",J$1)</f>
        <v>#REF!</v>
      </c>
      <c r="K39" s="35" t="e">
        <f>GETPIVOTDATA("Sum of X",DynamicParametersPivot!$A$5,"PatientId",$A39,"Title",K$4,"Unit",K$2,"Side",K$3,"Shoes",$A$2,"TrialNo",$A$1,"RepeatNo",K$1)</f>
        <v>#REF!</v>
      </c>
      <c r="L39" s="35" t="e">
        <f>GETPIVOTDATA("Sum of X",DynamicParametersPivot!$A$5,"PatientId",$A39,"Title",L$4,"Unit",L$2,"Side",L$3,"Shoes",$A$2,"TrialNo",$A$1,"RepeatNo",L$1)</f>
        <v>#REF!</v>
      </c>
      <c r="M39" s="35"/>
      <c r="N39" s="35" t="e">
        <f>GETPIVOTDATA("Sum of X",DynamicParametersPivot!$A$5,"PatientId",$A39,"Title",N$4,"Unit",N$2,"Side",N$3,"Shoes",$A$2,"TrialNo",$A$1,"RepeatNo",N$1)</f>
        <v>#REF!</v>
      </c>
      <c r="O39" s="35" t="e">
        <f>GETPIVOTDATA("Sum of X",DynamicParametersPivot!$A$5,"PatientId",$A39,"Title",O$4,"Unit",O$2,"Side",O$3,"Shoes",$A$2,"TrialNo",$A$1,"RepeatNo",O$1)</f>
        <v>#REF!</v>
      </c>
      <c r="P39" s="35" t="e">
        <f>GETPIVOTDATA("Sum of X",DynamicParametersPivot!$A$5,"PatientId",$A39,"Title",P$4,"Unit",P$2,"Side",P$3,"Shoes",$A$2,"TrialNo",$A$1,"RepeatNo",P$1)</f>
        <v>#REF!</v>
      </c>
      <c r="Q39" s="35"/>
      <c r="R39" s="35"/>
      <c r="S39" s="35" t="e">
        <f>GETPIVOTDATA("Sum of X",DynamicParametersPivot!$A$5,"PatientId",$A39,"Title",S$4,"Unit",S$2,"Side",S$3,"Shoes",$A$2,"TrialNo",$A$1,"RepeatNo",S$1)</f>
        <v>#REF!</v>
      </c>
      <c r="T39" s="35" t="e">
        <f>GETPIVOTDATA("Sum of X",DynamicParametersPivot!$A$5,"PatientId",$A39,"Title",T$4,"Unit",T$2,"Side",T$3,"Shoes",$A$2,"TrialNo",$A$1,"RepeatNo",T$1)</f>
        <v>#REF!</v>
      </c>
      <c r="U39" s="35"/>
      <c r="V39" s="35"/>
      <c r="W39" s="35" t="e">
        <f>GETPIVOTDATA("Sum of X",DynamicParametersPivot!$A$5,"PatientId",$A39,"Title",W$4,"Unit",W$2,"Side",W$3,"Shoes",$A$2,"TrialNo",$A$1,"RepeatNo",W$1)</f>
        <v>#REF!</v>
      </c>
      <c r="X39" s="35" t="e">
        <f>GETPIVOTDATA("Sum of X",DynamicParametersPivot!$A$5,"PatientId",$A39,"Title",X$4,"Unit",X$2,"Side",X$3,"Shoes",$A$2,"TrialNo",$A$1,"RepeatNo",X$1)</f>
        <v>#REF!</v>
      </c>
      <c r="Y39" s="35"/>
      <c r="Z39" s="35"/>
      <c r="AA39" s="35" t="e">
        <f>GETPIVOTDATA("Sum of X",DynamicParametersPivot!$A$5,"PatientId",$A39,"Title",AA$4,"Unit",AA$2,"Side",AA$3,"Shoes",$A$2,"TrialNo",$A$1,"RepeatNo",AA$1)</f>
        <v>#REF!</v>
      </c>
      <c r="AB39" s="35" t="e">
        <f>GETPIVOTDATA("Sum of X",DynamicParametersPivot!$A$5,"PatientId",$A39,"Title",AB$4,"Unit",AB$2,"Side",AB$3,"Shoes",$A$2,"TrialNo",$A$1,"RepeatNo",AB$1)</f>
        <v>#REF!</v>
      </c>
      <c r="AC39" s="35"/>
      <c r="AD39" s="35"/>
      <c r="AE39" s="35" t="e">
        <f>GETPIVOTDATA("Sum of X",DynamicParametersPivot!$A$5,"PatientId",$A39,"Title",AE$4,"Unit",AE$2,"Side",AE$3,"Shoes",$A$2,"TrialNo",$A$1,"RepeatNo",AE$1)</f>
        <v>#REF!</v>
      </c>
      <c r="AF39" s="35"/>
      <c r="AG39" s="35" t="e">
        <f>GETPIVOTDATA("Sum of X",DynamicParametersPivot!$A$5,"PatientId",$A39,"Title",AG$4,"Unit",AG$2,"Side",AG$3,"Shoes",$A$2,"TrialNo",$A$1,"RepeatNo",AG$1)</f>
        <v>#REF!</v>
      </c>
      <c r="AH39" s="35" t="e">
        <f>GETPIVOTDATA("Sum of X",DynamicParametersPivot!$A$5,"PatientId",$A39,"Title",AH$4,"Unit",AH$2,"Side",AH$3,"Shoes",$A$2,"TrialNo",$A$1,"RepeatNo",AH$1)</f>
        <v>#REF!</v>
      </c>
      <c r="AI39" s="35" t="e">
        <f>GETPIVOTDATA("Sum of X",DynamicParametersPivot!$A$5,"PatientId",$A39,"Title",AI$4,"Unit",AI$2,"Side",AI$3,"Shoes",$A$2,"TrialNo",$A$1,"RepeatNo",AI$1)</f>
        <v>#REF!</v>
      </c>
      <c r="AJ39" s="35" t="e">
        <f>GETPIVOTDATA("Sum of X",DynamicParametersPivot!$A$5,"PatientId",$A39,"Title",AJ$4,"Unit",AJ$2,"Side",AJ$3,"Shoes",$A$2,"TrialNo",$A$1,"RepeatNo",AJ$1)</f>
        <v>#REF!</v>
      </c>
      <c r="AK39" s="42"/>
      <c r="BS39" s="43"/>
    </row>
    <row r="40" spans="1:122" x14ac:dyDescent="0.25">
      <c r="A40" s="7">
        <f>Patients!A37</f>
        <v>0</v>
      </c>
      <c r="B40" s="7" t="str">
        <f>Patients!B37&amp;" "&amp;Patients!C37</f>
        <v xml:space="preserve"> </v>
      </c>
      <c r="D40" s="35" t="e">
        <f>GETPIVOTDATA("Sum of X",DynamicParametersPivot!$A$5,"PatientId",$A40,"Title",D$4,"Unit",D$2,"Side",D$3,"Shoes",$A$2,"TrialNo",$A$1,"RepeatNo",D$1)</f>
        <v>#REF!</v>
      </c>
      <c r="E40" s="35" t="e">
        <f>GETPIVOTDATA("Sum of X",DynamicParametersPivot!$A$5,"PatientId",$A40,"Title",E$4,"Unit",E$2,"Side",E$3,"Shoes",$A$2,"TrialNo",$A$1,"RepeatNo",E$1)</f>
        <v>#REF!</v>
      </c>
      <c r="F40" s="35" t="e">
        <f>GETPIVOTDATA("Sum of X",DynamicParametersPivot!$A$5,"PatientId",$A40,"Title",F$4,"Unit",F$2,"Side",F$3,"Shoes",$A$2,"TrialNo",$A$1,"RepeatNo",F$1)</f>
        <v>#REF!</v>
      </c>
      <c r="G40" s="35" t="e">
        <f>GETPIVOTDATA("Sum of X",DynamicParametersPivot!$A$5,"PatientId",$A40,"Title",G$4,"Unit",G$2,"Side",G$3,"Shoes",$A$2,"TrialNo",$A$1,"RepeatNo",G$1)</f>
        <v>#REF!</v>
      </c>
      <c r="H40" s="35" t="e">
        <f>GETPIVOTDATA("Sum of X",DynamicParametersPivot!$A$5,"PatientId",$A40,"Title",H$4,"Unit",H$2,"Side",H$3,"Shoes",$A$2,"TrialNo",$A$1,"RepeatNo",H$1)</f>
        <v>#REF!</v>
      </c>
      <c r="I40" s="35" t="e">
        <f>GETPIVOTDATA("Sum of X",DynamicParametersPivot!$A$5,"PatientId",$A40,"Title",I$4,"Unit",I$2,"Side",I$3,"Shoes",$A$2,"TrialNo",$A$1,"RepeatNo",I$1)</f>
        <v>#REF!</v>
      </c>
      <c r="J40" s="35" t="e">
        <f>GETPIVOTDATA("Sum of X",DynamicParametersPivot!$A$5,"PatientId",$A40,"Title",J$4,"Unit",J$2,"Side",J$3,"Shoes",$A$2,"TrialNo",$A$1,"RepeatNo",J$1)</f>
        <v>#REF!</v>
      </c>
      <c r="K40" s="35" t="e">
        <f>GETPIVOTDATA("Sum of X",DynamicParametersPivot!$A$5,"PatientId",$A40,"Title",K$4,"Unit",K$2,"Side",K$3,"Shoes",$A$2,"TrialNo",$A$1,"RepeatNo",K$1)</f>
        <v>#REF!</v>
      </c>
      <c r="L40" s="35" t="e">
        <f>GETPIVOTDATA("Sum of X",DynamicParametersPivot!$A$5,"PatientId",$A40,"Title",L$4,"Unit",L$2,"Side",L$3,"Shoes",$A$2,"TrialNo",$A$1,"RepeatNo",L$1)</f>
        <v>#REF!</v>
      </c>
      <c r="M40" s="35"/>
      <c r="N40" s="35" t="e">
        <f>GETPIVOTDATA("Sum of X",DynamicParametersPivot!$A$5,"PatientId",$A40,"Title",N$4,"Unit",N$2,"Side",N$3,"Shoes",$A$2,"TrialNo",$A$1,"RepeatNo",N$1)</f>
        <v>#REF!</v>
      </c>
      <c r="O40" s="35" t="e">
        <f>GETPIVOTDATA("Sum of X",DynamicParametersPivot!$A$5,"PatientId",$A40,"Title",O$4,"Unit",O$2,"Side",O$3,"Shoes",$A$2,"TrialNo",$A$1,"RepeatNo",O$1)</f>
        <v>#REF!</v>
      </c>
      <c r="P40" s="35" t="e">
        <f>GETPIVOTDATA("Sum of X",DynamicParametersPivot!$A$5,"PatientId",$A40,"Title",P$4,"Unit",P$2,"Side",P$3,"Shoes",$A$2,"TrialNo",$A$1,"RepeatNo",P$1)</f>
        <v>#REF!</v>
      </c>
      <c r="Q40" s="35"/>
      <c r="R40" s="35"/>
      <c r="S40" s="35" t="e">
        <f>GETPIVOTDATA("Sum of X",DynamicParametersPivot!$A$5,"PatientId",$A40,"Title",S$4,"Unit",S$2,"Side",S$3,"Shoes",$A$2,"TrialNo",$A$1,"RepeatNo",S$1)</f>
        <v>#REF!</v>
      </c>
      <c r="T40" s="35" t="e">
        <f>GETPIVOTDATA("Sum of X",DynamicParametersPivot!$A$5,"PatientId",$A40,"Title",T$4,"Unit",T$2,"Side",T$3,"Shoes",$A$2,"TrialNo",$A$1,"RepeatNo",T$1)</f>
        <v>#REF!</v>
      </c>
      <c r="U40" s="35"/>
      <c r="V40" s="35"/>
      <c r="W40" s="35" t="e">
        <f>GETPIVOTDATA("Sum of X",DynamicParametersPivot!$A$5,"PatientId",$A40,"Title",W$4,"Unit",W$2,"Side",W$3,"Shoes",$A$2,"TrialNo",$A$1,"RepeatNo",W$1)</f>
        <v>#REF!</v>
      </c>
      <c r="X40" s="35" t="e">
        <f>GETPIVOTDATA("Sum of X",DynamicParametersPivot!$A$5,"PatientId",$A40,"Title",X$4,"Unit",X$2,"Side",X$3,"Shoes",$A$2,"TrialNo",$A$1,"RepeatNo",X$1)</f>
        <v>#REF!</v>
      </c>
      <c r="Y40" s="35"/>
      <c r="Z40" s="35"/>
      <c r="AA40" s="35" t="e">
        <f>GETPIVOTDATA("Sum of X",DynamicParametersPivot!$A$5,"PatientId",$A40,"Title",AA$4,"Unit",AA$2,"Side",AA$3,"Shoes",$A$2,"TrialNo",$A$1,"RepeatNo",AA$1)</f>
        <v>#REF!</v>
      </c>
      <c r="AB40" s="35" t="e">
        <f>GETPIVOTDATA("Sum of X",DynamicParametersPivot!$A$5,"PatientId",$A40,"Title",AB$4,"Unit",AB$2,"Side",AB$3,"Shoes",$A$2,"TrialNo",$A$1,"RepeatNo",AB$1)</f>
        <v>#REF!</v>
      </c>
      <c r="AC40" s="35"/>
      <c r="AD40" s="35"/>
      <c r="AE40" s="35" t="e">
        <f>GETPIVOTDATA("Sum of X",DynamicParametersPivot!$A$5,"PatientId",$A40,"Title",AE$4,"Unit",AE$2,"Side",AE$3,"Shoes",$A$2,"TrialNo",$A$1,"RepeatNo",AE$1)</f>
        <v>#REF!</v>
      </c>
      <c r="AF40" s="35"/>
      <c r="AG40" s="35" t="e">
        <f>GETPIVOTDATA("Sum of X",DynamicParametersPivot!$A$5,"PatientId",$A40,"Title",AG$4,"Unit",AG$2,"Side",AG$3,"Shoes",$A$2,"TrialNo",$A$1,"RepeatNo",AG$1)</f>
        <v>#REF!</v>
      </c>
      <c r="AH40" s="35" t="e">
        <f>GETPIVOTDATA("Sum of X",DynamicParametersPivot!$A$5,"PatientId",$A40,"Title",AH$4,"Unit",AH$2,"Side",AH$3,"Shoes",$A$2,"TrialNo",$A$1,"RepeatNo",AH$1)</f>
        <v>#REF!</v>
      </c>
      <c r="AI40" s="35" t="e">
        <f>GETPIVOTDATA("Sum of X",DynamicParametersPivot!$A$5,"PatientId",$A40,"Title",AI$4,"Unit",AI$2,"Side",AI$3,"Shoes",$A$2,"TrialNo",$A$1,"RepeatNo",AI$1)</f>
        <v>#REF!</v>
      </c>
      <c r="AJ40" s="35" t="e">
        <f>GETPIVOTDATA("Sum of X",DynamicParametersPivot!$A$5,"PatientId",$A40,"Title",AJ$4,"Unit",AJ$2,"Side",AJ$3,"Shoes",$A$2,"TrialNo",$A$1,"RepeatNo",AJ$1)</f>
        <v>#REF!</v>
      </c>
      <c r="AK40" s="42"/>
      <c r="BS40" s="43"/>
    </row>
    <row r="41" spans="1:122" x14ac:dyDescent="0.25">
      <c r="A41" s="7">
        <f>Patients!A38</f>
        <v>0</v>
      </c>
      <c r="B41" s="7" t="str">
        <f>Patients!B38&amp;" "&amp;Patients!C38</f>
        <v xml:space="preserve"> </v>
      </c>
      <c r="D41" s="35" t="e">
        <f>GETPIVOTDATA("Sum of X",DynamicParametersPivot!$A$5,"PatientId",$A41,"Title",D$4,"Unit",D$2,"Side",D$3,"Shoes",$A$2,"TrialNo",$A$1,"RepeatNo",D$1)</f>
        <v>#REF!</v>
      </c>
      <c r="E41" s="35" t="e">
        <f>GETPIVOTDATA("Sum of X",DynamicParametersPivot!$A$5,"PatientId",$A41,"Title",E$4,"Unit",E$2,"Side",E$3,"Shoes",$A$2,"TrialNo",$A$1,"RepeatNo",E$1)</f>
        <v>#REF!</v>
      </c>
      <c r="F41" s="35" t="e">
        <f>GETPIVOTDATA("Sum of X",DynamicParametersPivot!$A$5,"PatientId",$A41,"Title",F$4,"Unit",F$2,"Side",F$3,"Shoes",$A$2,"TrialNo",$A$1,"RepeatNo",F$1)</f>
        <v>#REF!</v>
      </c>
      <c r="G41" s="35" t="e">
        <f>GETPIVOTDATA("Sum of X",DynamicParametersPivot!$A$5,"PatientId",$A41,"Title",G$4,"Unit",G$2,"Side",G$3,"Shoes",$A$2,"TrialNo",$A$1,"RepeatNo",G$1)</f>
        <v>#REF!</v>
      </c>
      <c r="H41" s="35" t="e">
        <f>GETPIVOTDATA("Sum of X",DynamicParametersPivot!$A$5,"PatientId",$A41,"Title",H$4,"Unit",H$2,"Side",H$3,"Shoes",$A$2,"TrialNo",$A$1,"RepeatNo",H$1)</f>
        <v>#REF!</v>
      </c>
      <c r="I41" s="35" t="e">
        <f>GETPIVOTDATA("Sum of X",DynamicParametersPivot!$A$5,"PatientId",$A41,"Title",I$4,"Unit",I$2,"Side",I$3,"Shoes",$A$2,"TrialNo",$A$1,"RepeatNo",I$1)</f>
        <v>#REF!</v>
      </c>
      <c r="J41" s="35" t="e">
        <f>GETPIVOTDATA("Sum of X",DynamicParametersPivot!$A$5,"PatientId",$A41,"Title",J$4,"Unit",J$2,"Side",J$3,"Shoes",$A$2,"TrialNo",$A$1,"RepeatNo",J$1)</f>
        <v>#REF!</v>
      </c>
      <c r="K41" s="35" t="e">
        <f>GETPIVOTDATA("Sum of X",DynamicParametersPivot!$A$5,"PatientId",$A41,"Title",K$4,"Unit",K$2,"Side",K$3,"Shoes",$A$2,"TrialNo",$A$1,"RepeatNo",K$1)</f>
        <v>#REF!</v>
      </c>
      <c r="L41" s="35" t="e">
        <f>GETPIVOTDATA("Sum of X",DynamicParametersPivot!$A$5,"PatientId",$A41,"Title",L$4,"Unit",L$2,"Side",L$3,"Shoes",$A$2,"TrialNo",$A$1,"RepeatNo",L$1)</f>
        <v>#REF!</v>
      </c>
      <c r="M41" s="35"/>
      <c r="N41" s="35" t="e">
        <f>GETPIVOTDATA("Sum of X",DynamicParametersPivot!$A$5,"PatientId",$A41,"Title",N$4,"Unit",N$2,"Side",N$3,"Shoes",$A$2,"TrialNo",$A$1,"RepeatNo",N$1)</f>
        <v>#REF!</v>
      </c>
      <c r="O41" s="35" t="e">
        <f>GETPIVOTDATA("Sum of X",DynamicParametersPivot!$A$5,"PatientId",$A41,"Title",O$4,"Unit",O$2,"Side",O$3,"Shoes",$A$2,"TrialNo",$A$1,"RepeatNo",O$1)</f>
        <v>#REF!</v>
      </c>
      <c r="P41" s="35" t="e">
        <f>GETPIVOTDATA("Sum of X",DynamicParametersPivot!$A$5,"PatientId",$A41,"Title",P$4,"Unit",P$2,"Side",P$3,"Shoes",$A$2,"TrialNo",$A$1,"RepeatNo",P$1)</f>
        <v>#REF!</v>
      </c>
      <c r="Q41" s="35"/>
      <c r="R41" s="35"/>
      <c r="S41" s="35" t="e">
        <f>GETPIVOTDATA("Sum of X",DynamicParametersPivot!$A$5,"PatientId",$A41,"Title",S$4,"Unit",S$2,"Side",S$3,"Shoes",$A$2,"TrialNo",$A$1,"RepeatNo",S$1)</f>
        <v>#REF!</v>
      </c>
      <c r="T41" s="35" t="e">
        <f>GETPIVOTDATA("Sum of X",DynamicParametersPivot!$A$5,"PatientId",$A41,"Title",T$4,"Unit",T$2,"Side",T$3,"Shoes",$A$2,"TrialNo",$A$1,"RepeatNo",T$1)</f>
        <v>#REF!</v>
      </c>
      <c r="U41" s="35"/>
      <c r="V41" s="35"/>
      <c r="W41" s="35" t="e">
        <f>GETPIVOTDATA("Sum of X",DynamicParametersPivot!$A$5,"PatientId",$A41,"Title",W$4,"Unit",W$2,"Side",W$3,"Shoes",$A$2,"TrialNo",$A$1,"RepeatNo",W$1)</f>
        <v>#REF!</v>
      </c>
      <c r="X41" s="35" t="e">
        <f>GETPIVOTDATA("Sum of X",DynamicParametersPivot!$A$5,"PatientId",$A41,"Title",X$4,"Unit",X$2,"Side",X$3,"Shoes",$A$2,"TrialNo",$A$1,"RepeatNo",X$1)</f>
        <v>#REF!</v>
      </c>
      <c r="Y41" s="35"/>
      <c r="Z41" s="35"/>
      <c r="AA41" s="35" t="e">
        <f>GETPIVOTDATA("Sum of X",DynamicParametersPivot!$A$5,"PatientId",$A41,"Title",AA$4,"Unit",AA$2,"Side",AA$3,"Shoes",$A$2,"TrialNo",$A$1,"RepeatNo",AA$1)</f>
        <v>#REF!</v>
      </c>
      <c r="AB41" s="35" t="e">
        <f>GETPIVOTDATA("Sum of X",DynamicParametersPivot!$A$5,"PatientId",$A41,"Title",AB$4,"Unit",AB$2,"Side",AB$3,"Shoes",$A$2,"TrialNo",$A$1,"RepeatNo",AB$1)</f>
        <v>#REF!</v>
      </c>
      <c r="AC41" s="35"/>
      <c r="AD41" s="35"/>
      <c r="AE41" s="35" t="e">
        <f>GETPIVOTDATA("Sum of X",DynamicParametersPivot!$A$5,"PatientId",$A41,"Title",AE$4,"Unit",AE$2,"Side",AE$3,"Shoes",$A$2,"TrialNo",$A$1,"RepeatNo",AE$1)</f>
        <v>#REF!</v>
      </c>
      <c r="AF41" s="35"/>
      <c r="AG41" s="35" t="e">
        <f>GETPIVOTDATA("Sum of X",DynamicParametersPivot!$A$5,"PatientId",$A41,"Title",AG$4,"Unit",AG$2,"Side",AG$3,"Shoes",$A$2,"TrialNo",$A$1,"RepeatNo",AG$1)</f>
        <v>#REF!</v>
      </c>
      <c r="AH41" s="35" t="e">
        <f>GETPIVOTDATA("Sum of X",DynamicParametersPivot!$A$5,"PatientId",$A41,"Title",AH$4,"Unit",AH$2,"Side",AH$3,"Shoes",$A$2,"TrialNo",$A$1,"RepeatNo",AH$1)</f>
        <v>#REF!</v>
      </c>
      <c r="AI41" s="35" t="e">
        <f>GETPIVOTDATA("Sum of X",DynamicParametersPivot!$A$5,"PatientId",$A41,"Title",AI$4,"Unit",AI$2,"Side",AI$3,"Shoes",$A$2,"TrialNo",$A$1,"RepeatNo",AI$1)</f>
        <v>#REF!</v>
      </c>
      <c r="AJ41" s="35" t="e">
        <f>GETPIVOTDATA("Sum of X",DynamicParametersPivot!$A$5,"PatientId",$A41,"Title",AJ$4,"Unit",AJ$2,"Side",AJ$3,"Shoes",$A$2,"TrialNo",$A$1,"RepeatNo",AJ$1)</f>
        <v>#REF!</v>
      </c>
      <c r="AK41" s="42"/>
      <c r="BS41" s="43"/>
    </row>
    <row r="42" spans="1:122" x14ac:dyDescent="0.25">
      <c r="A42" s="7">
        <f>Patients!A39</f>
        <v>0</v>
      </c>
      <c r="B42" s="7" t="str">
        <f>Patients!B39&amp;" "&amp;Patients!C39</f>
        <v xml:space="preserve"> </v>
      </c>
      <c r="D42" s="35" t="e">
        <f>GETPIVOTDATA("Sum of X",DynamicParametersPivot!$A$5,"PatientId",$A42,"Title",D$4,"Unit",D$2,"Side",D$3,"Shoes",$A$2,"TrialNo",$A$1,"RepeatNo",D$1)</f>
        <v>#REF!</v>
      </c>
      <c r="E42" s="35" t="e">
        <f>GETPIVOTDATA("Sum of X",DynamicParametersPivot!$A$5,"PatientId",$A42,"Title",E$4,"Unit",E$2,"Side",E$3,"Shoes",$A$2,"TrialNo",$A$1,"RepeatNo",E$1)</f>
        <v>#REF!</v>
      </c>
      <c r="F42" s="35" t="e">
        <f>GETPIVOTDATA("Sum of X",DynamicParametersPivot!$A$5,"PatientId",$A42,"Title",F$4,"Unit",F$2,"Side",F$3,"Shoes",$A$2,"TrialNo",$A$1,"RepeatNo",F$1)</f>
        <v>#REF!</v>
      </c>
      <c r="G42" s="35" t="e">
        <f>GETPIVOTDATA("Sum of X",DynamicParametersPivot!$A$5,"PatientId",$A42,"Title",G$4,"Unit",G$2,"Side",G$3,"Shoes",$A$2,"TrialNo",$A$1,"RepeatNo",G$1)</f>
        <v>#REF!</v>
      </c>
      <c r="H42" s="35" t="e">
        <f>GETPIVOTDATA("Sum of X",DynamicParametersPivot!$A$5,"PatientId",$A42,"Title",H$4,"Unit",H$2,"Side",H$3,"Shoes",$A$2,"TrialNo",$A$1,"RepeatNo",H$1)</f>
        <v>#REF!</v>
      </c>
      <c r="I42" s="35" t="e">
        <f>GETPIVOTDATA("Sum of X",DynamicParametersPivot!$A$5,"PatientId",$A42,"Title",I$4,"Unit",I$2,"Side",I$3,"Shoes",$A$2,"TrialNo",$A$1,"RepeatNo",I$1)</f>
        <v>#REF!</v>
      </c>
      <c r="J42" s="35" t="e">
        <f>GETPIVOTDATA("Sum of X",DynamicParametersPivot!$A$5,"PatientId",$A42,"Title",J$4,"Unit",J$2,"Side",J$3,"Shoes",$A$2,"TrialNo",$A$1,"RepeatNo",J$1)</f>
        <v>#REF!</v>
      </c>
      <c r="K42" s="35" t="e">
        <f>GETPIVOTDATA("Sum of X",DynamicParametersPivot!$A$5,"PatientId",$A42,"Title",K$4,"Unit",K$2,"Side",K$3,"Shoes",$A$2,"TrialNo",$A$1,"RepeatNo",K$1)</f>
        <v>#REF!</v>
      </c>
      <c r="L42" s="35" t="e">
        <f>GETPIVOTDATA("Sum of X",DynamicParametersPivot!$A$5,"PatientId",$A42,"Title",L$4,"Unit",L$2,"Side",L$3,"Shoes",$A$2,"TrialNo",$A$1,"RepeatNo",L$1)</f>
        <v>#REF!</v>
      </c>
      <c r="M42" s="35"/>
      <c r="N42" s="35" t="e">
        <f>GETPIVOTDATA("Sum of X",DynamicParametersPivot!$A$5,"PatientId",$A42,"Title",N$4,"Unit",N$2,"Side",N$3,"Shoes",$A$2,"TrialNo",$A$1,"RepeatNo",N$1)</f>
        <v>#REF!</v>
      </c>
      <c r="O42" s="35" t="e">
        <f>GETPIVOTDATA("Sum of X",DynamicParametersPivot!$A$5,"PatientId",$A42,"Title",O$4,"Unit",O$2,"Side",O$3,"Shoes",$A$2,"TrialNo",$A$1,"RepeatNo",O$1)</f>
        <v>#REF!</v>
      </c>
      <c r="P42" s="35" t="e">
        <f>GETPIVOTDATA("Sum of X",DynamicParametersPivot!$A$5,"PatientId",$A42,"Title",P$4,"Unit",P$2,"Side",P$3,"Shoes",$A$2,"TrialNo",$A$1,"RepeatNo",P$1)</f>
        <v>#REF!</v>
      </c>
      <c r="Q42" s="35"/>
      <c r="R42" s="35"/>
      <c r="S42" s="35" t="e">
        <f>GETPIVOTDATA("Sum of X",DynamicParametersPivot!$A$5,"PatientId",$A42,"Title",S$4,"Unit",S$2,"Side",S$3,"Shoes",$A$2,"TrialNo",$A$1,"RepeatNo",S$1)</f>
        <v>#REF!</v>
      </c>
      <c r="T42" s="35" t="e">
        <f>GETPIVOTDATA("Sum of X",DynamicParametersPivot!$A$5,"PatientId",$A42,"Title",T$4,"Unit",T$2,"Side",T$3,"Shoes",$A$2,"TrialNo",$A$1,"RepeatNo",T$1)</f>
        <v>#REF!</v>
      </c>
      <c r="U42" s="35"/>
      <c r="V42" s="35"/>
      <c r="W42" s="35" t="e">
        <f>GETPIVOTDATA("Sum of X",DynamicParametersPivot!$A$5,"PatientId",$A42,"Title",W$4,"Unit",W$2,"Side",W$3,"Shoes",$A$2,"TrialNo",$A$1,"RepeatNo",W$1)</f>
        <v>#REF!</v>
      </c>
      <c r="X42" s="35" t="e">
        <f>GETPIVOTDATA("Sum of X",DynamicParametersPivot!$A$5,"PatientId",$A42,"Title",X$4,"Unit",X$2,"Side",X$3,"Shoes",$A$2,"TrialNo",$A$1,"RepeatNo",X$1)</f>
        <v>#REF!</v>
      </c>
      <c r="Y42" s="35"/>
      <c r="Z42" s="35"/>
      <c r="AA42" s="35" t="e">
        <f>GETPIVOTDATA("Sum of X",DynamicParametersPivot!$A$5,"PatientId",$A42,"Title",AA$4,"Unit",AA$2,"Side",AA$3,"Shoes",$A$2,"TrialNo",$A$1,"RepeatNo",AA$1)</f>
        <v>#REF!</v>
      </c>
      <c r="AB42" s="35" t="e">
        <f>GETPIVOTDATA("Sum of X",DynamicParametersPivot!$A$5,"PatientId",$A42,"Title",AB$4,"Unit",AB$2,"Side",AB$3,"Shoes",$A$2,"TrialNo",$A$1,"RepeatNo",AB$1)</f>
        <v>#REF!</v>
      </c>
      <c r="AC42" s="35"/>
      <c r="AD42" s="35"/>
      <c r="AE42" s="35" t="e">
        <f>GETPIVOTDATA("Sum of X",DynamicParametersPivot!$A$5,"PatientId",$A42,"Title",AE$4,"Unit",AE$2,"Side",AE$3,"Shoes",$A$2,"TrialNo",$A$1,"RepeatNo",AE$1)</f>
        <v>#REF!</v>
      </c>
      <c r="AF42" s="35"/>
      <c r="AG42" s="35" t="e">
        <f>GETPIVOTDATA("Sum of X",DynamicParametersPivot!$A$5,"PatientId",$A42,"Title",AG$4,"Unit",AG$2,"Side",AG$3,"Shoes",$A$2,"TrialNo",$A$1,"RepeatNo",AG$1)</f>
        <v>#REF!</v>
      </c>
      <c r="AH42" s="35" t="e">
        <f>GETPIVOTDATA("Sum of X",DynamicParametersPivot!$A$5,"PatientId",$A42,"Title",AH$4,"Unit",AH$2,"Side",AH$3,"Shoes",$A$2,"TrialNo",$A$1,"RepeatNo",AH$1)</f>
        <v>#REF!</v>
      </c>
      <c r="AI42" s="35" t="e">
        <f>GETPIVOTDATA("Sum of X",DynamicParametersPivot!$A$5,"PatientId",$A42,"Title",AI$4,"Unit",AI$2,"Side",AI$3,"Shoes",$A$2,"TrialNo",$A$1,"RepeatNo",AI$1)</f>
        <v>#REF!</v>
      </c>
      <c r="AJ42" s="35" t="e">
        <f>GETPIVOTDATA("Sum of X",DynamicParametersPivot!$A$5,"PatientId",$A42,"Title",AJ$4,"Unit",AJ$2,"Side",AJ$3,"Shoes",$A$2,"TrialNo",$A$1,"RepeatNo",AJ$1)</f>
        <v>#REF!</v>
      </c>
      <c r="AK42" s="42"/>
      <c r="BS42" s="43"/>
    </row>
    <row r="43" spans="1:122" x14ac:dyDescent="0.25">
      <c r="A43" s="7">
        <f>Patients!A40</f>
        <v>0</v>
      </c>
      <c r="B43" s="7" t="str">
        <f>Patients!B40&amp;" "&amp;Patients!C40</f>
        <v xml:space="preserve"> </v>
      </c>
      <c r="D43" s="35" t="e">
        <f>GETPIVOTDATA("Sum of X",DynamicParametersPivot!$A$5,"PatientId",$A43,"Title",D$4,"Unit",D$2,"Side",D$3,"Shoes",$A$2,"TrialNo",$A$1,"RepeatNo",D$1)</f>
        <v>#REF!</v>
      </c>
      <c r="E43" s="35" t="e">
        <f>GETPIVOTDATA("Sum of X",DynamicParametersPivot!$A$5,"PatientId",$A43,"Title",E$4,"Unit",E$2,"Side",E$3,"Shoes",$A$2,"TrialNo",$A$1,"RepeatNo",E$1)</f>
        <v>#REF!</v>
      </c>
      <c r="F43" s="35" t="e">
        <f>GETPIVOTDATA("Sum of X",DynamicParametersPivot!$A$5,"PatientId",$A43,"Title",F$4,"Unit",F$2,"Side",F$3,"Shoes",$A$2,"TrialNo",$A$1,"RepeatNo",F$1)</f>
        <v>#REF!</v>
      </c>
      <c r="G43" s="35" t="e">
        <f>GETPIVOTDATA("Sum of X",DynamicParametersPivot!$A$5,"PatientId",$A43,"Title",G$4,"Unit",G$2,"Side",G$3,"Shoes",$A$2,"TrialNo",$A$1,"RepeatNo",G$1)</f>
        <v>#REF!</v>
      </c>
      <c r="H43" s="35" t="e">
        <f>GETPIVOTDATA("Sum of X",DynamicParametersPivot!$A$5,"PatientId",$A43,"Title",H$4,"Unit",H$2,"Side",H$3,"Shoes",$A$2,"TrialNo",$A$1,"RepeatNo",H$1)</f>
        <v>#REF!</v>
      </c>
      <c r="I43" s="35" t="e">
        <f>GETPIVOTDATA("Sum of X",DynamicParametersPivot!$A$5,"PatientId",$A43,"Title",I$4,"Unit",I$2,"Side",I$3,"Shoes",$A$2,"TrialNo",$A$1,"RepeatNo",I$1)</f>
        <v>#REF!</v>
      </c>
      <c r="J43" s="35" t="e">
        <f>GETPIVOTDATA("Sum of X",DynamicParametersPivot!$A$5,"PatientId",$A43,"Title",J$4,"Unit",J$2,"Side",J$3,"Shoes",$A$2,"TrialNo",$A$1,"RepeatNo",J$1)</f>
        <v>#REF!</v>
      </c>
      <c r="K43" s="35" t="e">
        <f>GETPIVOTDATA("Sum of X",DynamicParametersPivot!$A$5,"PatientId",$A43,"Title",K$4,"Unit",K$2,"Side",K$3,"Shoes",$A$2,"TrialNo",$A$1,"RepeatNo",K$1)</f>
        <v>#REF!</v>
      </c>
      <c r="L43" s="35" t="e">
        <f>GETPIVOTDATA("Sum of X",DynamicParametersPivot!$A$5,"PatientId",$A43,"Title",L$4,"Unit",L$2,"Side",L$3,"Shoes",$A$2,"TrialNo",$A$1,"RepeatNo",L$1)</f>
        <v>#REF!</v>
      </c>
      <c r="M43" s="35"/>
      <c r="N43" s="35" t="e">
        <f>GETPIVOTDATA("Sum of X",DynamicParametersPivot!$A$5,"PatientId",$A43,"Title",N$4,"Unit",N$2,"Side",N$3,"Shoes",$A$2,"TrialNo",$A$1,"RepeatNo",N$1)</f>
        <v>#REF!</v>
      </c>
      <c r="O43" s="35" t="e">
        <f>GETPIVOTDATA("Sum of X",DynamicParametersPivot!$A$5,"PatientId",$A43,"Title",O$4,"Unit",O$2,"Side",O$3,"Shoes",$A$2,"TrialNo",$A$1,"RepeatNo",O$1)</f>
        <v>#REF!</v>
      </c>
      <c r="P43" s="35" t="e">
        <f>GETPIVOTDATA("Sum of X",DynamicParametersPivot!$A$5,"PatientId",$A43,"Title",P$4,"Unit",P$2,"Side",P$3,"Shoes",$A$2,"TrialNo",$A$1,"RepeatNo",P$1)</f>
        <v>#REF!</v>
      </c>
      <c r="Q43" s="35"/>
      <c r="R43" s="35"/>
      <c r="S43" s="35" t="e">
        <f>GETPIVOTDATA("Sum of X",DynamicParametersPivot!$A$5,"PatientId",$A43,"Title",S$4,"Unit",S$2,"Side",S$3,"Shoes",$A$2,"TrialNo",$A$1,"RepeatNo",S$1)</f>
        <v>#REF!</v>
      </c>
      <c r="T43" s="35" t="e">
        <f>GETPIVOTDATA("Sum of X",DynamicParametersPivot!$A$5,"PatientId",$A43,"Title",T$4,"Unit",T$2,"Side",T$3,"Shoes",$A$2,"TrialNo",$A$1,"RepeatNo",T$1)</f>
        <v>#REF!</v>
      </c>
      <c r="U43" s="35"/>
      <c r="V43" s="35"/>
      <c r="W43" s="35" t="e">
        <f>GETPIVOTDATA("Sum of X",DynamicParametersPivot!$A$5,"PatientId",$A43,"Title",W$4,"Unit",W$2,"Side",W$3,"Shoes",$A$2,"TrialNo",$A$1,"RepeatNo",W$1)</f>
        <v>#REF!</v>
      </c>
      <c r="X43" s="35" t="e">
        <f>GETPIVOTDATA("Sum of X",DynamicParametersPivot!$A$5,"PatientId",$A43,"Title",X$4,"Unit",X$2,"Side",X$3,"Shoes",$A$2,"TrialNo",$A$1,"RepeatNo",X$1)</f>
        <v>#REF!</v>
      </c>
      <c r="Y43" s="35"/>
      <c r="Z43" s="35"/>
      <c r="AA43" s="35" t="e">
        <f>GETPIVOTDATA("Sum of X",DynamicParametersPivot!$A$5,"PatientId",$A43,"Title",AA$4,"Unit",AA$2,"Side",AA$3,"Shoes",$A$2,"TrialNo",$A$1,"RepeatNo",AA$1)</f>
        <v>#REF!</v>
      </c>
      <c r="AB43" s="35" t="e">
        <f>GETPIVOTDATA("Sum of X",DynamicParametersPivot!$A$5,"PatientId",$A43,"Title",AB$4,"Unit",AB$2,"Side",AB$3,"Shoes",$A$2,"TrialNo",$A$1,"RepeatNo",AB$1)</f>
        <v>#REF!</v>
      </c>
      <c r="AC43" s="35"/>
      <c r="AD43" s="35"/>
      <c r="AE43" s="35" t="e">
        <f>GETPIVOTDATA("Sum of X",DynamicParametersPivot!$A$5,"PatientId",$A43,"Title",AE$4,"Unit",AE$2,"Side",AE$3,"Shoes",$A$2,"TrialNo",$A$1,"RepeatNo",AE$1)</f>
        <v>#REF!</v>
      </c>
      <c r="AF43" s="35"/>
      <c r="AG43" s="35" t="e">
        <f>GETPIVOTDATA("Sum of X",DynamicParametersPivot!$A$5,"PatientId",$A43,"Title",AG$4,"Unit",AG$2,"Side",AG$3,"Shoes",$A$2,"TrialNo",$A$1,"RepeatNo",AG$1)</f>
        <v>#REF!</v>
      </c>
      <c r="AH43" s="35" t="e">
        <f>GETPIVOTDATA("Sum of X",DynamicParametersPivot!$A$5,"PatientId",$A43,"Title",AH$4,"Unit",AH$2,"Side",AH$3,"Shoes",$A$2,"TrialNo",$A$1,"RepeatNo",AH$1)</f>
        <v>#REF!</v>
      </c>
      <c r="AI43" s="35" t="e">
        <f>GETPIVOTDATA("Sum of X",DynamicParametersPivot!$A$5,"PatientId",$A43,"Title",AI$4,"Unit",AI$2,"Side",AI$3,"Shoes",$A$2,"TrialNo",$A$1,"RepeatNo",AI$1)</f>
        <v>#REF!</v>
      </c>
      <c r="AJ43" s="35" t="e">
        <f>GETPIVOTDATA("Sum of X",DynamicParametersPivot!$A$5,"PatientId",$A43,"Title",AJ$4,"Unit",AJ$2,"Side",AJ$3,"Shoes",$A$2,"TrialNo",$A$1,"RepeatNo",AJ$1)</f>
        <v>#REF!</v>
      </c>
      <c r="AK43" s="42"/>
      <c r="BS43" s="43"/>
    </row>
    <row r="44" spans="1:122" x14ac:dyDescent="0.25">
      <c r="A44" s="7">
        <f>Patients!A41</f>
        <v>0</v>
      </c>
      <c r="B44" s="7" t="str">
        <f>Patients!B41&amp;" "&amp;Patients!C41</f>
        <v xml:space="preserve"> </v>
      </c>
      <c r="D44" s="35" t="e">
        <f>GETPIVOTDATA("Sum of X",DynamicParametersPivot!$A$5,"PatientId",$A44,"Title",D$4,"Unit",D$2,"Side",D$3,"Shoes",$A$2,"TrialNo",$A$1,"RepeatNo",D$1)</f>
        <v>#REF!</v>
      </c>
      <c r="E44" s="35" t="e">
        <f>GETPIVOTDATA("Sum of X",DynamicParametersPivot!$A$5,"PatientId",$A44,"Title",E$4,"Unit",E$2,"Side",E$3,"Shoes",$A$2,"TrialNo",$A$1,"RepeatNo",E$1)</f>
        <v>#REF!</v>
      </c>
      <c r="F44" s="35" t="e">
        <f>GETPIVOTDATA("Sum of X",DynamicParametersPivot!$A$5,"PatientId",$A44,"Title",F$4,"Unit",F$2,"Side",F$3,"Shoes",$A$2,"TrialNo",$A$1,"RepeatNo",F$1)</f>
        <v>#REF!</v>
      </c>
      <c r="G44" s="35" t="e">
        <f>GETPIVOTDATA("Sum of X",DynamicParametersPivot!$A$5,"PatientId",$A44,"Title",G$4,"Unit",G$2,"Side",G$3,"Shoes",$A$2,"TrialNo",$A$1,"RepeatNo",G$1)</f>
        <v>#REF!</v>
      </c>
      <c r="H44" s="35" t="e">
        <f>GETPIVOTDATA("Sum of X",DynamicParametersPivot!$A$5,"PatientId",$A44,"Title",H$4,"Unit",H$2,"Side",H$3,"Shoes",$A$2,"TrialNo",$A$1,"RepeatNo",H$1)</f>
        <v>#REF!</v>
      </c>
      <c r="I44" s="35" t="e">
        <f>GETPIVOTDATA("Sum of X",DynamicParametersPivot!$A$5,"PatientId",$A44,"Title",I$4,"Unit",I$2,"Side",I$3,"Shoes",$A$2,"TrialNo",$A$1,"RepeatNo",I$1)</f>
        <v>#REF!</v>
      </c>
      <c r="J44" s="35" t="e">
        <f>GETPIVOTDATA("Sum of X",DynamicParametersPivot!$A$5,"PatientId",$A44,"Title",J$4,"Unit",J$2,"Side",J$3,"Shoes",$A$2,"TrialNo",$A$1,"RepeatNo",J$1)</f>
        <v>#REF!</v>
      </c>
      <c r="K44" s="35" t="e">
        <f>GETPIVOTDATA("Sum of X",DynamicParametersPivot!$A$5,"PatientId",$A44,"Title",K$4,"Unit",K$2,"Side",K$3,"Shoes",$A$2,"TrialNo",$A$1,"RepeatNo",K$1)</f>
        <v>#REF!</v>
      </c>
      <c r="L44" s="35" t="e">
        <f>GETPIVOTDATA("Sum of X",DynamicParametersPivot!$A$5,"PatientId",$A44,"Title",L$4,"Unit",L$2,"Side",L$3,"Shoes",$A$2,"TrialNo",$A$1,"RepeatNo",L$1)</f>
        <v>#REF!</v>
      </c>
      <c r="M44" s="35"/>
      <c r="N44" s="35" t="e">
        <f>GETPIVOTDATA("Sum of X",DynamicParametersPivot!$A$5,"PatientId",$A44,"Title",N$4,"Unit",N$2,"Side",N$3,"Shoes",$A$2,"TrialNo",$A$1,"RepeatNo",N$1)</f>
        <v>#REF!</v>
      </c>
      <c r="O44" s="35" t="e">
        <f>GETPIVOTDATA("Sum of X",DynamicParametersPivot!$A$5,"PatientId",$A44,"Title",O$4,"Unit",O$2,"Side",O$3,"Shoes",$A$2,"TrialNo",$A$1,"RepeatNo",O$1)</f>
        <v>#REF!</v>
      </c>
      <c r="P44" s="35" t="e">
        <f>GETPIVOTDATA("Sum of X",DynamicParametersPivot!$A$5,"PatientId",$A44,"Title",P$4,"Unit",P$2,"Side",P$3,"Shoes",$A$2,"TrialNo",$A$1,"RepeatNo",P$1)</f>
        <v>#REF!</v>
      </c>
      <c r="Q44" s="35"/>
      <c r="R44" s="35"/>
      <c r="S44" s="35" t="e">
        <f>GETPIVOTDATA("Sum of X",DynamicParametersPivot!$A$5,"PatientId",$A44,"Title",S$4,"Unit",S$2,"Side",S$3,"Shoes",$A$2,"TrialNo",$A$1,"RepeatNo",S$1)</f>
        <v>#REF!</v>
      </c>
      <c r="T44" s="35" t="e">
        <f>GETPIVOTDATA("Sum of X",DynamicParametersPivot!$A$5,"PatientId",$A44,"Title",T$4,"Unit",T$2,"Side",T$3,"Shoes",$A$2,"TrialNo",$A$1,"RepeatNo",T$1)</f>
        <v>#REF!</v>
      </c>
      <c r="U44" s="35"/>
      <c r="V44" s="35"/>
      <c r="W44" s="35" t="e">
        <f>GETPIVOTDATA("Sum of X",DynamicParametersPivot!$A$5,"PatientId",$A44,"Title",W$4,"Unit",W$2,"Side",W$3,"Shoes",$A$2,"TrialNo",$A$1,"RepeatNo",W$1)</f>
        <v>#REF!</v>
      </c>
      <c r="X44" s="35" t="e">
        <f>GETPIVOTDATA("Sum of X",DynamicParametersPivot!$A$5,"PatientId",$A44,"Title",X$4,"Unit",X$2,"Side",X$3,"Shoes",$A$2,"TrialNo",$A$1,"RepeatNo",X$1)</f>
        <v>#REF!</v>
      </c>
      <c r="Y44" s="35"/>
      <c r="Z44" s="35"/>
      <c r="AA44" s="35" t="e">
        <f>GETPIVOTDATA("Sum of X",DynamicParametersPivot!$A$5,"PatientId",$A44,"Title",AA$4,"Unit",AA$2,"Side",AA$3,"Shoes",$A$2,"TrialNo",$A$1,"RepeatNo",AA$1)</f>
        <v>#REF!</v>
      </c>
      <c r="AB44" s="35" t="e">
        <f>GETPIVOTDATA("Sum of X",DynamicParametersPivot!$A$5,"PatientId",$A44,"Title",AB$4,"Unit",AB$2,"Side",AB$3,"Shoes",$A$2,"TrialNo",$A$1,"RepeatNo",AB$1)</f>
        <v>#REF!</v>
      </c>
      <c r="AC44" s="35"/>
      <c r="AD44" s="35"/>
      <c r="AE44" s="35" t="e">
        <f>GETPIVOTDATA("Sum of X",DynamicParametersPivot!$A$5,"PatientId",$A44,"Title",AE$4,"Unit",AE$2,"Side",AE$3,"Shoes",$A$2,"TrialNo",$A$1,"RepeatNo",AE$1)</f>
        <v>#REF!</v>
      </c>
      <c r="AF44" s="35"/>
      <c r="AG44" s="35" t="e">
        <f>GETPIVOTDATA("Sum of X",DynamicParametersPivot!$A$5,"PatientId",$A44,"Title",AG$4,"Unit",AG$2,"Side",AG$3,"Shoes",$A$2,"TrialNo",$A$1,"RepeatNo",AG$1)</f>
        <v>#REF!</v>
      </c>
      <c r="AH44" s="35" t="e">
        <f>GETPIVOTDATA("Sum of X",DynamicParametersPivot!$A$5,"PatientId",$A44,"Title",AH$4,"Unit",AH$2,"Side",AH$3,"Shoes",$A$2,"TrialNo",$A$1,"RepeatNo",AH$1)</f>
        <v>#REF!</v>
      </c>
      <c r="AI44" s="35" t="e">
        <f>GETPIVOTDATA("Sum of X",DynamicParametersPivot!$A$5,"PatientId",$A44,"Title",AI$4,"Unit",AI$2,"Side",AI$3,"Shoes",$A$2,"TrialNo",$A$1,"RepeatNo",AI$1)</f>
        <v>#REF!</v>
      </c>
      <c r="AJ44" s="35" t="e">
        <f>GETPIVOTDATA("Sum of X",DynamicParametersPivot!$A$5,"PatientId",$A44,"Title",AJ$4,"Unit",AJ$2,"Side",AJ$3,"Shoes",$A$2,"TrialNo",$A$1,"RepeatNo",AJ$1)</f>
        <v>#REF!</v>
      </c>
      <c r="AK44" s="42"/>
      <c r="BS44" s="43"/>
    </row>
    <row r="45" spans="1:122" x14ac:dyDescent="0.25">
      <c r="A45" s="7">
        <f>Patients!A42</f>
        <v>0</v>
      </c>
      <c r="B45" s="7" t="str">
        <f>Patients!B42&amp;" "&amp;Patients!C42</f>
        <v xml:space="preserve"> </v>
      </c>
      <c r="AK45" s="42"/>
      <c r="BS45" s="43"/>
    </row>
    <row r="46" spans="1:122" x14ac:dyDescent="0.25">
      <c r="A46" s="7">
        <f>Patients!A43</f>
        <v>0</v>
      </c>
      <c r="B46" s="7" t="str">
        <f>Patients!B43&amp;" "&amp;Patients!C43</f>
        <v xml:space="preserve"> </v>
      </c>
      <c r="AK46" s="42"/>
      <c r="BS46" s="43"/>
    </row>
    <row r="47" spans="1:122" x14ac:dyDescent="0.25">
      <c r="A47" s="7">
        <f>Patients!A44</f>
        <v>0</v>
      </c>
      <c r="B47" s="7" t="str">
        <f>Patients!B44&amp;" "&amp;Patients!C44</f>
        <v xml:space="preserve"> </v>
      </c>
      <c r="AK47" s="42"/>
      <c r="BS47" s="43"/>
    </row>
    <row r="48" spans="1:122" x14ac:dyDescent="0.25">
      <c r="A48" s="7">
        <f>Patients!A45</f>
        <v>0</v>
      </c>
      <c r="B48" s="7" t="str">
        <f>Patients!B45&amp;" "&amp;Patients!C45</f>
        <v xml:space="preserve"> </v>
      </c>
      <c r="AK48" s="42"/>
      <c r="BS48" s="43"/>
    </row>
    <row r="49" spans="1:71" x14ac:dyDescent="0.25">
      <c r="A49" s="7">
        <f>Patients!A46</f>
        <v>0</v>
      </c>
      <c r="B49" s="7" t="str">
        <f>Patients!B46&amp;" "&amp;Patients!C46</f>
        <v xml:space="preserve"> </v>
      </c>
      <c r="AK49" s="42"/>
      <c r="BS49" s="43"/>
    </row>
    <row r="50" spans="1:71" x14ac:dyDescent="0.25">
      <c r="A50" s="7">
        <f>Patients!A47</f>
        <v>0</v>
      </c>
      <c r="B50" s="7" t="str">
        <f>Patients!B47&amp;" "&amp;Patients!C47</f>
        <v xml:space="preserve"> </v>
      </c>
      <c r="AK50" s="42"/>
      <c r="BS50" s="43"/>
    </row>
    <row r="51" spans="1:71" x14ac:dyDescent="0.25">
      <c r="A51" s="7">
        <f>Patients!A48</f>
        <v>0</v>
      </c>
      <c r="B51" s="7" t="str">
        <f>Patients!B48&amp;" "&amp;Patients!C48</f>
        <v xml:space="preserve"> </v>
      </c>
      <c r="AK51" s="42"/>
      <c r="BS51" s="43"/>
    </row>
    <row r="52" spans="1:71" x14ac:dyDescent="0.25">
      <c r="A52" s="7">
        <f>Patients!A49</f>
        <v>0</v>
      </c>
      <c r="B52" s="7" t="str">
        <f>Patients!B49&amp;" "&amp;Patients!C49</f>
        <v xml:space="preserve"> </v>
      </c>
      <c r="AK52" s="42"/>
      <c r="BS52" s="43"/>
    </row>
    <row r="53" spans="1:71" x14ac:dyDescent="0.25">
      <c r="A53" s="7">
        <f>Patients!A50</f>
        <v>0</v>
      </c>
      <c r="B53" s="7" t="str">
        <f>Patients!B50&amp;" "&amp;Patients!C50</f>
        <v xml:space="preserve"> </v>
      </c>
      <c r="AK53" s="42"/>
      <c r="BS53" s="43"/>
    </row>
    <row r="54" spans="1:71" x14ac:dyDescent="0.25">
      <c r="A54" s="7">
        <f>Patients!A51</f>
        <v>0</v>
      </c>
      <c r="B54" s="7" t="str">
        <f>Patients!B51&amp;" "&amp;Patients!C51</f>
        <v xml:space="preserve"> </v>
      </c>
      <c r="AK54" s="42"/>
      <c r="BS54" s="43"/>
    </row>
    <row r="55" spans="1:71" x14ac:dyDescent="0.25">
      <c r="A55" s="7">
        <f>Patients!A52</f>
        <v>0</v>
      </c>
      <c r="B55" s="7" t="str">
        <f>Patients!B52&amp;" "&amp;Patients!C52</f>
        <v xml:space="preserve"> </v>
      </c>
      <c r="AK55" s="42"/>
      <c r="BS55" s="43"/>
    </row>
    <row r="56" spans="1:71" x14ac:dyDescent="0.25">
      <c r="A56" s="7">
        <f>Patients!A53</f>
        <v>0</v>
      </c>
      <c r="B56" s="7" t="str">
        <f>Patients!B53&amp;" "&amp;Patients!C53</f>
        <v xml:space="preserve"> </v>
      </c>
      <c r="AK56" s="42"/>
      <c r="BS56" s="43"/>
    </row>
    <row r="57" spans="1:71" x14ac:dyDescent="0.25">
      <c r="A57" s="7">
        <f>Patients!A54</f>
        <v>0</v>
      </c>
      <c r="B57" s="7" t="str">
        <f>Patients!B54&amp;" "&amp;Patients!C54</f>
        <v xml:space="preserve"> </v>
      </c>
      <c r="AK57" s="42"/>
      <c r="BS57" s="43"/>
    </row>
    <row r="58" spans="1:71" x14ac:dyDescent="0.25">
      <c r="A58" s="7">
        <f>Patients!A55</f>
        <v>0</v>
      </c>
      <c r="B58" s="7" t="str">
        <f>Patients!B55&amp;" "&amp;Patients!C55</f>
        <v xml:space="preserve"> </v>
      </c>
      <c r="AK58" s="42"/>
      <c r="BS58" s="43"/>
    </row>
    <row r="59" spans="1:71" x14ac:dyDescent="0.25">
      <c r="A59" s="7">
        <f>Patients!A56</f>
        <v>0</v>
      </c>
      <c r="B59" s="7" t="str">
        <f>Patients!B56&amp;" "&amp;Patients!C56</f>
        <v xml:space="preserve"> </v>
      </c>
      <c r="AK59" s="42"/>
      <c r="BS59" s="43"/>
    </row>
    <row r="60" spans="1:71" x14ac:dyDescent="0.25">
      <c r="A60" s="7">
        <f>Patients!A57</f>
        <v>0</v>
      </c>
      <c r="B60" s="7" t="str">
        <f>Patients!B57&amp;" "&amp;Patients!C57</f>
        <v xml:space="preserve"> </v>
      </c>
      <c r="AK60" s="42"/>
      <c r="BS60" s="43"/>
    </row>
    <row r="61" spans="1:71" x14ac:dyDescent="0.25">
      <c r="A61" s="7">
        <f>Patients!A58</f>
        <v>0</v>
      </c>
      <c r="B61" s="7" t="str">
        <f>Patients!B58&amp;" "&amp;Patients!C58</f>
        <v xml:space="preserve"> </v>
      </c>
      <c r="AK61" s="42"/>
      <c r="BS61" s="43"/>
    </row>
    <row r="62" spans="1:71" x14ac:dyDescent="0.25">
      <c r="A62" s="7">
        <f>Patients!A59</f>
        <v>0</v>
      </c>
      <c r="B62" s="7" t="str">
        <f>Patients!B59&amp;" "&amp;Patients!C59</f>
        <v xml:space="preserve"> </v>
      </c>
      <c r="AK62" s="42"/>
      <c r="BS62" s="43"/>
    </row>
    <row r="63" spans="1:71" x14ac:dyDescent="0.25">
      <c r="A63" s="7">
        <f>Patients!A60</f>
        <v>0</v>
      </c>
      <c r="B63" s="7" t="str">
        <f>Patients!B60&amp;" "&amp;Patients!C60</f>
        <v xml:space="preserve"> </v>
      </c>
      <c r="AK63" s="42"/>
      <c r="BS63" s="43"/>
    </row>
    <row r="64" spans="1:71" x14ac:dyDescent="0.25">
      <c r="A64" s="7">
        <f>Patients!A61</f>
        <v>0</v>
      </c>
      <c r="B64" s="7" t="str">
        <f>Patients!B61&amp;" "&amp;Patients!C61</f>
        <v xml:space="preserve"> </v>
      </c>
      <c r="AK64" s="42"/>
      <c r="BS64" s="43"/>
    </row>
    <row r="65" spans="1:71" x14ac:dyDescent="0.25">
      <c r="A65" s="7">
        <f>Patients!A62</f>
        <v>0</v>
      </c>
      <c r="B65" s="7" t="str">
        <f>Patients!B62&amp;" "&amp;Patients!C62</f>
        <v xml:space="preserve"> </v>
      </c>
      <c r="AK65" s="42"/>
      <c r="BS65" s="43"/>
    </row>
    <row r="66" spans="1:71" x14ac:dyDescent="0.25">
      <c r="A66" s="7">
        <f>Patients!A63</f>
        <v>0</v>
      </c>
      <c r="B66" s="7" t="str">
        <f>Patients!B63&amp;" "&amp;Patients!C63</f>
        <v xml:space="preserve"> </v>
      </c>
      <c r="AK66" s="42"/>
    </row>
    <row r="67" spans="1:71" x14ac:dyDescent="0.25">
      <c r="A67" s="7">
        <f>Patients!A64</f>
        <v>0</v>
      </c>
      <c r="B67" s="7" t="str">
        <f>Patients!B64&amp;" "&amp;Patients!C64</f>
        <v xml:space="preserve"> </v>
      </c>
      <c r="AK67" s="42"/>
    </row>
    <row r="68" spans="1:71" x14ac:dyDescent="0.25">
      <c r="A68" s="7">
        <f>Patients!A65</f>
        <v>0</v>
      </c>
      <c r="B68" s="7" t="str">
        <f>Patients!B65&amp;" "&amp;Patients!C65</f>
        <v xml:space="preserve"> </v>
      </c>
      <c r="AK68" s="42"/>
    </row>
    <row r="69" spans="1:71" x14ac:dyDescent="0.25">
      <c r="A69" s="7">
        <f>Patients!A66</f>
        <v>0</v>
      </c>
      <c r="B69" s="7" t="str">
        <f>Patients!B66&amp;" "&amp;Patients!C66</f>
        <v xml:space="preserve"> </v>
      </c>
      <c r="AK69" s="42"/>
    </row>
    <row r="70" spans="1:71" x14ac:dyDescent="0.25">
      <c r="A70" s="7">
        <f>Patients!A67</f>
        <v>0</v>
      </c>
      <c r="B70" s="7" t="str">
        <f>Patients!B67&amp;" "&amp;Patients!C67</f>
        <v xml:space="preserve"> </v>
      </c>
      <c r="AK70" s="42"/>
    </row>
    <row r="71" spans="1:71" x14ac:dyDescent="0.25">
      <c r="A71" s="7">
        <f>Patients!A68</f>
        <v>0</v>
      </c>
      <c r="B71" s="7" t="str">
        <f>Patients!B68&amp;" "&amp;Patients!C68</f>
        <v xml:space="preserve"> </v>
      </c>
      <c r="AK71" s="42"/>
    </row>
    <row r="72" spans="1:71" x14ac:dyDescent="0.25">
      <c r="A72" s="7">
        <f>Patients!A69</f>
        <v>0</v>
      </c>
      <c r="B72" s="7" t="str">
        <f>Patients!B69&amp;" "&amp;Patients!C69</f>
        <v xml:space="preserve"> </v>
      </c>
      <c r="AK72" s="42"/>
    </row>
    <row r="73" spans="1:71" x14ac:dyDescent="0.25">
      <c r="A73" s="7">
        <f>Patients!A70</f>
        <v>0</v>
      </c>
      <c r="B73" s="7" t="str">
        <f>Patients!B70&amp;" "&amp;Patients!C70</f>
        <v xml:space="preserve"> </v>
      </c>
      <c r="AK73" s="42"/>
    </row>
    <row r="74" spans="1:71" x14ac:dyDescent="0.25">
      <c r="A74" s="7">
        <f>Patients!A71</f>
        <v>0</v>
      </c>
      <c r="B74" s="7" t="str">
        <f>Patients!B71&amp;" "&amp;Patients!C71</f>
        <v xml:space="preserve"> </v>
      </c>
      <c r="AK74" s="42"/>
    </row>
    <row r="75" spans="1:71" x14ac:dyDescent="0.25">
      <c r="A75" s="7">
        <f>Patients!A72</f>
        <v>0</v>
      </c>
      <c r="B75" s="7" t="str">
        <f>Patients!B72&amp;" "&amp;Patients!C72</f>
        <v xml:space="preserve"> </v>
      </c>
      <c r="AK75" s="42"/>
    </row>
    <row r="76" spans="1:71" x14ac:dyDescent="0.25">
      <c r="A76" s="7">
        <f>Patients!A73</f>
        <v>0</v>
      </c>
      <c r="B76" s="7" t="str">
        <f>Patients!B73&amp;" "&amp;Patients!C73</f>
        <v xml:space="preserve"> </v>
      </c>
      <c r="AK76" s="42"/>
    </row>
    <row r="77" spans="1:71" x14ac:dyDescent="0.25">
      <c r="A77" s="7">
        <f>Patients!A74</f>
        <v>0</v>
      </c>
      <c r="B77" s="7" t="str">
        <f>Patients!B74&amp;" "&amp;Patients!C74</f>
        <v xml:space="preserve"> </v>
      </c>
      <c r="AK77" s="42"/>
    </row>
    <row r="78" spans="1:71" x14ac:dyDescent="0.25">
      <c r="A78" s="7">
        <f>Patients!A75</f>
        <v>0</v>
      </c>
      <c r="B78" s="7" t="str">
        <f>Patients!B75&amp;" "&amp;Patients!C75</f>
        <v xml:space="preserve"> </v>
      </c>
      <c r="AK78" s="42"/>
    </row>
    <row r="79" spans="1:71" x14ac:dyDescent="0.25">
      <c r="A79" s="7">
        <f>Patients!A76</f>
        <v>0</v>
      </c>
      <c r="B79" s="7" t="str">
        <f>Patients!B76&amp;" "&amp;Patients!C76</f>
        <v xml:space="preserve"> </v>
      </c>
      <c r="AK79" s="42"/>
    </row>
    <row r="80" spans="1:71" x14ac:dyDescent="0.25">
      <c r="A80" s="7">
        <f>Patients!A77</f>
        <v>0</v>
      </c>
      <c r="B80" s="7" t="str">
        <f>Patients!B77&amp;" "&amp;Patients!C77</f>
        <v xml:space="preserve"> </v>
      </c>
      <c r="AK80" s="42"/>
    </row>
    <row r="81" spans="1:37" x14ac:dyDescent="0.25">
      <c r="A81" s="7">
        <f>Patients!A78</f>
        <v>0</v>
      </c>
      <c r="B81" s="7" t="str">
        <f>Patients!B78&amp;" "&amp;Patients!C78</f>
        <v xml:space="preserve"> </v>
      </c>
      <c r="AK81" s="42"/>
    </row>
    <row r="82" spans="1:37" x14ac:dyDescent="0.25">
      <c r="A82" s="7">
        <f>Patients!A79</f>
        <v>0</v>
      </c>
      <c r="B82" s="7" t="str">
        <f>Patients!B79&amp;" "&amp;Patients!C79</f>
        <v xml:space="preserve"> </v>
      </c>
    </row>
    <row r="83" spans="1:37" x14ac:dyDescent="0.25">
      <c r="A83" s="7">
        <f>Patients!A80</f>
        <v>0</v>
      </c>
      <c r="B83" s="7" t="str">
        <f>Patients!B80&amp;" "&amp;Patients!C80</f>
        <v xml:space="preserve"> </v>
      </c>
    </row>
    <row r="84" spans="1:37" x14ac:dyDescent="0.25">
      <c r="A84" s="7">
        <f>Patients!A81</f>
        <v>0</v>
      </c>
      <c r="B84" s="7" t="str">
        <f>Patients!B81&amp;" "&amp;Patients!C81</f>
        <v xml:space="preserve"> </v>
      </c>
    </row>
    <row r="85" spans="1:37" x14ac:dyDescent="0.25">
      <c r="A85" s="7">
        <f>Patients!A82</f>
        <v>0</v>
      </c>
      <c r="B85" s="7" t="str">
        <f>Patients!B82&amp;" "&amp;Patients!C82</f>
        <v xml:space="preserve"> </v>
      </c>
    </row>
    <row r="86" spans="1:37" x14ac:dyDescent="0.25">
      <c r="A86" s="7">
        <f>Patients!A83</f>
        <v>0</v>
      </c>
      <c r="B86" s="7" t="str">
        <f>Patients!B83&amp;" "&amp;Patients!C83</f>
        <v xml:space="preserve"> </v>
      </c>
    </row>
    <row r="87" spans="1:37" x14ac:dyDescent="0.25">
      <c r="A87" s="7">
        <f>Patients!A84</f>
        <v>0</v>
      </c>
      <c r="B87" s="7" t="str">
        <f>Patients!B84&amp;" "&amp;Patients!C84</f>
        <v xml:space="preserve"> </v>
      </c>
    </row>
    <row r="88" spans="1:37" x14ac:dyDescent="0.25">
      <c r="A88" s="7">
        <f>Patients!A85</f>
        <v>0</v>
      </c>
      <c r="B88" s="7" t="str">
        <f>Patients!B85&amp;" "&amp;Patients!C85</f>
        <v xml:space="preserve"> </v>
      </c>
    </row>
    <row r="89" spans="1:37" x14ac:dyDescent="0.25">
      <c r="A89" s="7">
        <f>Patients!A86</f>
        <v>0</v>
      </c>
      <c r="B89" s="7" t="str">
        <f>Patients!B86&amp;" "&amp;Patients!C86</f>
        <v xml:space="preserve"> </v>
      </c>
    </row>
    <row r="90" spans="1:37" x14ac:dyDescent="0.25">
      <c r="A90" s="7">
        <f>Patients!A87</f>
        <v>0</v>
      </c>
      <c r="B90" s="7" t="str">
        <f>Patients!B87&amp;" "&amp;Patients!C87</f>
        <v xml:space="preserve"> </v>
      </c>
    </row>
    <row r="91" spans="1:37" x14ac:dyDescent="0.25">
      <c r="A91" s="7">
        <f>Patients!A88</f>
        <v>0</v>
      </c>
      <c r="B91" s="7" t="str">
        <f>Patients!B88&amp;" "&amp;Patients!C88</f>
        <v xml:space="preserve"> </v>
      </c>
    </row>
    <row r="92" spans="1:37" x14ac:dyDescent="0.25">
      <c r="A92" s="7">
        <f>Patients!A89</f>
        <v>0</v>
      </c>
      <c r="B92" s="7" t="str">
        <f>Patients!B89&amp;" "&amp;Patients!C89</f>
        <v xml:space="preserve"> </v>
      </c>
    </row>
    <row r="93" spans="1:37" x14ac:dyDescent="0.25">
      <c r="A93" s="7">
        <f>Patients!A90</f>
        <v>0</v>
      </c>
      <c r="B93" s="7" t="str">
        <f>Patients!B90&amp;" "&amp;Patients!C90</f>
        <v xml:space="preserve"> </v>
      </c>
    </row>
    <row r="94" spans="1:37" x14ac:dyDescent="0.25">
      <c r="A94" s="7">
        <f>Patients!A91</f>
        <v>0</v>
      </c>
      <c r="B94" s="7" t="str">
        <f>Patients!B91&amp;" "&amp;Patients!C91</f>
        <v xml:space="preserve"> </v>
      </c>
    </row>
    <row r="95" spans="1:37" x14ac:dyDescent="0.25">
      <c r="A95" s="7">
        <f>Patients!A92</f>
        <v>0</v>
      </c>
      <c r="B95" s="7" t="str">
        <f>Patients!B92&amp;" "&amp;Patients!C92</f>
        <v xml:space="preserve"> </v>
      </c>
    </row>
    <row r="96" spans="1:37" x14ac:dyDescent="0.25">
      <c r="A96" s="7">
        <f>Patients!A93</f>
        <v>0</v>
      </c>
      <c r="B96" s="7" t="str">
        <f>Patients!B93&amp;" "&amp;Patients!C93</f>
        <v xml:space="preserve"> </v>
      </c>
    </row>
    <row r="97" spans="1:2" x14ac:dyDescent="0.25">
      <c r="A97" s="7">
        <f>Patients!A94</f>
        <v>0</v>
      </c>
      <c r="B97" s="7" t="str">
        <f>Patients!B94&amp;" "&amp;Patients!C94</f>
        <v xml:space="preserve"> </v>
      </c>
    </row>
    <row r="98" spans="1:2" x14ac:dyDescent="0.25">
      <c r="A98" s="7">
        <f>Patients!A95</f>
        <v>0</v>
      </c>
      <c r="B98" s="7" t="str">
        <f>Patients!B95&amp;" "&amp;Patients!C95</f>
        <v xml:space="preserve"> </v>
      </c>
    </row>
    <row r="99" spans="1:2" x14ac:dyDescent="0.25">
      <c r="A99" s="7">
        <f>Patients!A96</f>
        <v>0</v>
      </c>
      <c r="B99" s="7" t="str">
        <f>Patients!B96&amp;" "&amp;Patients!C96</f>
        <v xml:space="preserve"> </v>
      </c>
    </row>
    <row r="100" spans="1:2" x14ac:dyDescent="0.25">
      <c r="A100" s="7">
        <f>Patients!A97</f>
        <v>0</v>
      </c>
      <c r="B100" s="7" t="str">
        <f>Patients!B97&amp;" "&amp;Patients!C97</f>
        <v xml:space="preserve"> </v>
      </c>
    </row>
    <row r="101" spans="1:2" x14ac:dyDescent="0.25">
      <c r="A101" s="7">
        <f>Patients!A98</f>
        <v>0</v>
      </c>
      <c r="B101" s="7" t="str">
        <f>Patients!B98&amp;" "&amp;Patients!C98</f>
        <v xml:space="preserve"> </v>
      </c>
    </row>
    <row r="102" spans="1:2" x14ac:dyDescent="0.25">
      <c r="A102" s="7">
        <f>Patients!A99</f>
        <v>0</v>
      </c>
      <c r="B102" s="7" t="str">
        <f>Patients!B99&amp;" "&amp;Patients!C99</f>
        <v xml:space="preserve"> </v>
      </c>
    </row>
    <row r="103" spans="1:2" x14ac:dyDescent="0.25">
      <c r="A103" s="7">
        <f>Patients!A100</f>
        <v>0</v>
      </c>
      <c r="B103" s="7" t="str">
        <f>Patients!B100&amp;" "&amp;Patients!C100</f>
        <v xml:space="preserve"> </v>
      </c>
    </row>
    <row r="104" spans="1:2" x14ac:dyDescent="0.25">
      <c r="A104" s="7">
        <f>Patients!A101</f>
        <v>0</v>
      </c>
      <c r="B104" s="7" t="str">
        <f>Patients!B101&amp;" "&amp;Patients!C101</f>
        <v xml:space="preserve"> </v>
      </c>
    </row>
    <row r="105" spans="1:2" x14ac:dyDescent="0.25">
      <c r="A105" s="7">
        <f>Patients!A102</f>
        <v>0</v>
      </c>
      <c r="B105" s="7" t="str">
        <f>Patients!B102&amp;" "&amp;Patients!C102</f>
        <v xml:space="preserve"> </v>
      </c>
    </row>
    <row r="106" spans="1:2" x14ac:dyDescent="0.25">
      <c r="A106" s="7">
        <f>Patients!A103</f>
        <v>0</v>
      </c>
      <c r="B106" s="7" t="str">
        <f>Patients!B103&amp;" "&amp;Patients!C103</f>
        <v xml:space="preserve"> </v>
      </c>
    </row>
    <row r="107" spans="1:2" x14ac:dyDescent="0.25">
      <c r="A107" s="7">
        <f>Patients!A104</f>
        <v>0</v>
      </c>
      <c r="B107" s="7" t="str">
        <f>Patients!B104&amp;" "&amp;Patients!C104</f>
        <v xml:space="preserve"> </v>
      </c>
    </row>
    <row r="108" spans="1:2" x14ac:dyDescent="0.25">
      <c r="A108" s="7">
        <f>Patients!A105</f>
        <v>0</v>
      </c>
      <c r="B108" s="7" t="str">
        <f>Patients!B105&amp;" "&amp;Patients!C105</f>
        <v xml:space="preserve"> </v>
      </c>
    </row>
    <row r="109" spans="1:2" x14ac:dyDescent="0.25">
      <c r="A109" s="7">
        <f>Patients!A106</f>
        <v>0</v>
      </c>
      <c r="B109" s="7" t="str">
        <f>Patients!B106&amp;" "&amp;Patients!C106</f>
        <v xml:space="preserve"> </v>
      </c>
    </row>
    <row r="110" spans="1:2" x14ac:dyDescent="0.25">
      <c r="A110" s="7">
        <f>Patients!A107</f>
        <v>0</v>
      </c>
      <c r="B110" s="7" t="str">
        <f>Patients!B107&amp;" "&amp;Patients!C107</f>
        <v xml:space="preserve"> </v>
      </c>
    </row>
    <row r="111" spans="1:2" x14ac:dyDescent="0.25">
      <c r="A111" s="7">
        <f>Patients!A108</f>
        <v>0</v>
      </c>
      <c r="B111" s="7" t="str">
        <f>Patients!B108&amp;" "&amp;Patients!C108</f>
        <v xml:space="preserve"> </v>
      </c>
    </row>
    <row r="112" spans="1:2" x14ac:dyDescent="0.25">
      <c r="A112" s="7">
        <f>Patients!A109</f>
        <v>0</v>
      </c>
      <c r="B112" s="7" t="str">
        <f>Patients!B109&amp;" "&amp;Patients!C109</f>
        <v xml:space="preserve"> </v>
      </c>
    </row>
    <row r="113" spans="1:2" x14ac:dyDescent="0.25">
      <c r="A113" s="7">
        <f>Patients!A110</f>
        <v>0</v>
      </c>
      <c r="B113" s="7" t="str">
        <f>Patients!B110&amp;" "&amp;Patients!C110</f>
        <v xml:space="preserve"> </v>
      </c>
    </row>
    <row r="114" spans="1:2" x14ac:dyDescent="0.25">
      <c r="A114" s="7">
        <f>Patients!A111</f>
        <v>0</v>
      </c>
      <c r="B114" s="7" t="str">
        <f>Patients!B111&amp;" "&amp;Patients!C111</f>
        <v xml:space="preserve"> </v>
      </c>
    </row>
    <row r="115" spans="1:2" x14ac:dyDescent="0.25">
      <c r="A115" s="7">
        <f>Patients!A112</f>
        <v>0</v>
      </c>
      <c r="B115" s="7" t="str">
        <f>Patients!B112&amp;" "&amp;Patients!C112</f>
        <v xml:space="preserve"> </v>
      </c>
    </row>
    <row r="116" spans="1:2" x14ac:dyDescent="0.25">
      <c r="A116" s="7">
        <f>Patients!A113</f>
        <v>0</v>
      </c>
      <c r="B116" s="7" t="str">
        <f>Patients!B113&amp;" "&amp;Patients!C113</f>
        <v xml:space="preserve"> </v>
      </c>
    </row>
    <row r="117" spans="1:2" x14ac:dyDescent="0.25">
      <c r="A117" s="7">
        <f>Patients!A114</f>
        <v>0</v>
      </c>
      <c r="B117" s="7" t="str">
        <f>Patients!B114&amp;" "&amp;Patients!C114</f>
        <v xml:space="preserve"> </v>
      </c>
    </row>
    <row r="118" spans="1:2" x14ac:dyDescent="0.25">
      <c r="A118" s="7">
        <f>Patients!A115</f>
        <v>0</v>
      </c>
      <c r="B118" s="7" t="str">
        <f>Patients!B115&amp;" "&amp;Patients!C115</f>
        <v xml:space="preserve"> </v>
      </c>
    </row>
    <row r="119" spans="1:2" x14ac:dyDescent="0.25">
      <c r="A119" s="7">
        <f>Patients!A116</f>
        <v>0</v>
      </c>
      <c r="B119" s="7" t="str">
        <f>Patients!B116&amp;" "&amp;Patients!C116</f>
        <v xml:space="preserve"> </v>
      </c>
    </row>
    <row r="120" spans="1:2" x14ac:dyDescent="0.25">
      <c r="A120" s="7">
        <f>Patients!A117</f>
        <v>0</v>
      </c>
      <c r="B120" s="7" t="str">
        <f>Patients!B117&amp;" "&amp;Patients!C117</f>
        <v xml:space="preserve"> </v>
      </c>
    </row>
    <row r="121" spans="1:2" x14ac:dyDescent="0.25">
      <c r="A121" s="7">
        <f>Patients!A118</f>
        <v>0</v>
      </c>
      <c r="B121" s="7" t="str">
        <f>Patients!B118&amp;" "&amp;Patients!C118</f>
        <v xml:space="preserve"> </v>
      </c>
    </row>
    <row r="122" spans="1:2" x14ac:dyDescent="0.25">
      <c r="A122" s="7">
        <f>Patients!A119</f>
        <v>0</v>
      </c>
      <c r="B122" s="7" t="str">
        <f>Patients!B119&amp;" "&amp;Patients!C119</f>
        <v xml:space="preserve"> </v>
      </c>
    </row>
    <row r="123" spans="1:2" x14ac:dyDescent="0.25">
      <c r="A123" s="7">
        <f>Patients!A120</f>
        <v>0</v>
      </c>
      <c r="B123" s="7" t="str">
        <f>Patients!B120&amp;" "&amp;Patients!C120</f>
        <v xml:space="preserve"> </v>
      </c>
    </row>
    <row r="124" spans="1:2" x14ac:dyDescent="0.25">
      <c r="A124" s="7">
        <f>Patients!A121</f>
        <v>0</v>
      </c>
      <c r="B124" s="7" t="str">
        <f>Patients!B121&amp;" "&amp;Patients!C121</f>
        <v xml:space="preserve"> </v>
      </c>
    </row>
    <row r="125" spans="1:2" x14ac:dyDescent="0.25">
      <c r="A125" s="7">
        <f>Patients!A122</f>
        <v>0</v>
      </c>
      <c r="B125" s="7" t="str">
        <f>Patients!B122&amp;" "&amp;Patients!C122</f>
        <v xml:space="preserve"> </v>
      </c>
    </row>
    <row r="126" spans="1:2" x14ac:dyDescent="0.25">
      <c r="A126" s="7">
        <f>Patients!A123</f>
        <v>0</v>
      </c>
      <c r="B126" s="7" t="str">
        <f>Patients!B123&amp;" "&amp;Patients!C123</f>
        <v xml:space="preserve"> </v>
      </c>
    </row>
    <row r="127" spans="1:2" x14ac:dyDescent="0.25">
      <c r="A127" s="7">
        <f>Patients!A124</f>
        <v>0</v>
      </c>
      <c r="B127" s="7" t="str">
        <f>Patients!B124&amp;" "&amp;Patients!C124</f>
        <v xml:space="preserve"> </v>
      </c>
    </row>
    <row r="128" spans="1:2" x14ac:dyDescent="0.25">
      <c r="A128" s="7">
        <f>Patients!A125</f>
        <v>0</v>
      </c>
      <c r="B128" s="7" t="str">
        <f>Patients!B125&amp;" "&amp;Patients!C125</f>
        <v xml:space="preserve"> </v>
      </c>
    </row>
    <row r="129" spans="1:2" x14ac:dyDescent="0.25">
      <c r="A129" s="7">
        <f>Patients!A126</f>
        <v>0</v>
      </c>
      <c r="B129" s="7" t="str">
        <f>Patients!B126&amp;" "&amp;Patients!C126</f>
        <v xml:space="preserve"> </v>
      </c>
    </row>
    <row r="130" spans="1:2" x14ac:dyDescent="0.25">
      <c r="A130" s="7">
        <f>Patients!A127</f>
        <v>0</v>
      </c>
      <c r="B130" s="7" t="str">
        <f>Patients!B127&amp;" "&amp;Patients!C127</f>
        <v xml:space="preserve"> </v>
      </c>
    </row>
    <row r="131" spans="1:2" x14ac:dyDescent="0.25">
      <c r="A131" s="7">
        <f>Patients!A128</f>
        <v>0</v>
      </c>
      <c r="B131" s="7" t="str">
        <f>Patients!B128&amp;" "&amp;Patients!C128</f>
        <v xml:space="preserve"> </v>
      </c>
    </row>
    <row r="132" spans="1:2" x14ac:dyDescent="0.25">
      <c r="A132" s="7">
        <f>Patients!A129</f>
        <v>0</v>
      </c>
      <c r="B132" s="7" t="str">
        <f>Patients!B129&amp;" "&amp;Patients!C129</f>
        <v xml:space="preserve"> </v>
      </c>
    </row>
    <row r="133" spans="1:2" x14ac:dyDescent="0.25">
      <c r="A133" s="7">
        <f>Patients!A130</f>
        <v>0</v>
      </c>
      <c r="B133" s="7" t="str">
        <f>Patients!B130&amp;" "&amp;Patients!C130</f>
        <v xml:space="preserve"> </v>
      </c>
    </row>
    <row r="134" spans="1:2" x14ac:dyDescent="0.25">
      <c r="A134" s="7">
        <f>Patients!A131</f>
        <v>0</v>
      </c>
      <c r="B134" s="7" t="str">
        <f>Patients!B131&amp;" "&amp;Patients!C131</f>
        <v xml:space="preserve"> </v>
      </c>
    </row>
    <row r="135" spans="1:2" x14ac:dyDescent="0.25">
      <c r="A135" s="7">
        <f>Patients!A132</f>
        <v>0</v>
      </c>
      <c r="B135" s="7" t="str">
        <f>Patients!B132&amp;" "&amp;Patients!C132</f>
        <v xml:space="preserve"> </v>
      </c>
    </row>
    <row r="136" spans="1:2" x14ac:dyDescent="0.25">
      <c r="A136" s="7">
        <f>Patients!A133</f>
        <v>0</v>
      </c>
      <c r="B136" s="7" t="str">
        <f>Patients!B133&amp;" "&amp;Patients!C133</f>
        <v xml:space="preserve"> </v>
      </c>
    </row>
    <row r="137" spans="1:2" x14ac:dyDescent="0.25">
      <c r="A137" s="7">
        <f>Patients!A134</f>
        <v>0</v>
      </c>
      <c r="B137" s="7" t="str">
        <f>Patients!B134&amp;" "&amp;Patients!C134</f>
        <v xml:space="preserve"> </v>
      </c>
    </row>
    <row r="138" spans="1:2" x14ac:dyDescent="0.25">
      <c r="A138" s="7">
        <f>Patients!A135</f>
        <v>0</v>
      </c>
      <c r="B138" s="7" t="str">
        <f>Patients!B135&amp;" "&amp;Patients!C135</f>
        <v xml:space="preserve"> </v>
      </c>
    </row>
    <row r="139" spans="1:2" x14ac:dyDescent="0.25">
      <c r="A139" s="7">
        <f>Patients!A136</f>
        <v>0</v>
      </c>
      <c r="B139" s="7" t="str">
        <f>Patients!B136&amp;" "&amp;Patients!C136</f>
        <v xml:space="preserve"> </v>
      </c>
    </row>
    <row r="140" spans="1:2" x14ac:dyDescent="0.25">
      <c r="A140" s="7">
        <f>Patients!A137</f>
        <v>0</v>
      </c>
      <c r="B140" s="7" t="str">
        <f>Patients!B137&amp;" "&amp;Patients!C137</f>
        <v xml:space="preserve"> </v>
      </c>
    </row>
    <row r="141" spans="1:2" x14ac:dyDescent="0.25">
      <c r="A141" s="7">
        <f>Patients!A138</f>
        <v>0</v>
      </c>
      <c r="B141" s="7" t="str">
        <f>Patients!B138&amp;" "&amp;Patients!C138</f>
        <v xml:space="preserve"> </v>
      </c>
    </row>
    <row r="142" spans="1:2" x14ac:dyDescent="0.25">
      <c r="A142" s="7">
        <f>Patients!A139</f>
        <v>0</v>
      </c>
      <c r="B142" s="7" t="str">
        <f>Patients!B139&amp;" "&amp;Patients!C139</f>
        <v xml:space="preserve"> </v>
      </c>
    </row>
    <row r="143" spans="1:2" x14ac:dyDescent="0.25">
      <c r="A143" s="7">
        <f>Patients!A140</f>
        <v>0</v>
      </c>
      <c r="B143" s="7" t="str">
        <f>Patients!B140&amp;" "&amp;Patients!C140</f>
        <v xml:space="preserve"> </v>
      </c>
    </row>
    <row r="144" spans="1:2" x14ac:dyDescent="0.25">
      <c r="A144" s="7">
        <f>Patients!A141</f>
        <v>0</v>
      </c>
      <c r="B144" s="7" t="str">
        <f>Patients!B141&amp;" "&amp;Patients!C141</f>
        <v xml:space="preserve"> </v>
      </c>
    </row>
    <row r="145" spans="1:2" x14ac:dyDescent="0.25">
      <c r="A145" s="7">
        <f>Patients!A142</f>
        <v>0</v>
      </c>
      <c r="B145" s="7" t="str">
        <f>Patients!B142&amp;" "&amp;Patients!C142</f>
        <v xml:space="preserve"> </v>
      </c>
    </row>
    <row r="146" spans="1:2" x14ac:dyDescent="0.25">
      <c r="A146" s="7">
        <f>Patients!A143</f>
        <v>0</v>
      </c>
      <c r="B146" s="7" t="str">
        <f>Patients!B143&amp;" "&amp;Patients!C143</f>
        <v xml:space="preserve"> </v>
      </c>
    </row>
    <row r="147" spans="1:2" x14ac:dyDescent="0.25">
      <c r="A147" s="7">
        <f>Patients!A144</f>
        <v>0</v>
      </c>
      <c r="B147" s="7" t="str">
        <f>Patients!B144&amp;" "&amp;Patients!C144</f>
        <v xml:space="preserve"> </v>
      </c>
    </row>
    <row r="148" spans="1:2" x14ac:dyDescent="0.25">
      <c r="A148" s="7">
        <f>Patients!A145</f>
        <v>0</v>
      </c>
      <c r="B148" s="7" t="str">
        <f>Patients!B145&amp;" "&amp;Patients!C145</f>
        <v xml:space="preserve"> </v>
      </c>
    </row>
    <row r="149" spans="1:2" x14ac:dyDescent="0.25">
      <c r="A149" s="7">
        <f>Patients!A146</f>
        <v>0</v>
      </c>
      <c r="B149" s="7" t="str">
        <f>Patients!B146&amp;" "&amp;Patients!C146</f>
        <v xml:space="preserve"> </v>
      </c>
    </row>
    <row r="150" spans="1:2" x14ac:dyDescent="0.25">
      <c r="A150" s="7">
        <f>Patients!A147</f>
        <v>0</v>
      </c>
      <c r="B150" s="7" t="str">
        <f>Patients!B147&amp;" "&amp;Patients!C147</f>
        <v xml:space="preserve"> </v>
      </c>
    </row>
    <row r="151" spans="1:2" x14ac:dyDescent="0.25">
      <c r="A151" s="7">
        <f>Patients!A148</f>
        <v>0</v>
      </c>
      <c r="B151" s="7" t="str">
        <f>Patients!B148&amp;" "&amp;Patients!C148</f>
        <v xml:space="preserve"> </v>
      </c>
    </row>
    <row r="152" spans="1:2" x14ac:dyDescent="0.25">
      <c r="A152" s="7">
        <f>Patients!A149</f>
        <v>0</v>
      </c>
      <c r="B152" s="7" t="str">
        <f>Patients!B149&amp;" "&amp;Patients!C149</f>
        <v xml:space="preserve"> </v>
      </c>
    </row>
    <row r="153" spans="1:2" x14ac:dyDescent="0.25">
      <c r="A153" s="7">
        <f>Patients!A150</f>
        <v>0</v>
      </c>
      <c r="B153" s="7" t="str">
        <f>Patients!B150&amp;" "&amp;Patients!C150</f>
        <v xml:space="preserve"> </v>
      </c>
    </row>
    <row r="154" spans="1:2" x14ac:dyDescent="0.25">
      <c r="A154" s="7">
        <f>Patients!A151</f>
        <v>0</v>
      </c>
      <c r="B154" s="7" t="str">
        <f>Patients!B151&amp;" "&amp;Patients!C151</f>
        <v xml:space="preserve"> </v>
      </c>
    </row>
    <row r="155" spans="1:2" x14ac:dyDescent="0.25">
      <c r="A155" s="7">
        <f>Patients!A152</f>
        <v>0</v>
      </c>
      <c r="B155" s="7" t="str">
        <f>Patients!B152&amp;" "&amp;Patients!C152</f>
        <v xml:space="preserve"> </v>
      </c>
    </row>
    <row r="156" spans="1:2" x14ac:dyDescent="0.25">
      <c r="A156" s="7">
        <f>Patients!A153</f>
        <v>0</v>
      </c>
      <c r="B156" s="7" t="str">
        <f>Patients!B153&amp;" "&amp;Patients!C153</f>
        <v xml:space="preserve"> </v>
      </c>
    </row>
    <row r="157" spans="1:2" x14ac:dyDescent="0.25">
      <c r="A157" s="7">
        <f>Patients!A154</f>
        <v>0</v>
      </c>
      <c r="B157" s="7" t="str">
        <f>Patients!B154&amp;" "&amp;Patients!C154</f>
        <v xml:space="preserve"> </v>
      </c>
    </row>
    <row r="158" spans="1:2" x14ac:dyDescent="0.25">
      <c r="A158" s="7">
        <f>Patients!A155</f>
        <v>0</v>
      </c>
      <c r="B158" s="7" t="str">
        <f>Patients!B155&amp;" "&amp;Patients!C155</f>
        <v xml:space="preserve"> </v>
      </c>
    </row>
    <row r="159" spans="1:2" x14ac:dyDescent="0.25">
      <c r="A159" s="7">
        <f>Patients!A156</f>
        <v>0</v>
      </c>
      <c r="B159" s="7" t="str">
        <f>Patients!B156&amp;" "&amp;Patients!C156</f>
        <v xml:space="preserve"> </v>
      </c>
    </row>
    <row r="160" spans="1:2" x14ac:dyDescent="0.25">
      <c r="A160" s="7">
        <f>Patients!A157</f>
        <v>0</v>
      </c>
      <c r="B160" s="7" t="str">
        <f>Patients!B157&amp;" "&amp;Patients!C157</f>
        <v xml:space="preserve"> </v>
      </c>
    </row>
    <row r="161" spans="1:2" x14ac:dyDescent="0.25">
      <c r="A161" s="7">
        <f>Patients!A158</f>
        <v>0</v>
      </c>
      <c r="B161" s="7" t="str">
        <f>Patients!B158&amp;" "&amp;Patients!C158</f>
        <v xml:space="preserve"> </v>
      </c>
    </row>
    <row r="162" spans="1:2" x14ac:dyDescent="0.25">
      <c r="A162" s="7">
        <f>Patients!A159</f>
        <v>0</v>
      </c>
      <c r="B162" s="7" t="str">
        <f>Patients!B159&amp;" "&amp;Patients!C159</f>
        <v xml:space="preserve"> </v>
      </c>
    </row>
    <row r="163" spans="1:2" x14ac:dyDescent="0.25">
      <c r="A163" s="7">
        <f>Patients!A160</f>
        <v>0</v>
      </c>
      <c r="B163" s="7" t="str">
        <f>Patients!B160&amp;" "&amp;Patients!C160</f>
        <v xml:space="preserve"> </v>
      </c>
    </row>
    <row r="164" spans="1:2" x14ac:dyDescent="0.25">
      <c r="A164" s="7">
        <f>Patients!A161</f>
        <v>0</v>
      </c>
      <c r="B164" s="7" t="str">
        <f>Patients!B161&amp;" "&amp;Patients!C161</f>
        <v xml:space="preserve"> </v>
      </c>
    </row>
    <row r="165" spans="1:2" x14ac:dyDescent="0.25">
      <c r="A165" s="7">
        <f>Patients!A162</f>
        <v>0</v>
      </c>
      <c r="B165" s="7" t="str">
        <f>Patients!B162&amp;" "&amp;Patients!C162</f>
        <v xml:space="preserve"> </v>
      </c>
    </row>
    <row r="166" spans="1:2" x14ac:dyDescent="0.25">
      <c r="A166" s="7">
        <f>Patients!A163</f>
        <v>0</v>
      </c>
      <c r="B166" s="7" t="str">
        <f>Patients!B163&amp;" "&amp;Patients!C163</f>
        <v xml:space="preserve"> </v>
      </c>
    </row>
    <row r="167" spans="1:2" x14ac:dyDescent="0.25">
      <c r="A167" s="7">
        <f>Patients!A164</f>
        <v>0</v>
      </c>
      <c r="B167" s="7" t="str">
        <f>Patients!B164&amp;" "&amp;Patients!C164</f>
        <v xml:space="preserve"> </v>
      </c>
    </row>
    <row r="168" spans="1:2" x14ac:dyDescent="0.25">
      <c r="A168" s="7">
        <f>Patients!A165</f>
        <v>0</v>
      </c>
      <c r="B168" s="7" t="str">
        <f>Patients!B165&amp;" "&amp;Patients!C165</f>
        <v xml:space="preserve"> </v>
      </c>
    </row>
    <row r="169" spans="1:2" x14ac:dyDescent="0.25">
      <c r="A169" s="7">
        <f>Patients!A166</f>
        <v>0</v>
      </c>
      <c r="B169" s="7" t="str">
        <f>Patients!B166&amp;" "&amp;Patients!C166</f>
        <v xml:space="preserve"> </v>
      </c>
    </row>
    <row r="170" spans="1:2" x14ac:dyDescent="0.25">
      <c r="A170" s="7">
        <f>Patients!A167</f>
        <v>0</v>
      </c>
      <c r="B170" s="7" t="str">
        <f>Patients!B167&amp;" "&amp;Patients!C167</f>
        <v xml:space="preserve"> </v>
      </c>
    </row>
    <row r="171" spans="1:2" x14ac:dyDescent="0.25">
      <c r="A171" s="7">
        <f>Patients!A168</f>
        <v>0</v>
      </c>
      <c r="B171" s="7" t="str">
        <f>Patients!B168&amp;" "&amp;Patients!C168</f>
        <v xml:space="preserve"> </v>
      </c>
    </row>
    <row r="172" spans="1:2" x14ac:dyDescent="0.25">
      <c r="A172" s="7">
        <f>Patients!A169</f>
        <v>0</v>
      </c>
      <c r="B172" s="7" t="str">
        <f>Patients!B169&amp;" "&amp;Patients!C169</f>
        <v xml:space="preserve"> </v>
      </c>
    </row>
    <row r="173" spans="1:2" x14ac:dyDescent="0.25">
      <c r="A173" s="7">
        <f>Patients!A170</f>
        <v>0</v>
      </c>
      <c r="B173" s="7" t="str">
        <f>Patients!B170&amp;" "&amp;Patients!C170</f>
        <v xml:space="preserve"> </v>
      </c>
    </row>
    <row r="174" spans="1:2" x14ac:dyDescent="0.25">
      <c r="A174" s="7">
        <f>Patients!A171</f>
        <v>0</v>
      </c>
      <c r="B174" s="7" t="str">
        <f>Patients!B171&amp;" "&amp;Patients!C171</f>
        <v xml:space="preserve"> </v>
      </c>
    </row>
    <row r="175" spans="1:2" x14ac:dyDescent="0.25">
      <c r="A175" s="7">
        <f>Patients!A172</f>
        <v>0</v>
      </c>
      <c r="B175" s="7" t="str">
        <f>Patients!B172&amp;" "&amp;Patients!C172</f>
        <v xml:space="preserve"> </v>
      </c>
    </row>
    <row r="176" spans="1:2" x14ac:dyDescent="0.25">
      <c r="A176" s="7">
        <f>Patients!A173</f>
        <v>0</v>
      </c>
      <c r="B176" s="7" t="str">
        <f>Patients!B173&amp;" "&amp;Patients!C173</f>
        <v xml:space="preserve"> </v>
      </c>
    </row>
    <row r="177" spans="1:2" x14ac:dyDescent="0.25">
      <c r="A177" s="7">
        <f>Patients!A174</f>
        <v>0</v>
      </c>
      <c r="B177" s="7" t="str">
        <f>Patients!B174&amp;" "&amp;Patients!C174</f>
        <v xml:space="preserve"> </v>
      </c>
    </row>
    <row r="178" spans="1:2" x14ac:dyDescent="0.25">
      <c r="A178" s="7">
        <f>Patients!A175</f>
        <v>0</v>
      </c>
      <c r="B178" s="7" t="str">
        <f>Patients!B175&amp;" "&amp;Patients!C175</f>
        <v xml:space="preserve"> </v>
      </c>
    </row>
    <row r="179" spans="1:2" x14ac:dyDescent="0.25">
      <c r="A179" s="7">
        <f>Patients!A176</f>
        <v>0</v>
      </c>
      <c r="B179" s="7" t="str">
        <f>Patients!B176&amp;" "&amp;Patients!C176</f>
        <v xml:space="preserve"> </v>
      </c>
    </row>
    <row r="180" spans="1:2" x14ac:dyDescent="0.25">
      <c r="A180" s="7">
        <f>Patients!A177</f>
        <v>0</v>
      </c>
      <c r="B180" s="7" t="str">
        <f>Patients!B177&amp;" "&amp;Patients!C177</f>
        <v xml:space="preserve"> </v>
      </c>
    </row>
    <row r="181" spans="1:2" x14ac:dyDescent="0.25">
      <c r="A181" s="7">
        <f>Patients!A178</f>
        <v>0</v>
      </c>
      <c r="B181" s="7" t="str">
        <f>Patients!B178&amp;" "&amp;Patients!C178</f>
        <v xml:space="preserve"> </v>
      </c>
    </row>
    <row r="182" spans="1:2" x14ac:dyDescent="0.25">
      <c r="A182" s="7">
        <f>Patients!A179</f>
        <v>0</v>
      </c>
      <c r="B182" s="7" t="str">
        <f>Patients!B179&amp;" "&amp;Patients!C179</f>
        <v xml:space="preserve"> </v>
      </c>
    </row>
    <row r="183" spans="1:2" x14ac:dyDescent="0.25">
      <c r="A183" s="7">
        <f>Patients!A180</f>
        <v>0</v>
      </c>
      <c r="B183" s="7" t="str">
        <f>Patients!B180&amp;" "&amp;Patients!C180</f>
        <v xml:space="preserve"> </v>
      </c>
    </row>
    <row r="184" spans="1:2" x14ac:dyDescent="0.25">
      <c r="A184" s="7">
        <f>Patients!A181</f>
        <v>0</v>
      </c>
      <c r="B184" s="7" t="str">
        <f>Patients!B181&amp;" "&amp;Patients!C181</f>
        <v xml:space="preserve"> </v>
      </c>
    </row>
    <row r="185" spans="1:2" x14ac:dyDescent="0.25">
      <c r="A185" s="7">
        <f>Patients!A182</f>
        <v>0</v>
      </c>
      <c r="B185" s="7" t="str">
        <f>Patients!B182&amp;" "&amp;Patients!C182</f>
        <v xml:space="preserve"> </v>
      </c>
    </row>
    <row r="186" spans="1:2" x14ac:dyDescent="0.25">
      <c r="A186" s="7">
        <f>Patients!A183</f>
        <v>0</v>
      </c>
      <c r="B186" s="7" t="str">
        <f>Patients!B183&amp;" "&amp;Patients!C183</f>
        <v xml:space="preserve"> </v>
      </c>
    </row>
    <row r="187" spans="1:2" x14ac:dyDescent="0.25">
      <c r="A187" s="7">
        <f>Patients!A184</f>
        <v>0</v>
      </c>
      <c r="B187" s="7" t="str">
        <f>Patients!B184&amp;" "&amp;Patients!C184</f>
        <v xml:space="preserve"> </v>
      </c>
    </row>
    <row r="188" spans="1:2" x14ac:dyDescent="0.25">
      <c r="A188" s="7">
        <f>Patients!A185</f>
        <v>0</v>
      </c>
      <c r="B188" s="7" t="str">
        <f>Patients!B185&amp;" "&amp;Patients!C185</f>
        <v xml:space="preserve"> </v>
      </c>
    </row>
    <row r="189" spans="1:2" x14ac:dyDescent="0.25">
      <c r="A189" s="7">
        <f>Patients!A186</f>
        <v>0</v>
      </c>
      <c r="B189" s="7" t="str">
        <f>Patients!B186&amp;" "&amp;Patients!C186</f>
        <v xml:space="preserve"> </v>
      </c>
    </row>
    <row r="190" spans="1:2" x14ac:dyDescent="0.25">
      <c r="A190" s="7">
        <f>Patients!A187</f>
        <v>0</v>
      </c>
      <c r="B190" s="7" t="str">
        <f>Patients!B187&amp;" "&amp;Patients!C187</f>
        <v xml:space="preserve"> </v>
      </c>
    </row>
    <row r="191" spans="1:2" x14ac:dyDescent="0.25">
      <c r="A191" s="7">
        <f>Patients!A188</f>
        <v>0</v>
      </c>
      <c r="B191" s="7" t="str">
        <f>Patients!B188&amp;" "&amp;Patients!C188</f>
        <v xml:space="preserve"> </v>
      </c>
    </row>
    <row r="192" spans="1:2" x14ac:dyDescent="0.25">
      <c r="A192" s="7">
        <f>Patients!A189</f>
        <v>0</v>
      </c>
      <c r="B192" s="7" t="str">
        <f>Patients!B189&amp;" "&amp;Patients!C189</f>
        <v xml:space="preserve"> </v>
      </c>
    </row>
    <row r="193" spans="1:2" x14ac:dyDescent="0.25">
      <c r="A193" s="7">
        <f>Patients!A190</f>
        <v>0</v>
      </c>
      <c r="B193" s="7" t="str">
        <f>Patients!B190&amp;" "&amp;Patients!C190</f>
        <v xml:space="preserve"> </v>
      </c>
    </row>
    <row r="194" spans="1:2" x14ac:dyDescent="0.25">
      <c r="A194" s="7">
        <f>Patients!A191</f>
        <v>0</v>
      </c>
      <c r="B194" s="7" t="str">
        <f>Patients!B191&amp;" "&amp;Patients!C191</f>
        <v xml:space="preserve"> </v>
      </c>
    </row>
    <row r="195" spans="1:2" x14ac:dyDescent="0.25">
      <c r="A195" s="7">
        <f>Patients!A192</f>
        <v>0</v>
      </c>
      <c r="B195" s="7" t="str">
        <f>Patients!B192&amp;" "&amp;Patients!C192</f>
        <v xml:space="preserve"> </v>
      </c>
    </row>
    <row r="196" spans="1:2" x14ac:dyDescent="0.25">
      <c r="A196" s="7">
        <f>Patients!A193</f>
        <v>0</v>
      </c>
      <c r="B196" s="7" t="str">
        <f>Patients!B193&amp;" "&amp;Patients!C193</f>
        <v xml:space="preserve"> </v>
      </c>
    </row>
    <row r="197" spans="1:2" x14ac:dyDescent="0.25">
      <c r="A197" s="7">
        <f>Patients!A194</f>
        <v>0</v>
      </c>
      <c r="B197" s="7" t="str">
        <f>Patients!B194&amp;" "&amp;Patients!C194</f>
        <v xml:space="preserve"> </v>
      </c>
    </row>
    <row r="198" spans="1:2" x14ac:dyDescent="0.25">
      <c r="A198" s="7">
        <f>Patients!A195</f>
        <v>0</v>
      </c>
      <c r="B198" s="7" t="str">
        <f>Patients!B195&amp;" "&amp;Patients!C195</f>
        <v xml:space="preserve"> </v>
      </c>
    </row>
    <row r="199" spans="1:2" x14ac:dyDescent="0.25">
      <c r="A199" s="7">
        <f>Patients!A196</f>
        <v>0</v>
      </c>
      <c r="B199" s="7" t="str">
        <f>Patients!B196&amp;" "&amp;Patients!C196</f>
        <v xml:space="preserve"> </v>
      </c>
    </row>
    <row r="200" spans="1:2" x14ac:dyDescent="0.25">
      <c r="A200" s="7">
        <f>Patients!A197</f>
        <v>0</v>
      </c>
      <c r="B200" s="7" t="str">
        <f>Patients!B197&amp;" "&amp;Patients!C197</f>
        <v xml:space="preserve"> </v>
      </c>
    </row>
    <row r="201" spans="1:2" x14ac:dyDescent="0.25">
      <c r="A201" s="7">
        <f>Patients!A198</f>
        <v>0</v>
      </c>
      <c r="B201" s="7" t="str">
        <f>Patients!B198&amp;" "&amp;Patients!C198</f>
        <v xml:space="preserve"> </v>
      </c>
    </row>
    <row r="202" spans="1:2" x14ac:dyDescent="0.25">
      <c r="A202" s="7">
        <f>Patients!A199</f>
        <v>0</v>
      </c>
      <c r="B202" s="7" t="str">
        <f>Patients!B199&amp;" "&amp;Patients!C199</f>
        <v xml:space="preserve"> </v>
      </c>
    </row>
    <row r="203" spans="1:2" x14ac:dyDescent="0.25">
      <c r="A203" s="7">
        <f>Patients!A200</f>
        <v>0</v>
      </c>
      <c r="B203" s="7" t="str">
        <f>Patients!B200&amp;" "&amp;Patients!C200</f>
        <v xml:space="preserve"> </v>
      </c>
    </row>
    <row r="204" spans="1:2" x14ac:dyDescent="0.25">
      <c r="A204" s="7">
        <f>Patients!A201</f>
        <v>0</v>
      </c>
      <c r="B204" s="7" t="str">
        <f>Patients!B201&amp;" "&amp;Patients!C201</f>
        <v xml:space="preserve"> </v>
      </c>
    </row>
    <row r="205" spans="1:2" x14ac:dyDescent="0.25">
      <c r="A205" s="7">
        <f>Patients!A202</f>
        <v>0</v>
      </c>
      <c r="B205" s="7" t="str">
        <f>Patients!B202&amp;" "&amp;Patients!C202</f>
        <v xml:space="preserve"> </v>
      </c>
    </row>
    <row r="206" spans="1:2" x14ac:dyDescent="0.25">
      <c r="A206" s="7">
        <f>Patients!A203</f>
        <v>0</v>
      </c>
      <c r="B206" s="7" t="str">
        <f>Patients!B203&amp;" "&amp;Patients!C203</f>
        <v xml:space="preserve"> </v>
      </c>
    </row>
    <row r="207" spans="1:2" x14ac:dyDescent="0.25">
      <c r="A207" s="7">
        <f>Patients!A204</f>
        <v>0</v>
      </c>
      <c r="B207" s="7" t="str">
        <f>Patients!B204&amp;" "&amp;Patients!C204</f>
        <v xml:space="preserve"> </v>
      </c>
    </row>
    <row r="208" spans="1:2" x14ac:dyDescent="0.25">
      <c r="A208" s="7">
        <f>Patients!A205</f>
        <v>0</v>
      </c>
      <c r="B208" s="7" t="str">
        <f>Patients!B205&amp;" "&amp;Patients!C205</f>
        <v xml:space="preserve"> </v>
      </c>
    </row>
    <row r="209" spans="1:2" x14ac:dyDescent="0.25">
      <c r="A209" s="7">
        <f>Patients!A206</f>
        <v>0</v>
      </c>
      <c r="B209" s="7" t="str">
        <f>Patients!B206&amp;" "&amp;Patients!C206</f>
        <v xml:space="preserve"> </v>
      </c>
    </row>
    <row r="210" spans="1:2" x14ac:dyDescent="0.25">
      <c r="A210" s="7">
        <f>Patients!A207</f>
        <v>0</v>
      </c>
      <c r="B210" s="7" t="str">
        <f>Patients!B207&amp;" "&amp;Patients!C207</f>
        <v xml:space="preserve"> </v>
      </c>
    </row>
    <row r="211" spans="1:2" x14ac:dyDescent="0.25">
      <c r="A211" s="7">
        <f>Patients!A208</f>
        <v>0</v>
      </c>
      <c r="B211" s="7" t="str">
        <f>Patients!B208&amp;" "&amp;Patients!C208</f>
        <v xml:space="preserve"> </v>
      </c>
    </row>
    <row r="212" spans="1:2" x14ac:dyDescent="0.25">
      <c r="A212" s="7">
        <f>Patients!A209</f>
        <v>0</v>
      </c>
      <c r="B212" s="7" t="str">
        <f>Patients!B209&amp;" "&amp;Patients!C209</f>
        <v xml:space="preserve"> </v>
      </c>
    </row>
    <row r="213" spans="1:2" x14ac:dyDescent="0.25">
      <c r="A213" s="7">
        <f>Patients!A210</f>
        <v>0</v>
      </c>
      <c r="B213" s="7" t="str">
        <f>Patients!B210&amp;" "&amp;Patients!C210</f>
        <v xml:space="preserve"> </v>
      </c>
    </row>
    <row r="214" spans="1:2" x14ac:dyDescent="0.25">
      <c r="A214" s="7">
        <f>Patients!A211</f>
        <v>0</v>
      </c>
      <c r="B214" s="7" t="str">
        <f>Patients!B211&amp;" "&amp;Patients!C211</f>
        <v xml:space="preserve"> </v>
      </c>
    </row>
    <row r="215" spans="1:2" x14ac:dyDescent="0.25">
      <c r="A215" s="7">
        <f>Patients!A212</f>
        <v>0</v>
      </c>
      <c r="B215" s="7" t="str">
        <f>Patients!B212&amp;" "&amp;Patients!C212</f>
        <v xml:space="preserve"> </v>
      </c>
    </row>
    <row r="216" spans="1:2" x14ac:dyDescent="0.25">
      <c r="A216" s="7">
        <f>Patients!A213</f>
        <v>0</v>
      </c>
      <c r="B216" s="7" t="str">
        <f>Patients!B213&amp;" "&amp;Patients!C213</f>
        <v xml:space="preserve"> </v>
      </c>
    </row>
    <row r="217" spans="1:2" x14ac:dyDescent="0.25">
      <c r="A217" s="7">
        <f>Patients!A214</f>
        <v>0</v>
      </c>
      <c r="B217" s="7" t="str">
        <f>Patients!B214&amp;" "&amp;Patients!C214</f>
        <v xml:space="preserve"> </v>
      </c>
    </row>
    <row r="218" spans="1:2" x14ac:dyDescent="0.25">
      <c r="A218" s="7">
        <f>Patients!A215</f>
        <v>0</v>
      </c>
      <c r="B218" s="7" t="str">
        <f>Patients!B215&amp;" "&amp;Patients!C215</f>
        <v xml:space="preserve"> </v>
      </c>
    </row>
    <row r="219" spans="1:2" x14ac:dyDescent="0.25">
      <c r="A219" s="7">
        <f>Patients!A216</f>
        <v>0</v>
      </c>
      <c r="B219" s="7" t="str">
        <f>Patients!B216&amp;" "&amp;Patients!C216</f>
        <v xml:space="preserve"> </v>
      </c>
    </row>
    <row r="220" spans="1:2" x14ac:dyDescent="0.25">
      <c r="A220" s="7">
        <f>Patients!A217</f>
        <v>0</v>
      </c>
      <c r="B220" s="7" t="str">
        <f>Patients!B217&amp;" "&amp;Patients!C217</f>
        <v xml:space="preserve"> </v>
      </c>
    </row>
    <row r="221" spans="1:2" x14ac:dyDescent="0.25">
      <c r="A221" s="7">
        <f>Patients!A218</f>
        <v>0</v>
      </c>
      <c r="B221" s="7" t="str">
        <f>Patients!B218&amp;" "&amp;Patients!C218</f>
        <v xml:space="preserve"> </v>
      </c>
    </row>
    <row r="222" spans="1:2" x14ac:dyDescent="0.25">
      <c r="A222" s="7">
        <f>Patients!A219</f>
        <v>0</v>
      </c>
      <c r="B222" s="7" t="str">
        <f>Patients!B219&amp;" "&amp;Patients!C219</f>
        <v xml:space="preserve"> </v>
      </c>
    </row>
    <row r="223" spans="1:2" x14ac:dyDescent="0.25">
      <c r="A223" s="7">
        <f>Patients!A220</f>
        <v>0</v>
      </c>
      <c r="B223" s="7" t="str">
        <f>Patients!B220&amp;" "&amp;Patients!C220</f>
        <v xml:space="preserve"> </v>
      </c>
    </row>
    <row r="224" spans="1:2" x14ac:dyDescent="0.25">
      <c r="A224" s="7">
        <f>Patients!A221</f>
        <v>0</v>
      </c>
      <c r="B224" s="7" t="str">
        <f>Patients!B221&amp;" "&amp;Patients!C221</f>
        <v xml:space="preserve"> </v>
      </c>
    </row>
    <row r="225" spans="1:2" x14ac:dyDescent="0.25">
      <c r="A225" s="7">
        <f>Patients!A222</f>
        <v>0</v>
      </c>
      <c r="B225" s="7" t="str">
        <f>Patients!B222&amp;" "&amp;Patients!C222</f>
        <v xml:space="preserve"> </v>
      </c>
    </row>
    <row r="226" spans="1:2" x14ac:dyDescent="0.25">
      <c r="A226" s="7">
        <f>Patients!A223</f>
        <v>0</v>
      </c>
      <c r="B226" s="7" t="str">
        <f>Patients!B223&amp;" "&amp;Patients!C223</f>
        <v xml:space="preserve"> </v>
      </c>
    </row>
    <row r="227" spans="1:2" x14ac:dyDescent="0.25">
      <c r="A227" s="7">
        <f>Patients!A224</f>
        <v>0</v>
      </c>
      <c r="B227" s="7" t="str">
        <f>Patients!B224&amp;" "&amp;Patients!C224</f>
        <v xml:space="preserve"> </v>
      </c>
    </row>
    <row r="228" spans="1:2" x14ac:dyDescent="0.25">
      <c r="A228" s="7">
        <f>Patients!A225</f>
        <v>0</v>
      </c>
      <c r="B228" s="7" t="str">
        <f>Patients!B225&amp;" "&amp;Patients!C225</f>
        <v xml:space="preserve"> </v>
      </c>
    </row>
    <row r="229" spans="1:2" x14ac:dyDescent="0.25">
      <c r="A229" s="7">
        <f>Patients!A226</f>
        <v>0</v>
      </c>
      <c r="B229" s="7" t="str">
        <f>Patients!B226&amp;" "&amp;Patients!C226</f>
        <v xml:space="preserve"> </v>
      </c>
    </row>
    <row r="230" spans="1:2" x14ac:dyDescent="0.25">
      <c r="A230" s="7">
        <f>Patients!A227</f>
        <v>0</v>
      </c>
      <c r="B230" s="7" t="str">
        <f>Patients!B227&amp;" "&amp;Patients!C227</f>
        <v xml:space="preserve"> </v>
      </c>
    </row>
    <row r="231" spans="1:2" x14ac:dyDescent="0.25">
      <c r="A231" s="7">
        <f>Patients!A228</f>
        <v>0</v>
      </c>
      <c r="B231" s="7" t="str">
        <f>Patients!B228&amp;" "&amp;Patients!C228</f>
        <v xml:space="preserve"> </v>
      </c>
    </row>
    <row r="232" spans="1:2" x14ac:dyDescent="0.25">
      <c r="A232" s="7">
        <f>Patients!A229</f>
        <v>0</v>
      </c>
      <c r="B232" s="7" t="str">
        <f>Patients!B229&amp;" "&amp;Patients!C229</f>
        <v xml:space="preserve"> </v>
      </c>
    </row>
    <row r="233" spans="1:2" x14ac:dyDescent="0.25">
      <c r="A233" s="7">
        <f>Patients!A230</f>
        <v>0</v>
      </c>
      <c r="B233" s="7" t="str">
        <f>Patients!B230&amp;" "&amp;Patients!C230</f>
        <v xml:space="preserve"> </v>
      </c>
    </row>
    <row r="234" spans="1:2" x14ac:dyDescent="0.25">
      <c r="A234" s="7">
        <f>Patients!A231</f>
        <v>0</v>
      </c>
      <c r="B234" s="7" t="str">
        <f>Patients!B231&amp;" "&amp;Patients!C231</f>
        <v xml:space="preserve"> </v>
      </c>
    </row>
    <row r="235" spans="1:2" x14ac:dyDescent="0.25">
      <c r="A235" s="7">
        <f>Patients!A232</f>
        <v>0</v>
      </c>
      <c r="B235" s="7" t="str">
        <f>Patients!B232&amp;" "&amp;Patients!C232</f>
        <v xml:space="preserve"> </v>
      </c>
    </row>
    <row r="236" spans="1:2" x14ac:dyDescent="0.25">
      <c r="A236" s="7">
        <f>Patients!A233</f>
        <v>0</v>
      </c>
      <c r="B236" s="7" t="str">
        <f>Patients!B233&amp;" "&amp;Patients!C233</f>
        <v xml:space="preserve"> </v>
      </c>
    </row>
    <row r="237" spans="1:2" x14ac:dyDescent="0.25">
      <c r="A237" s="7">
        <f>Patients!A234</f>
        <v>0</v>
      </c>
      <c r="B237" s="7" t="str">
        <f>Patients!B234&amp;" "&amp;Patients!C234</f>
        <v xml:space="preserve"> </v>
      </c>
    </row>
    <row r="238" spans="1:2" x14ac:dyDescent="0.25">
      <c r="A238" s="7">
        <f>Patients!A235</f>
        <v>0</v>
      </c>
      <c r="B238" s="7" t="str">
        <f>Patients!B235&amp;" "&amp;Patients!C235</f>
        <v xml:space="preserve"> </v>
      </c>
    </row>
    <row r="239" spans="1:2" x14ac:dyDescent="0.25">
      <c r="A239" s="7">
        <f>Patients!A236</f>
        <v>0</v>
      </c>
      <c r="B239" s="7" t="str">
        <f>Patients!B236&amp;" "&amp;Patients!C236</f>
        <v xml:space="preserve"> </v>
      </c>
    </row>
    <row r="240" spans="1:2" x14ac:dyDescent="0.25">
      <c r="A240" s="7">
        <f>Patients!A237</f>
        <v>0</v>
      </c>
      <c r="B240" s="7" t="str">
        <f>Patients!B237&amp;" "&amp;Patients!C237</f>
        <v xml:space="preserve"> </v>
      </c>
    </row>
    <row r="241" spans="1:2" x14ac:dyDescent="0.25">
      <c r="A241" s="7">
        <f>Patients!A238</f>
        <v>0</v>
      </c>
      <c r="B241" s="7" t="str">
        <f>Patients!B238&amp;" "&amp;Patients!C238</f>
        <v xml:space="preserve"> </v>
      </c>
    </row>
    <row r="242" spans="1:2" x14ac:dyDescent="0.25">
      <c r="A242" s="7">
        <f>Patients!A239</f>
        <v>0</v>
      </c>
      <c r="B242" s="7" t="str">
        <f>Patients!B239&amp;" "&amp;Patients!C239</f>
        <v xml:space="preserve"> </v>
      </c>
    </row>
    <row r="243" spans="1:2" x14ac:dyDescent="0.25">
      <c r="A243" s="7">
        <f>Patients!A240</f>
        <v>0</v>
      </c>
      <c r="B243" s="7" t="str">
        <f>Patients!B240&amp;" "&amp;Patients!C240</f>
        <v xml:space="preserve"> </v>
      </c>
    </row>
    <row r="244" spans="1:2" x14ac:dyDescent="0.25">
      <c r="A244" s="7">
        <f>Patients!A241</f>
        <v>0</v>
      </c>
      <c r="B244" s="7" t="str">
        <f>Patients!B241&amp;" "&amp;Patients!C241</f>
        <v xml:space="preserve"> </v>
      </c>
    </row>
    <row r="245" spans="1:2" x14ac:dyDescent="0.25">
      <c r="A245" s="7">
        <f>Patients!A242</f>
        <v>0</v>
      </c>
      <c r="B245" s="7" t="str">
        <f>Patients!B242&amp;" "&amp;Patients!C242</f>
        <v xml:space="preserve"> </v>
      </c>
    </row>
    <row r="246" spans="1:2" x14ac:dyDescent="0.25">
      <c r="A246" s="7">
        <f>Patients!A243</f>
        <v>0</v>
      </c>
      <c r="B246" s="7" t="str">
        <f>Patients!B243&amp;" "&amp;Patients!C243</f>
        <v xml:space="preserve"> </v>
      </c>
    </row>
    <row r="247" spans="1:2" x14ac:dyDescent="0.25">
      <c r="A247" s="7">
        <f>Patients!A244</f>
        <v>0</v>
      </c>
      <c r="B247" s="7" t="str">
        <f>Patients!B244&amp;" "&amp;Patients!C244</f>
        <v xml:space="preserve"> </v>
      </c>
    </row>
    <row r="248" spans="1:2" x14ac:dyDescent="0.25">
      <c r="A248" s="7">
        <f>Patients!A245</f>
        <v>0</v>
      </c>
      <c r="B248" s="7" t="str">
        <f>Patients!B245&amp;" "&amp;Patients!C245</f>
        <v xml:space="preserve"> </v>
      </c>
    </row>
    <row r="249" spans="1:2" x14ac:dyDescent="0.25">
      <c r="A249" s="7">
        <f>Patients!A246</f>
        <v>0</v>
      </c>
      <c r="B249" s="7" t="str">
        <f>Patients!B246&amp;" "&amp;Patients!C246</f>
        <v xml:space="preserve"> </v>
      </c>
    </row>
    <row r="250" spans="1:2" x14ac:dyDescent="0.25">
      <c r="A250" s="7">
        <f>Patients!A247</f>
        <v>0</v>
      </c>
      <c r="B250" s="7" t="str">
        <f>Patients!B247&amp;" "&amp;Patients!C247</f>
        <v xml:space="preserve"> </v>
      </c>
    </row>
    <row r="251" spans="1:2" x14ac:dyDescent="0.25">
      <c r="A251" s="7">
        <f>Patients!A248</f>
        <v>0</v>
      </c>
      <c r="B251" s="7" t="str">
        <f>Patients!B248&amp;" "&amp;Patients!C248</f>
        <v xml:space="preserve"> </v>
      </c>
    </row>
    <row r="252" spans="1:2" x14ac:dyDescent="0.25">
      <c r="A252" s="7">
        <f>Patients!A249</f>
        <v>0</v>
      </c>
      <c r="B252" s="7" t="str">
        <f>Patients!B249&amp;" "&amp;Patients!C249</f>
        <v xml:space="preserve"> </v>
      </c>
    </row>
    <row r="253" spans="1:2" x14ac:dyDescent="0.25">
      <c r="A253" s="7">
        <f>Patients!A250</f>
        <v>0</v>
      </c>
      <c r="B253" s="7" t="str">
        <f>Patients!B250&amp;" "&amp;Patients!C250</f>
        <v xml:space="preserve"> </v>
      </c>
    </row>
    <row r="254" spans="1:2" x14ac:dyDescent="0.25">
      <c r="A254" s="7">
        <f>Patients!A251</f>
        <v>0</v>
      </c>
      <c r="B254" s="7" t="str">
        <f>Patients!B251&amp;" "&amp;Patients!C251</f>
        <v xml:space="preserve"> </v>
      </c>
    </row>
    <row r="255" spans="1:2" x14ac:dyDescent="0.25">
      <c r="A255" s="7">
        <f>Patients!A252</f>
        <v>0</v>
      </c>
      <c r="B255" s="7" t="str">
        <f>Patients!B252&amp;" "&amp;Patients!C252</f>
        <v xml:space="preserve"> </v>
      </c>
    </row>
    <row r="256" spans="1:2" x14ac:dyDescent="0.25">
      <c r="A256" s="7">
        <f>Patients!A253</f>
        <v>0</v>
      </c>
      <c r="B256" s="7" t="str">
        <f>Patients!B253&amp;" "&amp;Patients!C253</f>
        <v xml:space="preserve"> </v>
      </c>
    </row>
    <row r="257" spans="1:2" x14ac:dyDescent="0.25">
      <c r="A257" s="7">
        <f>Patients!A254</f>
        <v>0</v>
      </c>
      <c r="B257" s="7" t="str">
        <f>Patients!B254&amp;" "&amp;Patients!C254</f>
        <v xml:space="preserve"> </v>
      </c>
    </row>
    <row r="258" spans="1:2" x14ac:dyDescent="0.25">
      <c r="A258" s="7">
        <f>Patients!A255</f>
        <v>0</v>
      </c>
      <c r="B258" s="7" t="str">
        <f>Patients!B255&amp;" "&amp;Patients!C255</f>
        <v xml:space="preserve"> </v>
      </c>
    </row>
    <row r="259" spans="1:2" x14ac:dyDescent="0.25">
      <c r="A259" s="7">
        <f>Patients!A256</f>
        <v>0</v>
      </c>
      <c r="B259" s="7" t="str">
        <f>Patients!B256&amp;" "&amp;Patients!C256</f>
        <v xml:space="preserve"> </v>
      </c>
    </row>
    <row r="260" spans="1:2" x14ac:dyDescent="0.25">
      <c r="A260" s="7">
        <f>Patients!A257</f>
        <v>0</v>
      </c>
      <c r="B260" s="7" t="str">
        <f>Patients!B257&amp;" "&amp;Patients!C257</f>
        <v xml:space="preserve"> </v>
      </c>
    </row>
    <row r="261" spans="1:2" x14ac:dyDescent="0.25">
      <c r="A261" s="7">
        <f>Patients!A258</f>
        <v>0</v>
      </c>
      <c r="B261" s="7" t="str">
        <f>Patients!B258&amp;" "&amp;Patients!C258</f>
        <v xml:space="preserve"> </v>
      </c>
    </row>
    <row r="262" spans="1:2" x14ac:dyDescent="0.25">
      <c r="A262" s="7">
        <f>Patients!A259</f>
        <v>0</v>
      </c>
      <c r="B262" s="7" t="str">
        <f>Patients!B259&amp;" "&amp;Patients!C259</f>
        <v xml:space="preserve"> </v>
      </c>
    </row>
    <row r="263" spans="1:2" x14ac:dyDescent="0.25">
      <c r="A263" s="7">
        <f>Patients!A260</f>
        <v>0</v>
      </c>
      <c r="B263" s="7" t="str">
        <f>Patients!B260&amp;" "&amp;Patients!C260</f>
        <v xml:space="preserve"> </v>
      </c>
    </row>
    <row r="264" spans="1:2" x14ac:dyDescent="0.25">
      <c r="A264" s="7">
        <f>Patients!A261</f>
        <v>0</v>
      </c>
      <c r="B264" s="7" t="str">
        <f>Patients!B261&amp;" "&amp;Patients!C261</f>
        <v xml:space="preserve"> </v>
      </c>
    </row>
    <row r="265" spans="1:2" x14ac:dyDescent="0.25">
      <c r="A265" s="7">
        <f>Patients!A262</f>
        <v>0</v>
      </c>
      <c r="B265" s="7" t="str">
        <f>Patients!B262&amp;" "&amp;Patients!C262</f>
        <v xml:space="preserve"> </v>
      </c>
    </row>
    <row r="266" spans="1:2" x14ac:dyDescent="0.25">
      <c r="A266" s="7">
        <f>Patients!A263</f>
        <v>0</v>
      </c>
      <c r="B266" s="7" t="str">
        <f>Patients!B263&amp;" "&amp;Patients!C263</f>
        <v xml:space="preserve"> </v>
      </c>
    </row>
    <row r="267" spans="1:2" x14ac:dyDescent="0.25">
      <c r="A267" s="7">
        <f>Patients!A264</f>
        <v>0</v>
      </c>
      <c r="B267" s="7" t="str">
        <f>Patients!B264&amp;" "&amp;Patients!C264</f>
        <v xml:space="preserve"> </v>
      </c>
    </row>
    <row r="268" spans="1:2" x14ac:dyDescent="0.25">
      <c r="A268" s="7">
        <f>Patients!A265</f>
        <v>0</v>
      </c>
      <c r="B268" s="7" t="str">
        <f>Patients!B265&amp;" "&amp;Patients!C265</f>
        <v xml:space="preserve"> </v>
      </c>
    </row>
    <row r="269" spans="1:2" x14ac:dyDescent="0.25">
      <c r="A269" s="7">
        <f>Patients!A266</f>
        <v>0</v>
      </c>
      <c r="B269" s="7" t="str">
        <f>Patients!B266&amp;" "&amp;Patients!C266</f>
        <v xml:space="preserve"> </v>
      </c>
    </row>
    <row r="270" spans="1:2" x14ac:dyDescent="0.25">
      <c r="A270" s="7">
        <f>Patients!A267</f>
        <v>0</v>
      </c>
      <c r="B270" s="7" t="str">
        <f>Patients!B267&amp;" "&amp;Patients!C267</f>
        <v xml:space="preserve"> </v>
      </c>
    </row>
    <row r="271" spans="1:2" x14ac:dyDescent="0.25">
      <c r="A271" s="7">
        <f>Patients!A268</f>
        <v>0</v>
      </c>
      <c r="B271" s="7" t="str">
        <f>Patients!B268&amp;" "&amp;Patients!C268</f>
        <v xml:space="preserve"> </v>
      </c>
    </row>
    <row r="272" spans="1:2" x14ac:dyDescent="0.25">
      <c r="A272" s="7">
        <f>Patients!A269</f>
        <v>0</v>
      </c>
      <c r="B272" s="7" t="str">
        <f>Patients!B269&amp;" "&amp;Patients!C269</f>
        <v xml:space="preserve"> </v>
      </c>
    </row>
    <row r="273" spans="1:2" x14ac:dyDescent="0.25">
      <c r="A273" s="7">
        <f>Patients!A270</f>
        <v>0</v>
      </c>
      <c r="B273" s="7" t="str">
        <f>Patients!B270&amp;" "&amp;Patients!C270</f>
        <v xml:space="preserve"> </v>
      </c>
    </row>
    <row r="274" spans="1:2" x14ac:dyDescent="0.25">
      <c r="A274" s="7">
        <f>Patients!A271</f>
        <v>0</v>
      </c>
      <c r="B274" s="7" t="str">
        <f>Patients!B271&amp;" "&amp;Patients!C271</f>
        <v xml:space="preserve"> </v>
      </c>
    </row>
    <row r="275" spans="1:2" x14ac:dyDescent="0.25">
      <c r="A275" s="7">
        <f>Patients!A272</f>
        <v>0</v>
      </c>
      <c r="B275" s="7" t="str">
        <f>Patients!B272&amp;" "&amp;Patients!C272</f>
        <v xml:space="preserve"> </v>
      </c>
    </row>
    <row r="276" spans="1:2" x14ac:dyDescent="0.25">
      <c r="A276" s="7">
        <f>Patients!A273</f>
        <v>0</v>
      </c>
      <c r="B276" s="7" t="str">
        <f>Patients!B273&amp;" "&amp;Patients!C273</f>
        <v xml:space="preserve"> </v>
      </c>
    </row>
    <row r="277" spans="1:2" x14ac:dyDescent="0.25">
      <c r="A277" s="7">
        <f>Patients!A274</f>
        <v>0</v>
      </c>
      <c r="B277" s="7" t="str">
        <f>Patients!B274&amp;" "&amp;Patients!C274</f>
        <v xml:space="preserve"> </v>
      </c>
    </row>
    <row r="278" spans="1:2" x14ac:dyDescent="0.25">
      <c r="A278" s="7">
        <f>Patients!A275</f>
        <v>0</v>
      </c>
      <c r="B278" s="7" t="str">
        <f>Patients!B275&amp;" "&amp;Patients!C275</f>
        <v xml:space="preserve"> </v>
      </c>
    </row>
    <row r="279" spans="1:2" x14ac:dyDescent="0.25">
      <c r="A279" s="7">
        <f>Patients!A276</f>
        <v>0</v>
      </c>
      <c r="B279" s="7" t="str">
        <f>Patients!B276&amp;" "&amp;Patients!C276</f>
        <v xml:space="preserve"> </v>
      </c>
    </row>
    <row r="280" spans="1:2" x14ac:dyDescent="0.25">
      <c r="A280" s="7">
        <f>Patients!A277</f>
        <v>0</v>
      </c>
      <c r="B280" s="7" t="str">
        <f>Patients!B277&amp;" "&amp;Patients!C277</f>
        <v xml:space="preserve"> </v>
      </c>
    </row>
    <row r="281" spans="1:2" x14ac:dyDescent="0.25">
      <c r="A281" s="7">
        <f>Patients!A278</f>
        <v>0</v>
      </c>
      <c r="B281" s="7" t="str">
        <f>Patients!B278&amp;" "&amp;Patients!C278</f>
        <v xml:space="preserve"> </v>
      </c>
    </row>
    <row r="282" spans="1:2" x14ac:dyDescent="0.25">
      <c r="A282" s="7">
        <f>Patients!A279</f>
        <v>0</v>
      </c>
      <c r="B282" s="7" t="str">
        <f>Patients!B279&amp;" "&amp;Patients!C279</f>
        <v xml:space="preserve"> </v>
      </c>
    </row>
    <row r="283" spans="1:2" x14ac:dyDescent="0.25">
      <c r="A283" s="7">
        <f>Patients!A280</f>
        <v>0</v>
      </c>
      <c r="B283" s="7" t="str">
        <f>Patients!B280&amp;" "&amp;Patients!C280</f>
        <v xml:space="preserve"> </v>
      </c>
    </row>
    <row r="284" spans="1:2" x14ac:dyDescent="0.25">
      <c r="A284" s="7">
        <f>Patients!A281</f>
        <v>0</v>
      </c>
      <c r="B284" s="7" t="str">
        <f>Patients!B281&amp;" "&amp;Patients!C281</f>
        <v xml:space="preserve"> </v>
      </c>
    </row>
    <row r="285" spans="1:2" x14ac:dyDescent="0.25">
      <c r="A285" s="7">
        <f>Patients!A282</f>
        <v>0</v>
      </c>
      <c r="B285" s="7" t="str">
        <f>Patients!B282&amp;" "&amp;Patients!C282</f>
        <v xml:space="preserve"> </v>
      </c>
    </row>
    <row r="286" spans="1:2" x14ac:dyDescent="0.25">
      <c r="A286" s="7">
        <f>Patients!A283</f>
        <v>0</v>
      </c>
      <c r="B286" s="7" t="str">
        <f>Patients!B283&amp;" "&amp;Patients!C283</f>
        <v xml:space="preserve"> </v>
      </c>
    </row>
    <row r="287" spans="1:2" x14ac:dyDescent="0.25">
      <c r="A287" s="7">
        <f>Patients!A284</f>
        <v>0</v>
      </c>
      <c r="B287" s="7" t="str">
        <f>Patients!B284&amp;" "&amp;Patients!C284</f>
        <v xml:space="preserve"> </v>
      </c>
    </row>
    <row r="288" spans="1:2" x14ac:dyDescent="0.25">
      <c r="A288" s="7">
        <f>Patients!A285</f>
        <v>0</v>
      </c>
      <c r="B288" s="7" t="str">
        <f>Patients!B285&amp;" "&amp;Patients!C285</f>
        <v xml:space="preserve"> </v>
      </c>
    </row>
    <row r="289" spans="1:2" x14ac:dyDescent="0.25">
      <c r="A289" s="7">
        <f>Patients!A286</f>
        <v>0</v>
      </c>
      <c r="B289" s="7" t="str">
        <f>Patients!B286&amp;" "&amp;Patients!C286</f>
        <v xml:space="preserve"> </v>
      </c>
    </row>
    <row r="290" spans="1:2" x14ac:dyDescent="0.25">
      <c r="A290" s="7">
        <f>Patients!A287</f>
        <v>0</v>
      </c>
      <c r="B290" s="7" t="str">
        <f>Patients!B287&amp;" "&amp;Patients!C287</f>
        <v xml:space="preserve"> </v>
      </c>
    </row>
    <row r="291" spans="1:2" x14ac:dyDescent="0.25">
      <c r="A291" s="7">
        <f>Patients!A288</f>
        <v>0</v>
      </c>
      <c r="B291" s="7" t="str">
        <f>Patients!B288&amp;" "&amp;Patients!C288</f>
        <v xml:space="preserve"> </v>
      </c>
    </row>
    <row r="292" spans="1:2" x14ac:dyDescent="0.25">
      <c r="A292" s="7">
        <f>Patients!A289</f>
        <v>0</v>
      </c>
      <c r="B292" s="7" t="str">
        <f>Patients!B289&amp;" "&amp;Patients!C289</f>
        <v xml:space="preserve"> </v>
      </c>
    </row>
    <row r="293" spans="1:2" x14ac:dyDescent="0.25">
      <c r="A293" s="7">
        <f>Patients!A290</f>
        <v>0</v>
      </c>
      <c r="B293" s="7" t="str">
        <f>Patients!B290&amp;" "&amp;Patients!C290</f>
        <v xml:space="preserve"> </v>
      </c>
    </row>
    <row r="294" spans="1:2" x14ac:dyDescent="0.25">
      <c r="A294" s="7">
        <f>Patients!A291</f>
        <v>0</v>
      </c>
      <c r="B294" s="7" t="str">
        <f>Patients!B291&amp;" "&amp;Patients!C291</f>
        <v xml:space="preserve"> </v>
      </c>
    </row>
    <row r="295" spans="1:2" x14ac:dyDescent="0.25">
      <c r="A295" s="7">
        <f>Patients!A292</f>
        <v>0</v>
      </c>
      <c r="B295" s="7" t="str">
        <f>Patients!B292&amp;" "&amp;Patients!C292</f>
        <v xml:space="preserve"> </v>
      </c>
    </row>
    <row r="296" spans="1:2" x14ac:dyDescent="0.25">
      <c r="A296" s="7">
        <f>Patients!A293</f>
        <v>0</v>
      </c>
      <c r="B296" s="7" t="str">
        <f>Patients!B293&amp;" "&amp;Patients!C293</f>
        <v xml:space="preserve"> </v>
      </c>
    </row>
    <row r="297" spans="1:2" x14ac:dyDescent="0.25">
      <c r="A297" s="7">
        <f>Patients!A294</f>
        <v>0</v>
      </c>
      <c r="B297" s="7" t="str">
        <f>Patients!B294&amp;" "&amp;Patients!C294</f>
        <v xml:space="preserve"> </v>
      </c>
    </row>
    <row r="298" spans="1:2" x14ac:dyDescent="0.25">
      <c r="A298" s="7">
        <f>Patients!A295</f>
        <v>0</v>
      </c>
      <c r="B298" s="7" t="str">
        <f>Patients!B295&amp;" "&amp;Patients!C295</f>
        <v xml:space="preserve"> </v>
      </c>
    </row>
    <row r="299" spans="1:2" x14ac:dyDescent="0.25">
      <c r="A299" s="7">
        <f>Patients!A296</f>
        <v>0</v>
      </c>
      <c r="B299" s="7" t="str">
        <f>Patients!B296&amp;" "&amp;Patients!C296</f>
        <v xml:space="preserve"> </v>
      </c>
    </row>
    <row r="300" spans="1:2" x14ac:dyDescent="0.25">
      <c r="A300" s="7">
        <f>Patients!A297</f>
        <v>0</v>
      </c>
      <c r="B300" s="7" t="str">
        <f>Patients!B297&amp;" "&amp;Patients!C297</f>
        <v xml:space="preserve"> </v>
      </c>
    </row>
    <row r="301" spans="1:2" x14ac:dyDescent="0.25">
      <c r="A301" s="7">
        <f>Patients!A298</f>
        <v>0</v>
      </c>
      <c r="B301" s="7" t="str">
        <f>Patients!B298&amp;" "&amp;Patients!C298</f>
        <v xml:space="preserve"> </v>
      </c>
    </row>
    <row r="302" spans="1:2" x14ac:dyDescent="0.25">
      <c r="A302" s="7">
        <f>Patients!A299</f>
        <v>0</v>
      </c>
      <c r="B302" s="7" t="str">
        <f>Patients!B299&amp;" "&amp;Patients!C299</f>
        <v xml:space="preserve"> </v>
      </c>
    </row>
    <row r="303" spans="1:2" x14ac:dyDescent="0.25">
      <c r="A303" s="7">
        <f>Patients!A300</f>
        <v>0</v>
      </c>
      <c r="B303" s="7" t="str">
        <f>Patients!B300&amp;" "&amp;Patients!C300</f>
        <v xml:space="preserve"> </v>
      </c>
    </row>
    <row r="304" spans="1:2" x14ac:dyDescent="0.25">
      <c r="A304" s="7">
        <f>Patients!A301</f>
        <v>0</v>
      </c>
      <c r="B304" s="7" t="str">
        <f>Patients!B301&amp;" "&amp;Patients!C301</f>
        <v xml:space="preserve"> </v>
      </c>
    </row>
    <row r="305" spans="1:2" x14ac:dyDescent="0.25">
      <c r="A305" s="7">
        <f>Patients!A302</f>
        <v>0</v>
      </c>
      <c r="B305" s="7" t="str">
        <f>Patients!B302&amp;" "&amp;Patients!C302</f>
        <v xml:space="preserve"> </v>
      </c>
    </row>
    <row r="306" spans="1:2" x14ac:dyDescent="0.25">
      <c r="A306" s="7">
        <f>Patients!A303</f>
        <v>0</v>
      </c>
      <c r="B306" s="7" t="str">
        <f>Patients!B303&amp;" "&amp;Patients!C303</f>
        <v xml:space="preserve"> </v>
      </c>
    </row>
    <row r="307" spans="1:2" x14ac:dyDescent="0.25">
      <c r="A307" s="7">
        <f>Patients!A304</f>
        <v>0</v>
      </c>
      <c r="B307" s="7" t="str">
        <f>Patients!B304&amp;" "&amp;Patients!C304</f>
        <v xml:space="preserve"> </v>
      </c>
    </row>
    <row r="308" spans="1:2" x14ac:dyDescent="0.25">
      <c r="A308" s="7">
        <f>Patients!A305</f>
        <v>0</v>
      </c>
      <c r="B308" s="7" t="str">
        <f>Patients!B305&amp;" "&amp;Patients!C305</f>
        <v xml:space="preserve"> </v>
      </c>
    </row>
    <row r="309" spans="1:2" x14ac:dyDescent="0.25">
      <c r="A309" s="7">
        <f>Patients!A306</f>
        <v>0</v>
      </c>
      <c r="B309" s="7" t="str">
        <f>Patients!B306&amp;" "&amp;Patients!C306</f>
        <v xml:space="preserve"> </v>
      </c>
    </row>
    <row r="310" spans="1:2" x14ac:dyDescent="0.25">
      <c r="A310" s="7">
        <f>Patients!A307</f>
        <v>0</v>
      </c>
      <c r="B310" s="7" t="str">
        <f>Patients!B307&amp;" "&amp;Patients!C307</f>
        <v xml:space="preserve"> </v>
      </c>
    </row>
    <row r="311" spans="1:2" x14ac:dyDescent="0.25">
      <c r="A311" s="7">
        <f>Patients!A308</f>
        <v>0</v>
      </c>
      <c r="B311" s="7" t="str">
        <f>Patients!B308&amp;" "&amp;Patients!C308</f>
        <v xml:space="preserve"> </v>
      </c>
    </row>
    <row r="312" spans="1:2" x14ac:dyDescent="0.25">
      <c r="A312" s="7">
        <f>Patients!A309</f>
        <v>0</v>
      </c>
      <c r="B312" s="7" t="str">
        <f>Patients!B309&amp;" "&amp;Patients!C309</f>
        <v xml:space="preserve"> </v>
      </c>
    </row>
    <row r="313" spans="1:2" x14ac:dyDescent="0.25">
      <c r="A313" s="7">
        <f>Patients!A310</f>
        <v>0</v>
      </c>
      <c r="B313" s="7" t="str">
        <f>Patients!B310&amp;" "&amp;Patients!C310</f>
        <v xml:space="preserve"> </v>
      </c>
    </row>
    <row r="314" spans="1:2" x14ac:dyDescent="0.25">
      <c r="A314" s="7">
        <f>Patients!A311</f>
        <v>0</v>
      </c>
      <c r="B314" s="7" t="str">
        <f>Patients!B311&amp;" "&amp;Patients!C311</f>
        <v xml:space="preserve"> </v>
      </c>
    </row>
    <row r="315" spans="1:2" x14ac:dyDescent="0.25">
      <c r="A315" s="7">
        <f>Patients!A312</f>
        <v>0</v>
      </c>
      <c r="B315" s="7" t="str">
        <f>Patients!B312&amp;" "&amp;Patients!C312</f>
        <v xml:space="preserve"> </v>
      </c>
    </row>
    <row r="316" spans="1:2" x14ac:dyDescent="0.25">
      <c r="A316" s="7">
        <f>Patients!A313</f>
        <v>0</v>
      </c>
      <c r="B316" s="7" t="str">
        <f>Patients!B313&amp;" "&amp;Patients!C313</f>
        <v xml:space="preserve"> </v>
      </c>
    </row>
    <row r="317" spans="1:2" x14ac:dyDescent="0.25">
      <c r="A317" s="7">
        <f>Patients!A314</f>
        <v>0</v>
      </c>
      <c r="B317" s="7" t="str">
        <f>Patients!B314&amp;" "&amp;Patients!C314</f>
        <v xml:space="preserve"> </v>
      </c>
    </row>
    <row r="318" spans="1:2" x14ac:dyDescent="0.25">
      <c r="A318" s="7">
        <f>Patients!A315</f>
        <v>0</v>
      </c>
      <c r="B318" s="7" t="str">
        <f>Patients!B315&amp;" "&amp;Patients!C315</f>
        <v xml:space="preserve"> </v>
      </c>
    </row>
    <row r="319" spans="1:2" x14ac:dyDescent="0.25">
      <c r="A319" s="7">
        <f>Patients!A316</f>
        <v>0</v>
      </c>
      <c r="B319" s="7" t="str">
        <f>Patients!B316&amp;" "&amp;Patients!C316</f>
        <v xml:space="preserve"> </v>
      </c>
    </row>
    <row r="320" spans="1:2" x14ac:dyDescent="0.25">
      <c r="A320" s="7">
        <f>Patients!A317</f>
        <v>0</v>
      </c>
      <c r="B320" s="7" t="str">
        <f>Patients!B317&amp;" "&amp;Patients!C317</f>
        <v xml:space="preserve"> </v>
      </c>
    </row>
    <row r="321" spans="1:2" x14ac:dyDescent="0.25">
      <c r="A321" s="7">
        <f>Patients!A318</f>
        <v>0</v>
      </c>
      <c r="B321" s="7" t="str">
        <f>Patients!B318&amp;" "&amp;Patients!C318</f>
        <v xml:space="preserve"> </v>
      </c>
    </row>
    <row r="322" spans="1:2" x14ac:dyDescent="0.25">
      <c r="A322" s="7">
        <f>Patients!A319</f>
        <v>0</v>
      </c>
      <c r="B322" s="7" t="str">
        <f>Patients!B319&amp;" "&amp;Patients!C319</f>
        <v xml:space="preserve"> </v>
      </c>
    </row>
    <row r="323" spans="1:2" x14ac:dyDescent="0.25">
      <c r="A323" s="7">
        <f>Patients!A320</f>
        <v>0</v>
      </c>
      <c r="B323" s="7" t="str">
        <f>Patients!B320&amp;" "&amp;Patients!C320</f>
        <v xml:space="preserve"> </v>
      </c>
    </row>
    <row r="324" spans="1:2" x14ac:dyDescent="0.25">
      <c r="A324" s="7">
        <f>Patients!A321</f>
        <v>0</v>
      </c>
      <c r="B324" s="7" t="str">
        <f>Patients!B321&amp;" "&amp;Patients!C321</f>
        <v xml:space="preserve"> </v>
      </c>
    </row>
    <row r="325" spans="1:2" x14ac:dyDescent="0.25">
      <c r="A325" s="7">
        <f>Patients!A322</f>
        <v>0</v>
      </c>
      <c r="B325" s="7" t="str">
        <f>Patients!B322&amp;" "&amp;Patients!C322</f>
        <v xml:space="preserve"> </v>
      </c>
    </row>
    <row r="326" spans="1:2" x14ac:dyDescent="0.25">
      <c r="A326" s="7">
        <f>Patients!A323</f>
        <v>0</v>
      </c>
      <c r="B326" s="7" t="str">
        <f>Patients!B323&amp;" "&amp;Patients!C323</f>
        <v xml:space="preserve"> </v>
      </c>
    </row>
    <row r="327" spans="1:2" x14ac:dyDescent="0.25">
      <c r="A327" s="7">
        <f>Patients!A324</f>
        <v>0</v>
      </c>
      <c r="B327" s="7" t="str">
        <f>Patients!B324&amp;" "&amp;Patients!C324</f>
        <v xml:space="preserve"> </v>
      </c>
    </row>
    <row r="328" spans="1:2" x14ac:dyDescent="0.25">
      <c r="A328" s="7">
        <f>Patients!A325</f>
        <v>0</v>
      </c>
      <c r="B328" s="7" t="str">
        <f>Patients!B325&amp;" "&amp;Patients!C325</f>
        <v xml:space="preserve"> </v>
      </c>
    </row>
    <row r="329" spans="1:2" x14ac:dyDescent="0.25">
      <c r="A329" s="7">
        <f>Patients!A326</f>
        <v>0</v>
      </c>
      <c r="B329" s="7" t="str">
        <f>Patients!B326&amp;" "&amp;Patients!C326</f>
        <v xml:space="preserve"> </v>
      </c>
    </row>
    <row r="330" spans="1:2" x14ac:dyDescent="0.25">
      <c r="A330" s="7">
        <f>Patients!A327</f>
        <v>0</v>
      </c>
      <c r="B330" s="7" t="str">
        <f>Patients!B327&amp;" "&amp;Patients!C327</f>
        <v xml:space="preserve"> </v>
      </c>
    </row>
    <row r="331" spans="1:2" x14ac:dyDescent="0.25">
      <c r="A331" s="7">
        <f>Patients!A328</f>
        <v>0</v>
      </c>
      <c r="B331" s="7" t="str">
        <f>Patients!B328&amp;" "&amp;Patients!C328</f>
        <v xml:space="preserve"> </v>
      </c>
    </row>
    <row r="332" spans="1:2" x14ac:dyDescent="0.25">
      <c r="A332" s="7">
        <f>Patients!A329</f>
        <v>0</v>
      </c>
      <c r="B332" s="7" t="str">
        <f>Patients!B329&amp;" "&amp;Patients!C329</f>
        <v xml:space="preserve"> </v>
      </c>
    </row>
    <row r="333" spans="1:2" x14ac:dyDescent="0.25">
      <c r="A333" s="7">
        <f>Patients!A330</f>
        <v>0</v>
      </c>
      <c r="B333" s="7" t="str">
        <f>Patients!B330&amp;" "&amp;Patients!C330</f>
        <v xml:space="preserve"> </v>
      </c>
    </row>
    <row r="334" spans="1:2" x14ac:dyDescent="0.25">
      <c r="A334" s="7">
        <f>Patients!A331</f>
        <v>0</v>
      </c>
      <c r="B334" s="7" t="str">
        <f>Patients!B331&amp;" "&amp;Patients!C331</f>
        <v xml:space="preserve"> </v>
      </c>
    </row>
    <row r="335" spans="1:2" x14ac:dyDescent="0.25">
      <c r="A335" s="7">
        <f>Patients!A332</f>
        <v>0</v>
      </c>
      <c r="B335" s="7" t="str">
        <f>Patients!B332&amp;" "&amp;Patients!C332</f>
        <v xml:space="preserve"> </v>
      </c>
    </row>
    <row r="336" spans="1:2" x14ac:dyDescent="0.25">
      <c r="A336" s="7">
        <f>Patients!A333</f>
        <v>0</v>
      </c>
      <c r="B336" s="7" t="str">
        <f>Patients!B333&amp;" "&amp;Patients!C333</f>
        <v xml:space="preserve"> </v>
      </c>
    </row>
    <row r="337" spans="1:2" x14ac:dyDescent="0.25">
      <c r="A337" s="7">
        <f>Patients!A334</f>
        <v>0</v>
      </c>
      <c r="B337" s="7" t="str">
        <f>Patients!B334&amp;" "&amp;Patients!C334</f>
        <v xml:space="preserve"> </v>
      </c>
    </row>
    <row r="338" spans="1:2" x14ac:dyDescent="0.25">
      <c r="A338" s="7">
        <f>Patients!A335</f>
        <v>0</v>
      </c>
      <c r="B338" s="7" t="str">
        <f>Patients!B335&amp;" "&amp;Patients!C335</f>
        <v xml:space="preserve"> </v>
      </c>
    </row>
    <row r="339" spans="1:2" x14ac:dyDescent="0.25">
      <c r="A339" s="7">
        <f>Patients!A336</f>
        <v>0</v>
      </c>
      <c r="B339" s="7" t="str">
        <f>Patients!B336&amp;" "&amp;Patients!C336</f>
        <v xml:space="preserve"> </v>
      </c>
    </row>
    <row r="340" spans="1:2" x14ac:dyDescent="0.25">
      <c r="A340" s="7">
        <f>Patients!A337</f>
        <v>0</v>
      </c>
      <c r="B340" s="7" t="str">
        <f>Patients!B337&amp;" "&amp;Patients!C337</f>
        <v xml:space="preserve"> </v>
      </c>
    </row>
    <row r="341" spans="1:2" x14ac:dyDescent="0.25">
      <c r="A341" s="7">
        <f>Patients!A338</f>
        <v>0</v>
      </c>
      <c r="B341" s="7" t="str">
        <f>Patients!B338&amp;" "&amp;Patients!C338</f>
        <v xml:space="preserve"> </v>
      </c>
    </row>
    <row r="342" spans="1:2" x14ac:dyDescent="0.25">
      <c r="A342" s="7">
        <f>Patients!A339</f>
        <v>0</v>
      </c>
      <c r="B342" s="7" t="str">
        <f>Patients!B339&amp;" "&amp;Patients!C339</f>
        <v xml:space="preserve"> </v>
      </c>
    </row>
    <row r="343" spans="1:2" x14ac:dyDescent="0.25">
      <c r="A343" s="7">
        <f>Patients!A340</f>
        <v>0</v>
      </c>
      <c r="B343" s="7" t="str">
        <f>Patients!B340&amp;" "&amp;Patients!C340</f>
        <v xml:space="preserve"> </v>
      </c>
    </row>
    <row r="344" spans="1:2" x14ac:dyDescent="0.25">
      <c r="A344" s="7">
        <f>Patients!A341</f>
        <v>0</v>
      </c>
      <c r="B344" s="7" t="str">
        <f>Patients!B341&amp;" "&amp;Patients!C341</f>
        <v xml:space="preserve"> </v>
      </c>
    </row>
    <row r="345" spans="1:2" x14ac:dyDescent="0.25">
      <c r="A345" s="7">
        <f>Patients!A342</f>
        <v>0</v>
      </c>
      <c r="B345" s="7" t="str">
        <f>Patients!B342&amp;" "&amp;Patients!C342</f>
        <v xml:space="preserve"> </v>
      </c>
    </row>
    <row r="346" spans="1:2" x14ac:dyDescent="0.25">
      <c r="A346" s="7">
        <f>Patients!A343</f>
        <v>0</v>
      </c>
      <c r="B346" s="7" t="str">
        <f>Patients!B343&amp;" "&amp;Patients!C343</f>
        <v xml:space="preserve"> </v>
      </c>
    </row>
    <row r="347" spans="1:2" x14ac:dyDescent="0.25">
      <c r="A347" s="7">
        <f>Patients!A344</f>
        <v>0</v>
      </c>
      <c r="B347" s="7" t="str">
        <f>Patients!B344&amp;" "&amp;Patients!C344</f>
        <v xml:space="preserve"> </v>
      </c>
    </row>
    <row r="348" spans="1:2" x14ac:dyDescent="0.25">
      <c r="A348" s="7">
        <f>Patients!A345</f>
        <v>0</v>
      </c>
      <c r="B348" s="7" t="str">
        <f>Patients!B345&amp;" "&amp;Patients!C345</f>
        <v xml:space="preserve"> </v>
      </c>
    </row>
    <row r="349" spans="1:2" x14ac:dyDescent="0.25">
      <c r="A349" s="7">
        <f>Patients!A346</f>
        <v>0</v>
      </c>
      <c r="B349" s="7" t="str">
        <f>Patients!B346&amp;" "&amp;Patients!C346</f>
        <v xml:space="preserve"> </v>
      </c>
    </row>
    <row r="350" spans="1:2" x14ac:dyDescent="0.25">
      <c r="A350" s="7">
        <f>Patients!A347</f>
        <v>0</v>
      </c>
      <c r="B350" s="7" t="str">
        <f>Patients!B347&amp;" "&amp;Patients!C347</f>
        <v xml:space="preserve"> </v>
      </c>
    </row>
    <row r="351" spans="1:2" x14ac:dyDescent="0.25">
      <c r="A351" s="7">
        <f>Patients!A348</f>
        <v>0</v>
      </c>
      <c r="B351" s="7" t="str">
        <f>Patients!B348&amp;" "&amp;Patients!C348</f>
        <v xml:space="preserve"> </v>
      </c>
    </row>
    <row r="352" spans="1:2" x14ac:dyDescent="0.25">
      <c r="A352" s="7">
        <f>Patients!A349</f>
        <v>0</v>
      </c>
      <c r="B352" s="7" t="str">
        <f>Patients!B349&amp;" "&amp;Patients!C349</f>
        <v xml:space="preserve"> </v>
      </c>
    </row>
    <row r="353" spans="1:2" x14ac:dyDescent="0.25">
      <c r="A353" s="7">
        <f>Patients!A350</f>
        <v>0</v>
      </c>
      <c r="B353" s="7" t="str">
        <f>Patients!B350&amp;" "&amp;Patients!C350</f>
        <v xml:space="preserve"> </v>
      </c>
    </row>
    <row r="354" spans="1:2" x14ac:dyDescent="0.25">
      <c r="A354" s="7">
        <f>Patients!A351</f>
        <v>0</v>
      </c>
      <c r="B354" s="7" t="str">
        <f>Patients!B351&amp;" "&amp;Patients!C351</f>
        <v xml:space="preserve"> </v>
      </c>
    </row>
    <row r="355" spans="1:2" x14ac:dyDescent="0.25">
      <c r="A355" s="7">
        <f>Patients!A352</f>
        <v>0</v>
      </c>
      <c r="B355" s="7" t="str">
        <f>Patients!B352&amp;" "&amp;Patients!C352</f>
        <v xml:space="preserve"> </v>
      </c>
    </row>
    <row r="356" spans="1:2" x14ac:dyDescent="0.25">
      <c r="A356" s="7">
        <f>Patients!A353</f>
        <v>0</v>
      </c>
      <c r="B356" s="7" t="str">
        <f>Patients!B353&amp;" "&amp;Patients!C353</f>
        <v xml:space="preserve"> </v>
      </c>
    </row>
    <row r="357" spans="1:2" x14ac:dyDescent="0.25">
      <c r="A357" s="7">
        <f>Patients!A354</f>
        <v>0</v>
      </c>
      <c r="B357" s="7" t="str">
        <f>Patients!B354&amp;" "&amp;Patients!C354</f>
        <v xml:space="preserve"> </v>
      </c>
    </row>
    <row r="358" spans="1:2" x14ac:dyDescent="0.25">
      <c r="A358" s="7">
        <f>Patients!A355</f>
        <v>0</v>
      </c>
      <c r="B358" s="7" t="str">
        <f>Patients!B355&amp;" "&amp;Patients!C355</f>
        <v xml:space="preserve"> </v>
      </c>
    </row>
    <row r="359" spans="1:2" x14ac:dyDescent="0.25">
      <c r="A359" s="7">
        <f>Patients!A356</f>
        <v>0</v>
      </c>
      <c r="B359" s="7" t="str">
        <f>Patients!B356&amp;" "&amp;Patients!C356</f>
        <v xml:space="preserve"> </v>
      </c>
    </row>
    <row r="360" spans="1:2" x14ac:dyDescent="0.25">
      <c r="A360" s="7">
        <f>Patients!A357</f>
        <v>0</v>
      </c>
      <c r="B360" s="7" t="str">
        <f>Patients!B357&amp;" "&amp;Patients!C357</f>
        <v xml:space="preserve"> </v>
      </c>
    </row>
    <row r="361" spans="1:2" x14ac:dyDescent="0.25">
      <c r="A361" s="7">
        <f>Patients!A358</f>
        <v>0</v>
      </c>
      <c r="B361" s="7" t="str">
        <f>Patients!B358&amp;" "&amp;Patients!C358</f>
        <v xml:space="preserve"> </v>
      </c>
    </row>
    <row r="362" spans="1:2" x14ac:dyDescent="0.25">
      <c r="A362" s="7">
        <f>Patients!A359</f>
        <v>0</v>
      </c>
      <c r="B362" s="7" t="str">
        <f>Patients!B359&amp;" "&amp;Patients!C359</f>
        <v xml:space="preserve"> </v>
      </c>
    </row>
    <row r="363" spans="1:2" x14ac:dyDescent="0.25">
      <c r="A363" s="7">
        <f>Patients!A360</f>
        <v>0</v>
      </c>
      <c r="B363" s="7" t="str">
        <f>Patients!B360&amp;" "&amp;Patients!C360</f>
        <v xml:space="preserve"> </v>
      </c>
    </row>
    <row r="364" spans="1:2" x14ac:dyDescent="0.25">
      <c r="A364" s="7">
        <f>Patients!A361</f>
        <v>0</v>
      </c>
      <c r="B364" s="7" t="str">
        <f>Patients!B361&amp;" "&amp;Patients!C361</f>
        <v xml:space="preserve"> </v>
      </c>
    </row>
    <row r="365" spans="1:2" x14ac:dyDescent="0.25">
      <c r="A365" s="7">
        <f>Patients!A362</f>
        <v>0</v>
      </c>
      <c r="B365" s="7" t="str">
        <f>Patients!B362&amp;" "&amp;Patients!C362</f>
        <v xml:space="preserve"> </v>
      </c>
    </row>
    <row r="366" spans="1:2" x14ac:dyDescent="0.25">
      <c r="A366" s="7">
        <f>Patients!A363</f>
        <v>0</v>
      </c>
      <c r="B366" s="7" t="str">
        <f>Patients!B363&amp;" "&amp;Patients!C363</f>
        <v xml:space="preserve"> </v>
      </c>
    </row>
    <row r="367" spans="1:2" x14ac:dyDescent="0.25">
      <c r="A367" s="7">
        <f>Patients!A364</f>
        <v>0</v>
      </c>
      <c r="B367" s="7" t="str">
        <f>Patients!B364&amp;" "&amp;Patients!C364</f>
        <v xml:space="preserve"> </v>
      </c>
    </row>
    <row r="368" spans="1:2" x14ac:dyDescent="0.25">
      <c r="A368" s="7">
        <f>Patients!A365</f>
        <v>0</v>
      </c>
      <c r="B368" s="7" t="str">
        <f>Patients!B365&amp;" "&amp;Patients!C365</f>
        <v xml:space="preserve"> </v>
      </c>
    </row>
    <row r="369" spans="1:2" x14ac:dyDescent="0.25">
      <c r="A369" s="7">
        <f>Patients!A366</f>
        <v>0</v>
      </c>
      <c r="B369" s="7" t="str">
        <f>Patients!B366&amp;" "&amp;Patients!C366</f>
        <v xml:space="preserve"> </v>
      </c>
    </row>
    <row r="370" spans="1:2" x14ac:dyDescent="0.25">
      <c r="A370" s="7">
        <f>Patients!A367</f>
        <v>0</v>
      </c>
      <c r="B370" s="7" t="str">
        <f>Patients!B367&amp;" "&amp;Patients!C367</f>
        <v xml:space="preserve"> </v>
      </c>
    </row>
    <row r="371" spans="1:2" x14ac:dyDescent="0.25">
      <c r="A371" s="7">
        <f>Patients!A368</f>
        <v>0</v>
      </c>
      <c r="B371" s="7" t="str">
        <f>Patients!B368&amp;" "&amp;Patients!C368</f>
        <v xml:space="preserve"> </v>
      </c>
    </row>
    <row r="372" spans="1:2" x14ac:dyDescent="0.25">
      <c r="A372" s="7">
        <f>Patients!A369</f>
        <v>0</v>
      </c>
      <c r="B372" s="7" t="str">
        <f>Patients!B369&amp;" "&amp;Patients!C369</f>
        <v xml:space="preserve"> </v>
      </c>
    </row>
    <row r="373" spans="1:2" x14ac:dyDescent="0.25">
      <c r="A373" s="7">
        <f>Patients!A370</f>
        <v>0</v>
      </c>
      <c r="B373" s="7" t="str">
        <f>Patients!B370&amp;" "&amp;Patients!C370</f>
        <v xml:space="preserve"> </v>
      </c>
    </row>
    <row r="374" spans="1:2" x14ac:dyDescent="0.25">
      <c r="A374" s="7">
        <f>Patients!A371</f>
        <v>0</v>
      </c>
      <c r="B374" s="7" t="str">
        <f>Patients!B371&amp;" "&amp;Patients!C371</f>
        <v xml:space="preserve"> </v>
      </c>
    </row>
    <row r="375" spans="1:2" x14ac:dyDescent="0.25">
      <c r="A375" s="7">
        <f>Patients!A372</f>
        <v>0</v>
      </c>
      <c r="B375" s="7" t="str">
        <f>Patients!B372&amp;" "&amp;Patients!C372</f>
        <v xml:space="preserve"> </v>
      </c>
    </row>
    <row r="376" spans="1:2" x14ac:dyDescent="0.25">
      <c r="A376" s="7">
        <f>Patients!A373</f>
        <v>0</v>
      </c>
      <c r="B376" s="7" t="str">
        <f>Patients!B373&amp;" "&amp;Patients!C373</f>
        <v xml:space="preserve"> </v>
      </c>
    </row>
    <row r="377" spans="1:2" x14ac:dyDescent="0.25">
      <c r="A377" s="7">
        <f>Patients!A374</f>
        <v>0</v>
      </c>
      <c r="B377" s="7" t="str">
        <f>Patients!B374&amp;" "&amp;Patients!C374</f>
        <v xml:space="preserve"> </v>
      </c>
    </row>
    <row r="378" spans="1:2" x14ac:dyDescent="0.25">
      <c r="A378" s="7">
        <f>Patients!A375</f>
        <v>0</v>
      </c>
      <c r="B378" s="7" t="str">
        <f>Patients!B375&amp;" "&amp;Patients!C375</f>
        <v xml:space="preserve"> </v>
      </c>
    </row>
    <row r="379" spans="1:2" x14ac:dyDescent="0.25">
      <c r="A379" s="7">
        <f>Patients!A376</f>
        <v>0</v>
      </c>
      <c r="B379" s="7" t="str">
        <f>Patients!B376&amp;" "&amp;Patients!C376</f>
        <v xml:space="preserve"> </v>
      </c>
    </row>
    <row r="380" spans="1:2" x14ac:dyDescent="0.25">
      <c r="A380" s="7">
        <f>Patients!A377</f>
        <v>0</v>
      </c>
      <c r="B380" s="7" t="str">
        <f>Patients!B377&amp;" "&amp;Patients!C377</f>
        <v xml:space="preserve"> </v>
      </c>
    </row>
    <row r="381" spans="1:2" x14ac:dyDescent="0.25">
      <c r="A381" s="7">
        <f>Patients!A378</f>
        <v>0</v>
      </c>
      <c r="B381" s="7" t="str">
        <f>Patients!B378&amp;" "&amp;Patients!C378</f>
        <v xml:space="preserve"> </v>
      </c>
    </row>
    <row r="382" spans="1:2" x14ac:dyDescent="0.25">
      <c r="A382" s="7">
        <f>Patients!A379</f>
        <v>0</v>
      </c>
      <c r="B382" s="7" t="str">
        <f>Patients!B379&amp;" "&amp;Patients!C379</f>
        <v xml:space="preserve"> </v>
      </c>
    </row>
    <row r="383" spans="1:2" x14ac:dyDescent="0.25">
      <c r="A383" s="7">
        <f>Patients!A380</f>
        <v>0</v>
      </c>
      <c r="B383" s="7" t="str">
        <f>Patients!B380&amp;" "&amp;Patients!C380</f>
        <v xml:space="preserve"> </v>
      </c>
    </row>
    <row r="384" spans="1:2" x14ac:dyDescent="0.25">
      <c r="A384" s="7">
        <f>Patients!A381</f>
        <v>0</v>
      </c>
      <c r="B384" s="7" t="str">
        <f>Patients!B381&amp;" "&amp;Patients!C381</f>
        <v xml:space="preserve"> </v>
      </c>
    </row>
    <row r="385" spans="1:2" x14ac:dyDescent="0.25">
      <c r="A385" s="7">
        <f>Patients!A382</f>
        <v>0</v>
      </c>
      <c r="B385" s="7" t="str">
        <f>Patients!B382&amp;" "&amp;Patients!C382</f>
        <v xml:space="preserve"> </v>
      </c>
    </row>
    <row r="386" spans="1:2" x14ac:dyDescent="0.25">
      <c r="A386" s="7">
        <f>Patients!A383</f>
        <v>0</v>
      </c>
      <c r="B386" s="7" t="str">
        <f>Patients!B383&amp;" "&amp;Patients!C383</f>
        <v xml:space="preserve"> </v>
      </c>
    </row>
    <row r="387" spans="1:2" x14ac:dyDescent="0.25">
      <c r="A387" s="7">
        <f>Patients!A384</f>
        <v>0</v>
      </c>
      <c r="B387" s="7" t="str">
        <f>Patients!B384&amp;" "&amp;Patients!C384</f>
        <v xml:space="preserve"> </v>
      </c>
    </row>
    <row r="388" spans="1:2" x14ac:dyDescent="0.25">
      <c r="A388" s="7">
        <f>Patients!A385</f>
        <v>0</v>
      </c>
      <c r="B388" s="7" t="str">
        <f>Patients!B385&amp;" "&amp;Patients!C385</f>
        <v xml:space="preserve"> </v>
      </c>
    </row>
    <row r="389" spans="1:2" x14ac:dyDescent="0.25">
      <c r="A389" s="7">
        <f>Patients!A386</f>
        <v>0</v>
      </c>
      <c r="B389" s="7" t="str">
        <f>Patients!B386&amp;" "&amp;Patients!C386</f>
        <v xml:space="preserve"> </v>
      </c>
    </row>
    <row r="390" spans="1:2" x14ac:dyDescent="0.25">
      <c r="A390" s="7">
        <f>Patients!A387</f>
        <v>0</v>
      </c>
      <c r="B390" s="7" t="str">
        <f>Patients!B387&amp;" "&amp;Patients!C387</f>
        <v xml:space="preserve"> </v>
      </c>
    </row>
    <row r="391" spans="1:2" x14ac:dyDescent="0.25">
      <c r="A391" s="7">
        <f>Patients!A388</f>
        <v>0</v>
      </c>
      <c r="B391" s="7" t="str">
        <f>Patients!B388&amp;" "&amp;Patients!C388</f>
        <v xml:space="preserve"> </v>
      </c>
    </row>
    <row r="392" spans="1:2" x14ac:dyDescent="0.25">
      <c r="A392" s="7">
        <f>Patients!A389</f>
        <v>0</v>
      </c>
      <c r="B392" s="7" t="str">
        <f>Patients!B389&amp;" "&amp;Patients!C389</f>
        <v xml:space="preserve"> </v>
      </c>
    </row>
    <row r="393" spans="1:2" x14ac:dyDescent="0.25">
      <c r="A393" s="7">
        <f>Patients!A390</f>
        <v>0</v>
      </c>
      <c r="B393" s="7" t="str">
        <f>Patients!B390&amp;" "&amp;Patients!C390</f>
        <v xml:space="preserve"> </v>
      </c>
    </row>
    <row r="394" spans="1:2" x14ac:dyDescent="0.25">
      <c r="A394" s="7">
        <f>Patients!A391</f>
        <v>0</v>
      </c>
      <c r="B394" s="7" t="str">
        <f>Patients!B391&amp;" "&amp;Patients!C391</f>
        <v xml:space="preserve"> </v>
      </c>
    </row>
    <row r="395" spans="1:2" x14ac:dyDescent="0.25">
      <c r="A395" s="7">
        <f>Patients!A392</f>
        <v>0</v>
      </c>
      <c r="B395" s="7" t="str">
        <f>Patients!B392&amp;" "&amp;Patients!C392</f>
        <v xml:space="preserve"> </v>
      </c>
    </row>
    <row r="396" spans="1:2" x14ac:dyDescent="0.25">
      <c r="A396" s="7">
        <f>Patients!A393</f>
        <v>0</v>
      </c>
      <c r="B396" s="7" t="str">
        <f>Patients!B393&amp;" "&amp;Patients!C393</f>
        <v xml:space="preserve"> </v>
      </c>
    </row>
    <row r="397" spans="1:2" x14ac:dyDescent="0.25">
      <c r="A397" s="7">
        <f>Patients!A394</f>
        <v>0</v>
      </c>
      <c r="B397" s="7" t="str">
        <f>Patients!B394&amp;" "&amp;Patients!C394</f>
        <v xml:space="preserve"> </v>
      </c>
    </row>
    <row r="398" spans="1:2" x14ac:dyDescent="0.25">
      <c r="A398" s="7">
        <f>Patients!A395</f>
        <v>0</v>
      </c>
      <c r="B398" s="7" t="str">
        <f>Patients!B395&amp;" "&amp;Patients!C395</f>
        <v xml:space="preserve"> </v>
      </c>
    </row>
    <row r="399" spans="1:2" x14ac:dyDescent="0.25">
      <c r="A399" s="7">
        <f>Patients!A396</f>
        <v>0</v>
      </c>
      <c r="B399" s="7" t="str">
        <f>Patients!B396&amp;" "&amp;Patients!C396</f>
        <v xml:space="preserve"> </v>
      </c>
    </row>
    <row r="400" spans="1:2" x14ac:dyDescent="0.25">
      <c r="A400" s="7">
        <f>Patients!A397</f>
        <v>0</v>
      </c>
      <c r="B400" s="7" t="str">
        <f>Patients!B397&amp;" "&amp;Patients!C397</f>
        <v xml:space="preserve"> </v>
      </c>
    </row>
    <row r="401" spans="1:2" x14ac:dyDescent="0.25">
      <c r="A401" s="7">
        <f>Patients!A398</f>
        <v>0</v>
      </c>
      <c r="B401" s="7" t="str">
        <f>Patients!B398&amp;" "&amp;Patients!C398</f>
        <v xml:space="preserve"> </v>
      </c>
    </row>
    <row r="402" spans="1:2" x14ac:dyDescent="0.25">
      <c r="A402" s="7">
        <f>Patients!A399</f>
        <v>0</v>
      </c>
      <c r="B402" s="7" t="str">
        <f>Patients!B399&amp;" "&amp;Patients!C399</f>
        <v xml:space="preserve"> </v>
      </c>
    </row>
    <row r="403" spans="1:2" x14ac:dyDescent="0.25">
      <c r="A403" s="7">
        <f>Patients!A400</f>
        <v>0</v>
      </c>
      <c r="B403" s="7" t="str">
        <f>Patients!B400&amp;" "&amp;Patients!C400</f>
        <v xml:space="preserve"> </v>
      </c>
    </row>
    <row r="404" spans="1:2" x14ac:dyDescent="0.25">
      <c r="A404" s="7">
        <f>Patients!A401</f>
        <v>0</v>
      </c>
      <c r="B404" s="7" t="str">
        <f>Patients!B401&amp;" "&amp;Patients!C401</f>
        <v xml:space="preserve"> </v>
      </c>
    </row>
    <row r="405" spans="1:2" x14ac:dyDescent="0.25">
      <c r="A405" s="7">
        <f>Patients!A402</f>
        <v>0</v>
      </c>
      <c r="B405" s="7" t="str">
        <f>Patients!B402&amp;" "&amp;Patients!C402</f>
        <v xml:space="preserve"> </v>
      </c>
    </row>
    <row r="406" spans="1:2" x14ac:dyDescent="0.25">
      <c r="A406" s="7">
        <f>Patients!A403</f>
        <v>0</v>
      </c>
      <c r="B406" s="7" t="str">
        <f>Patients!B403&amp;" "&amp;Patients!C403</f>
        <v xml:space="preserve"> </v>
      </c>
    </row>
    <row r="407" spans="1:2" x14ac:dyDescent="0.25">
      <c r="A407" s="7">
        <f>Patients!A404</f>
        <v>0</v>
      </c>
      <c r="B407" s="7" t="str">
        <f>Patients!B404&amp;" "&amp;Patients!C404</f>
        <v xml:space="preserve"> </v>
      </c>
    </row>
    <row r="408" spans="1:2" x14ac:dyDescent="0.25">
      <c r="A408" s="7">
        <f>Patients!A405</f>
        <v>0</v>
      </c>
      <c r="B408" s="7" t="str">
        <f>Patients!B405&amp;" "&amp;Patients!C405</f>
        <v xml:space="preserve"> </v>
      </c>
    </row>
    <row r="409" spans="1:2" x14ac:dyDescent="0.25">
      <c r="A409" s="7">
        <f>Patients!A406</f>
        <v>0</v>
      </c>
      <c r="B409" s="7" t="str">
        <f>Patients!B406&amp;" "&amp;Patients!C406</f>
        <v xml:space="preserve"> </v>
      </c>
    </row>
    <row r="410" spans="1:2" x14ac:dyDescent="0.25">
      <c r="A410" s="7">
        <f>Patients!A407</f>
        <v>0</v>
      </c>
      <c r="B410" s="7" t="str">
        <f>Patients!B407&amp;" "&amp;Patients!C407</f>
        <v xml:space="preserve"> </v>
      </c>
    </row>
    <row r="411" spans="1:2" x14ac:dyDescent="0.25">
      <c r="A411" s="7">
        <f>Patients!A408</f>
        <v>0</v>
      </c>
      <c r="B411" s="7" t="str">
        <f>Patients!B408&amp;" "&amp;Patients!C408</f>
        <v xml:space="preserve"> </v>
      </c>
    </row>
    <row r="412" spans="1:2" x14ac:dyDescent="0.25">
      <c r="A412" s="7">
        <f>Patients!A409</f>
        <v>0</v>
      </c>
      <c r="B412" s="7" t="str">
        <f>Patients!B409&amp;" "&amp;Patients!C409</f>
        <v xml:space="preserve"> </v>
      </c>
    </row>
    <row r="413" spans="1:2" x14ac:dyDescent="0.25">
      <c r="A413" s="7">
        <f>Patients!A410</f>
        <v>0</v>
      </c>
      <c r="B413" s="7" t="str">
        <f>Patients!B410&amp;" "&amp;Patients!C410</f>
        <v xml:space="preserve"> </v>
      </c>
    </row>
    <row r="414" spans="1:2" x14ac:dyDescent="0.25">
      <c r="A414" s="7">
        <f>Patients!A411</f>
        <v>0</v>
      </c>
      <c r="B414" s="7" t="str">
        <f>Patients!B411&amp;" "&amp;Patients!C411</f>
        <v xml:space="preserve"> </v>
      </c>
    </row>
    <row r="415" spans="1:2" x14ac:dyDescent="0.25">
      <c r="A415" s="7">
        <f>Patients!A412</f>
        <v>0</v>
      </c>
      <c r="B415" s="7" t="str">
        <f>Patients!B412&amp;" "&amp;Patients!C412</f>
        <v xml:space="preserve"> </v>
      </c>
    </row>
    <row r="416" spans="1:2" x14ac:dyDescent="0.25">
      <c r="A416" s="7">
        <f>Patients!A413</f>
        <v>0</v>
      </c>
      <c r="B416" s="7" t="str">
        <f>Patients!B413&amp;" "&amp;Patients!C413</f>
        <v xml:space="preserve"> </v>
      </c>
    </row>
    <row r="417" spans="1:2" x14ac:dyDescent="0.25">
      <c r="A417" s="7">
        <f>Patients!A414</f>
        <v>0</v>
      </c>
      <c r="B417" s="7" t="str">
        <f>Patients!B414&amp;" "&amp;Patients!C414</f>
        <v xml:space="preserve"> </v>
      </c>
    </row>
    <row r="418" spans="1:2" x14ac:dyDescent="0.25">
      <c r="A418" s="7">
        <f>Patients!A415</f>
        <v>0</v>
      </c>
      <c r="B418" s="7" t="str">
        <f>Patients!B415&amp;" "&amp;Patients!C415</f>
        <v xml:space="preserve"> </v>
      </c>
    </row>
    <row r="419" spans="1:2" x14ac:dyDescent="0.25">
      <c r="A419" s="7">
        <f>Patients!A416</f>
        <v>0</v>
      </c>
      <c r="B419" s="7" t="str">
        <f>Patients!B416&amp;" "&amp;Patients!C416</f>
        <v xml:space="preserve"> </v>
      </c>
    </row>
    <row r="420" spans="1:2" x14ac:dyDescent="0.25">
      <c r="A420" s="7">
        <f>Patients!A417</f>
        <v>0</v>
      </c>
      <c r="B420" s="7" t="str">
        <f>Patients!B417&amp;" "&amp;Patients!C417</f>
        <v xml:space="preserve"> </v>
      </c>
    </row>
    <row r="421" spans="1:2" x14ac:dyDescent="0.25">
      <c r="A421" s="7">
        <f>Patients!A418</f>
        <v>0</v>
      </c>
      <c r="B421" s="7" t="str">
        <f>Patients!B418&amp;" "&amp;Patients!C418</f>
        <v xml:space="preserve"> </v>
      </c>
    </row>
    <row r="422" spans="1:2" x14ac:dyDescent="0.25">
      <c r="A422" s="7">
        <f>Patients!A419</f>
        <v>0</v>
      </c>
      <c r="B422" s="7" t="str">
        <f>Patients!B419&amp;" "&amp;Patients!C419</f>
        <v xml:space="preserve"> </v>
      </c>
    </row>
    <row r="423" spans="1:2" x14ac:dyDescent="0.25">
      <c r="A423" s="7">
        <f>Patients!A420</f>
        <v>0</v>
      </c>
      <c r="B423" s="7" t="str">
        <f>Patients!B420&amp;" "&amp;Patients!C420</f>
        <v xml:space="preserve"> </v>
      </c>
    </row>
    <row r="424" spans="1:2" x14ac:dyDescent="0.25">
      <c r="A424" s="7">
        <f>Patients!A421</f>
        <v>0</v>
      </c>
      <c r="B424" s="7" t="str">
        <f>Patients!B421&amp;" "&amp;Patients!C421</f>
        <v xml:space="preserve"> </v>
      </c>
    </row>
    <row r="425" spans="1:2" x14ac:dyDescent="0.25">
      <c r="A425" s="7">
        <f>Patients!A422</f>
        <v>0</v>
      </c>
      <c r="B425" s="7" t="str">
        <f>Patients!B422&amp;" "&amp;Patients!C422</f>
        <v xml:space="preserve"> </v>
      </c>
    </row>
    <row r="426" spans="1:2" x14ac:dyDescent="0.25">
      <c r="A426" s="7">
        <f>Patients!A423</f>
        <v>0</v>
      </c>
      <c r="B426" s="7" t="str">
        <f>Patients!B423&amp;" "&amp;Patients!C423</f>
        <v xml:space="preserve"> </v>
      </c>
    </row>
    <row r="427" spans="1:2" x14ac:dyDescent="0.25">
      <c r="A427" s="7">
        <f>Patients!A424</f>
        <v>0</v>
      </c>
      <c r="B427" s="7" t="str">
        <f>Patients!B424&amp;" "&amp;Patients!C424</f>
        <v xml:space="preserve"> </v>
      </c>
    </row>
    <row r="428" spans="1:2" x14ac:dyDescent="0.25">
      <c r="A428" s="7">
        <f>Patients!A425</f>
        <v>0</v>
      </c>
      <c r="B428" s="7" t="str">
        <f>Patients!B425&amp;" "&amp;Patients!C425</f>
        <v xml:space="preserve"> </v>
      </c>
    </row>
    <row r="429" spans="1:2" x14ac:dyDescent="0.25">
      <c r="A429" s="7">
        <f>Patients!A426</f>
        <v>0</v>
      </c>
      <c r="B429" s="7" t="str">
        <f>Patients!B426&amp;" "&amp;Patients!C426</f>
        <v xml:space="preserve"> </v>
      </c>
    </row>
    <row r="430" spans="1:2" x14ac:dyDescent="0.25">
      <c r="A430" s="7">
        <f>Patients!A427</f>
        <v>0</v>
      </c>
      <c r="B430" s="7" t="str">
        <f>Patients!B427&amp;" "&amp;Patients!C427</f>
        <v xml:space="preserve"> </v>
      </c>
    </row>
    <row r="431" spans="1:2" x14ac:dyDescent="0.25">
      <c r="A431" s="7">
        <f>Patients!A428</f>
        <v>0</v>
      </c>
      <c r="B431" s="7" t="str">
        <f>Patients!B428&amp;" "&amp;Patients!C428</f>
        <v xml:space="preserve"> </v>
      </c>
    </row>
    <row r="432" spans="1:2" x14ac:dyDescent="0.25">
      <c r="A432" s="7">
        <f>Patients!A429</f>
        <v>0</v>
      </c>
      <c r="B432" s="7" t="str">
        <f>Patients!B429&amp;" "&amp;Patients!C429</f>
        <v xml:space="preserve"> </v>
      </c>
    </row>
    <row r="433" spans="1:2" x14ac:dyDescent="0.25">
      <c r="A433" s="7">
        <f>Patients!A430</f>
        <v>0</v>
      </c>
      <c r="B433" s="7" t="str">
        <f>Patients!B430&amp;" "&amp;Patients!C430</f>
        <v xml:space="preserve"> </v>
      </c>
    </row>
    <row r="434" spans="1:2" x14ac:dyDescent="0.25">
      <c r="A434" s="7">
        <f>Patients!A431</f>
        <v>0</v>
      </c>
      <c r="B434" s="7" t="str">
        <f>Patients!B431&amp;" "&amp;Patients!C431</f>
        <v xml:space="preserve"> </v>
      </c>
    </row>
    <row r="435" spans="1:2" x14ac:dyDescent="0.25">
      <c r="A435" s="7">
        <f>Patients!A432</f>
        <v>0</v>
      </c>
      <c r="B435" s="7" t="str">
        <f>Patients!B432&amp;" "&amp;Patients!C432</f>
        <v xml:space="preserve"> </v>
      </c>
    </row>
    <row r="436" spans="1:2" x14ac:dyDescent="0.25">
      <c r="A436" s="7">
        <f>Patients!A433</f>
        <v>0</v>
      </c>
      <c r="B436" s="7" t="str">
        <f>Patients!B433&amp;" "&amp;Patients!C433</f>
        <v xml:space="preserve"> </v>
      </c>
    </row>
    <row r="437" spans="1:2" x14ac:dyDescent="0.25">
      <c r="A437" s="7">
        <f>Patients!A434</f>
        <v>0</v>
      </c>
      <c r="B437" s="7" t="str">
        <f>Patients!B434&amp;" "&amp;Patients!C434</f>
        <v xml:space="preserve"> </v>
      </c>
    </row>
    <row r="438" spans="1:2" x14ac:dyDescent="0.25">
      <c r="A438" s="7">
        <f>Patients!A435</f>
        <v>0</v>
      </c>
      <c r="B438" s="7" t="str">
        <f>Patients!B435&amp;" "&amp;Patients!C435</f>
        <v xml:space="preserve"> </v>
      </c>
    </row>
    <row r="439" spans="1:2" x14ac:dyDescent="0.25">
      <c r="A439" s="7">
        <f>Patients!A436</f>
        <v>0</v>
      </c>
      <c r="B439" s="7" t="str">
        <f>Patients!B436&amp;" "&amp;Patients!C436</f>
        <v xml:space="preserve"> </v>
      </c>
    </row>
    <row r="440" spans="1:2" x14ac:dyDescent="0.25">
      <c r="A440" s="7">
        <f>Patients!A437</f>
        <v>0</v>
      </c>
      <c r="B440" s="7" t="str">
        <f>Patients!B437&amp;" "&amp;Patients!C437</f>
        <v xml:space="preserve"> </v>
      </c>
    </row>
    <row r="441" spans="1:2" x14ac:dyDescent="0.25">
      <c r="A441" s="7">
        <f>Patients!A438</f>
        <v>0</v>
      </c>
      <c r="B441" s="7" t="str">
        <f>Patients!B438&amp;" "&amp;Patients!C438</f>
        <v xml:space="preserve"> </v>
      </c>
    </row>
    <row r="442" spans="1:2" x14ac:dyDescent="0.25">
      <c r="A442" s="7">
        <f>Patients!A439</f>
        <v>0</v>
      </c>
      <c r="B442" s="7" t="str">
        <f>Patients!B439&amp;" "&amp;Patients!C439</f>
        <v xml:space="preserve"> </v>
      </c>
    </row>
    <row r="443" spans="1:2" x14ac:dyDescent="0.25">
      <c r="A443" s="7">
        <f>Patients!A440</f>
        <v>0</v>
      </c>
      <c r="B443" s="7" t="str">
        <f>Patients!B440&amp;" "&amp;Patients!C440</f>
        <v xml:space="preserve"> </v>
      </c>
    </row>
    <row r="444" spans="1:2" x14ac:dyDescent="0.25">
      <c r="A444" s="7">
        <f>Patients!A441</f>
        <v>0</v>
      </c>
      <c r="B444" s="7" t="str">
        <f>Patients!B441&amp;" "&amp;Patients!C441</f>
        <v xml:space="preserve"> </v>
      </c>
    </row>
    <row r="445" spans="1:2" x14ac:dyDescent="0.25">
      <c r="A445" s="7">
        <f>Patients!A442</f>
        <v>0</v>
      </c>
      <c r="B445" s="7" t="str">
        <f>Patients!B442&amp;" "&amp;Patients!C442</f>
        <v xml:space="preserve"> </v>
      </c>
    </row>
    <row r="446" spans="1:2" x14ac:dyDescent="0.25">
      <c r="A446" s="7">
        <f>Patients!A443</f>
        <v>0</v>
      </c>
      <c r="B446" s="7" t="str">
        <f>Patients!B443&amp;" "&amp;Patients!C443</f>
        <v xml:space="preserve"> </v>
      </c>
    </row>
    <row r="447" spans="1:2" x14ac:dyDescent="0.25">
      <c r="A447" s="7">
        <f>Patients!A444</f>
        <v>0</v>
      </c>
      <c r="B447" s="7" t="str">
        <f>Patients!B444&amp;" "&amp;Patients!C444</f>
        <v xml:space="preserve"> </v>
      </c>
    </row>
    <row r="448" spans="1:2" x14ac:dyDescent="0.25">
      <c r="A448" s="7">
        <f>Patients!A445</f>
        <v>0</v>
      </c>
      <c r="B448" s="7" t="str">
        <f>Patients!B445&amp;" "&amp;Patients!C445</f>
        <v xml:space="preserve"> </v>
      </c>
    </row>
    <row r="449" spans="1:2" x14ac:dyDescent="0.25">
      <c r="A449" s="7">
        <f>Patients!A446</f>
        <v>0</v>
      </c>
      <c r="B449" s="7" t="str">
        <f>Patients!B446&amp;" "&amp;Patients!C446</f>
        <v xml:space="preserve"> </v>
      </c>
    </row>
    <row r="450" spans="1:2" x14ac:dyDescent="0.25">
      <c r="A450" s="7">
        <f>Patients!A447</f>
        <v>0</v>
      </c>
      <c r="B450" s="7" t="str">
        <f>Patients!B447&amp;" "&amp;Patients!C447</f>
        <v xml:space="preserve"> </v>
      </c>
    </row>
    <row r="451" spans="1:2" x14ac:dyDescent="0.25">
      <c r="A451" s="7">
        <f>Patients!A448</f>
        <v>0</v>
      </c>
      <c r="B451" s="7" t="str">
        <f>Patients!B448&amp;" "&amp;Patients!C448</f>
        <v xml:space="preserve"> </v>
      </c>
    </row>
    <row r="452" spans="1:2" x14ac:dyDescent="0.25">
      <c r="A452" s="7">
        <f>Patients!A449</f>
        <v>0</v>
      </c>
      <c r="B452" s="7" t="str">
        <f>Patients!B449&amp;" "&amp;Patients!C449</f>
        <v xml:space="preserve"> </v>
      </c>
    </row>
    <row r="453" spans="1:2" x14ac:dyDescent="0.25">
      <c r="A453" s="7">
        <f>Patients!A450</f>
        <v>0</v>
      </c>
      <c r="B453" s="7" t="str">
        <f>Patients!B450&amp;" "&amp;Patients!C450</f>
        <v xml:space="preserve"> </v>
      </c>
    </row>
    <row r="454" spans="1:2" x14ac:dyDescent="0.25">
      <c r="A454" s="7">
        <f>Patients!A451</f>
        <v>0</v>
      </c>
      <c r="B454" s="7" t="str">
        <f>Patients!B451&amp;" "&amp;Patients!C451</f>
        <v xml:space="preserve"> </v>
      </c>
    </row>
    <row r="455" spans="1:2" x14ac:dyDescent="0.25">
      <c r="A455" s="7">
        <f>Patients!A452</f>
        <v>0</v>
      </c>
      <c r="B455" s="7" t="str">
        <f>Patients!B452&amp;" "&amp;Patients!C452</f>
        <v xml:space="preserve"> </v>
      </c>
    </row>
    <row r="456" spans="1:2" x14ac:dyDescent="0.25">
      <c r="A456" s="7">
        <f>Patients!A453</f>
        <v>0</v>
      </c>
      <c r="B456" s="7" t="str">
        <f>Patients!B453&amp;" "&amp;Patients!C453</f>
        <v xml:space="preserve"> </v>
      </c>
    </row>
    <row r="457" spans="1:2" x14ac:dyDescent="0.25">
      <c r="A457" s="7">
        <f>Patients!A454</f>
        <v>0</v>
      </c>
      <c r="B457" s="7" t="str">
        <f>Patients!B454&amp;" "&amp;Patients!C454</f>
        <v xml:space="preserve"> </v>
      </c>
    </row>
    <row r="458" spans="1:2" x14ac:dyDescent="0.25">
      <c r="A458" s="7">
        <f>Patients!A455</f>
        <v>0</v>
      </c>
      <c r="B458" s="7" t="str">
        <f>Patients!B455&amp;" "&amp;Patients!C455</f>
        <v xml:space="preserve"> </v>
      </c>
    </row>
    <row r="459" spans="1:2" x14ac:dyDescent="0.25">
      <c r="A459" s="7">
        <f>Patients!A456</f>
        <v>0</v>
      </c>
      <c r="B459" s="7" t="str">
        <f>Patients!B456&amp;" "&amp;Patients!C456</f>
        <v xml:space="preserve"> </v>
      </c>
    </row>
    <row r="460" spans="1:2" x14ac:dyDescent="0.25">
      <c r="A460" s="7">
        <f>Patients!A457</f>
        <v>0</v>
      </c>
      <c r="B460" s="7" t="str">
        <f>Patients!B457&amp;" "&amp;Patients!C457</f>
        <v xml:space="preserve"> </v>
      </c>
    </row>
    <row r="461" spans="1:2" x14ac:dyDescent="0.25">
      <c r="A461" s="7">
        <f>Patients!A458</f>
        <v>0</v>
      </c>
      <c r="B461" s="7" t="str">
        <f>Patients!B458&amp;" "&amp;Patients!C458</f>
        <v xml:space="preserve"> </v>
      </c>
    </row>
    <row r="462" spans="1:2" x14ac:dyDescent="0.25">
      <c r="A462" s="7">
        <f>Patients!A459</f>
        <v>0</v>
      </c>
      <c r="B462" s="7" t="str">
        <f>Patients!B459&amp;" "&amp;Patients!C459</f>
        <v xml:space="preserve"> </v>
      </c>
    </row>
    <row r="463" spans="1:2" x14ac:dyDescent="0.25">
      <c r="A463" s="7">
        <f>Patients!A460</f>
        <v>0</v>
      </c>
      <c r="B463" s="7" t="str">
        <f>Patients!B460&amp;" "&amp;Patients!C460</f>
        <v xml:space="preserve"> </v>
      </c>
    </row>
    <row r="464" spans="1:2" x14ac:dyDescent="0.25">
      <c r="A464" s="7">
        <f>Patients!A461</f>
        <v>0</v>
      </c>
      <c r="B464" s="7" t="str">
        <f>Patients!B461&amp;" "&amp;Patients!C461</f>
        <v xml:space="preserve"> </v>
      </c>
    </row>
    <row r="465" spans="1:2" x14ac:dyDescent="0.25">
      <c r="A465" s="7">
        <f>Patients!A462</f>
        <v>0</v>
      </c>
      <c r="B465" s="7" t="str">
        <f>Patients!B462&amp;" "&amp;Patients!C462</f>
        <v xml:space="preserve"> </v>
      </c>
    </row>
    <row r="466" spans="1:2" x14ac:dyDescent="0.25">
      <c r="A466" s="7">
        <f>Patients!A463</f>
        <v>0</v>
      </c>
      <c r="B466" s="7" t="str">
        <f>Patients!B463&amp;" "&amp;Patients!C463</f>
        <v xml:space="preserve"> </v>
      </c>
    </row>
    <row r="467" spans="1:2" x14ac:dyDescent="0.25">
      <c r="A467" s="7">
        <f>Patients!A464</f>
        <v>0</v>
      </c>
      <c r="B467" s="7" t="str">
        <f>Patients!B464&amp;" "&amp;Patients!C464</f>
        <v xml:space="preserve"> </v>
      </c>
    </row>
    <row r="468" spans="1:2" x14ac:dyDescent="0.25">
      <c r="A468" s="7">
        <f>Patients!A465</f>
        <v>0</v>
      </c>
      <c r="B468" s="7" t="str">
        <f>Patients!B465&amp;" "&amp;Patients!C465</f>
        <v xml:space="preserve"> </v>
      </c>
    </row>
    <row r="469" spans="1:2" x14ac:dyDescent="0.25">
      <c r="A469" s="7">
        <f>Patients!A466</f>
        <v>0</v>
      </c>
      <c r="B469" s="7" t="str">
        <f>Patients!B466&amp;" "&amp;Patients!C466</f>
        <v xml:space="preserve"> </v>
      </c>
    </row>
    <row r="470" spans="1:2" x14ac:dyDescent="0.25">
      <c r="A470" s="7">
        <f>Patients!A467</f>
        <v>0</v>
      </c>
      <c r="B470" s="7" t="str">
        <f>Patients!B467&amp;" "&amp;Patients!C467</f>
        <v xml:space="preserve"> </v>
      </c>
    </row>
    <row r="471" spans="1:2" x14ac:dyDescent="0.25">
      <c r="A471" s="7">
        <f>Patients!A468</f>
        <v>0</v>
      </c>
      <c r="B471" s="7" t="str">
        <f>Patients!B468&amp;" "&amp;Patients!C468</f>
        <v xml:space="preserve"> </v>
      </c>
    </row>
    <row r="472" spans="1:2" x14ac:dyDescent="0.25">
      <c r="A472" s="7">
        <f>Patients!A469</f>
        <v>0</v>
      </c>
      <c r="B472" s="7" t="str">
        <f>Patients!B469&amp;" "&amp;Patients!C469</f>
        <v xml:space="preserve"> </v>
      </c>
    </row>
    <row r="473" spans="1:2" x14ac:dyDescent="0.25">
      <c r="A473" s="7">
        <f>Patients!A470</f>
        <v>0</v>
      </c>
      <c r="B473" s="7" t="str">
        <f>Patients!B470&amp;" "&amp;Patients!C470</f>
        <v xml:space="preserve"> </v>
      </c>
    </row>
    <row r="474" spans="1:2" x14ac:dyDescent="0.25">
      <c r="A474" s="7">
        <f>Patients!A471</f>
        <v>0</v>
      </c>
      <c r="B474" s="7" t="str">
        <f>Patients!B471&amp;" "&amp;Patients!C471</f>
        <v xml:space="preserve"> </v>
      </c>
    </row>
    <row r="475" spans="1:2" x14ac:dyDescent="0.25">
      <c r="A475" s="7">
        <f>Patients!A472</f>
        <v>0</v>
      </c>
      <c r="B475" s="7" t="str">
        <f>Patients!B472&amp;" "&amp;Patients!C472</f>
        <v xml:space="preserve"> </v>
      </c>
    </row>
    <row r="476" spans="1:2" x14ac:dyDescent="0.25">
      <c r="A476" s="7">
        <f>Patients!A473</f>
        <v>0</v>
      </c>
      <c r="B476" s="7" t="str">
        <f>Patients!B473&amp;" "&amp;Patients!C473</f>
        <v xml:space="preserve"> </v>
      </c>
    </row>
    <row r="477" spans="1:2" x14ac:dyDescent="0.25">
      <c r="A477" s="7">
        <f>Patients!A474</f>
        <v>0</v>
      </c>
      <c r="B477" s="7" t="str">
        <f>Patients!B474&amp;" "&amp;Patients!C474</f>
        <v xml:space="preserve"> </v>
      </c>
    </row>
    <row r="478" spans="1:2" x14ac:dyDescent="0.25">
      <c r="A478" s="7">
        <f>Patients!A475</f>
        <v>0</v>
      </c>
      <c r="B478" s="7" t="str">
        <f>Patients!B475&amp;" "&amp;Patients!C475</f>
        <v xml:space="preserve"> </v>
      </c>
    </row>
    <row r="479" spans="1:2" x14ac:dyDescent="0.25">
      <c r="A479" s="7">
        <f>Patients!A476</f>
        <v>0</v>
      </c>
      <c r="B479" s="7" t="str">
        <f>Patients!B476&amp;" "&amp;Patients!C476</f>
        <v xml:space="preserve"> </v>
      </c>
    </row>
    <row r="480" spans="1:2" x14ac:dyDescent="0.25">
      <c r="A480" s="7">
        <f>Patients!A477</f>
        <v>0</v>
      </c>
      <c r="B480" s="7" t="str">
        <f>Patients!B477&amp;" "&amp;Patients!C477</f>
        <v xml:space="preserve"> </v>
      </c>
    </row>
    <row r="481" spans="1:2" x14ac:dyDescent="0.25">
      <c r="A481" s="7">
        <f>Patients!A478</f>
        <v>0</v>
      </c>
      <c r="B481" s="7" t="str">
        <f>Patients!B478&amp;" "&amp;Patients!C478</f>
        <v xml:space="preserve"> </v>
      </c>
    </row>
    <row r="482" spans="1:2" x14ac:dyDescent="0.25">
      <c r="A482" s="7">
        <f>Patients!A479</f>
        <v>0</v>
      </c>
      <c r="B482" s="7" t="str">
        <f>Patients!B479&amp;" "&amp;Patients!C479</f>
        <v xml:space="preserve"> </v>
      </c>
    </row>
    <row r="483" spans="1:2" x14ac:dyDescent="0.25">
      <c r="A483" s="7">
        <f>Patients!A480</f>
        <v>0</v>
      </c>
      <c r="B483" s="7" t="str">
        <f>Patients!B480&amp;" "&amp;Patients!C480</f>
        <v xml:space="preserve"> </v>
      </c>
    </row>
    <row r="484" spans="1:2" x14ac:dyDescent="0.25">
      <c r="A484" s="7">
        <f>Patients!A481</f>
        <v>0</v>
      </c>
      <c r="B484" s="7" t="str">
        <f>Patients!B481&amp;" "&amp;Patients!C481</f>
        <v xml:space="preserve"> </v>
      </c>
    </row>
    <row r="485" spans="1:2" x14ac:dyDescent="0.25">
      <c r="A485" s="7">
        <f>Patients!A482</f>
        <v>0</v>
      </c>
      <c r="B485" s="7" t="str">
        <f>Patients!B482&amp;" "&amp;Patients!C482</f>
        <v xml:space="preserve"> </v>
      </c>
    </row>
    <row r="486" spans="1:2" x14ac:dyDescent="0.25">
      <c r="A486" s="7">
        <f>Patients!A483</f>
        <v>0</v>
      </c>
      <c r="B486" s="7" t="str">
        <f>Patients!B483&amp;" "&amp;Patients!C483</f>
        <v xml:space="preserve"> </v>
      </c>
    </row>
    <row r="487" spans="1:2" x14ac:dyDescent="0.25">
      <c r="A487" s="7">
        <f>Patients!A484</f>
        <v>0</v>
      </c>
      <c r="B487" s="7" t="str">
        <f>Patients!B484&amp;" "&amp;Patients!C484</f>
        <v xml:space="preserve"> </v>
      </c>
    </row>
    <row r="488" spans="1:2" x14ac:dyDescent="0.25">
      <c r="A488" s="7">
        <f>Patients!A485</f>
        <v>0</v>
      </c>
      <c r="B488" s="7" t="str">
        <f>Patients!B485&amp;" "&amp;Patients!C485</f>
        <v xml:space="preserve"> </v>
      </c>
    </row>
    <row r="489" spans="1:2" x14ac:dyDescent="0.25">
      <c r="A489" s="7">
        <f>Patients!A486</f>
        <v>0</v>
      </c>
      <c r="B489" s="7" t="str">
        <f>Patients!B486&amp;" "&amp;Patients!C486</f>
        <v xml:space="preserve"> </v>
      </c>
    </row>
    <row r="490" spans="1:2" x14ac:dyDescent="0.25">
      <c r="A490" s="7">
        <f>Patients!A487</f>
        <v>0</v>
      </c>
      <c r="B490" s="7" t="str">
        <f>Patients!B487&amp;" "&amp;Patients!C487</f>
        <v xml:space="preserve"> </v>
      </c>
    </row>
    <row r="491" spans="1:2" x14ac:dyDescent="0.25">
      <c r="A491" s="7">
        <f>Patients!A488</f>
        <v>0</v>
      </c>
      <c r="B491" s="7" t="str">
        <f>Patients!B488&amp;" "&amp;Patients!C488</f>
        <v xml:space="preserve"> </v>
      </c>
    </row>
    <row r="492" spans="1:2" x14ac:dyDescent="0.25">
      <c r="A492" s="7">
        <f>Patients!A489</f>
        <v>0</v>
      </c>
      <c r="B492" s="7" t="str">
        <f>Patients!B489&amp;" "&amp;Patients!C489</f>
        <v xml:space="preserve"> </v>
      </c>
    </row>
    <row r="493" spans="1:2" x14ac:dyDescent="0.25">
      <c r="A493" s="7">
        <f>Patients!A490</f>
        <v>0</v>
      </c>
      <c r="B493" s="7" t="str">
        <f>Patients!B490&amp;" "&amp;Patients!C490</f>
        <v xml:space="preserve"> </v>
      </c>
    </row>
    <row r="494" spans="1:2" x14ac:dyDescent="0.25">
      <c r="A494" s="7">
        <f>Patients!A491</f>
        <v>0</v>
      </c>
      <c r="B494" s="7" t="str">
        <f>Patients!B491&amp;" "&amp;Patients!C491</f>
        <v xml:space="preserve"> </v>
      </c>
    </row>
    <row r="495" spans="1:2" x14ac:dyDescent="0.25">
      <c r="A495" s="7">
        <f>Patients!A492</f>
        <v>0</v>
      </c>
      <c r="B495" s="7" t="str">
        <f>Patients!B492&amp;" "&amp;Patients!C492</f>
        <v xml:space="preserve"> </v>
      </c>
    </row>
    <row r="496" spans="1:2" x14ac:dyDescent="0.25">
      <c r="A496" s="7">
        <f>Patients!A493</f>
        <v>0</v>
      </c>
      <c r="B496" s="7" t="str">
        <f>Patients!B493&amp;" "&amp;Patients!C493</f>
        <v xml:space="preserve"> </v>
      </c>
    </row>
    <row r="497" spans="1:2" x14ac:dyDescent="0.25">
      <c r="A497" s="7">
        <f>Patients!A494</f>
        <v>0</v>
      </c>
      <c r="B497" s="7" t="str">
        <f>Patients!B494&amp;" "&amp;Patients!C494</f>
        <v xml:space="preserve"> </v>
      </c>
    </row>
    <row r="498" spans="1:2" x14ac:dyDescent="0.25">
      <c r="A498" s="7">
        <f>Patients!A495</f>
        <v>0</v>
      </c>
      <c r="B498" s="7" t="str">
        <f>Patients!B495&amp;" "&amp;Patients!C495</f>
        <v xml:space="preserve"> </v>
      </c>
    </row>
    <row r="499" spans="1:2" x14ac:dyDescent="0.25">
      <c r="A499" s="7">
        <f>Patients!A496</f>
        <v>0</v>
      </c>
      <c r="B499" s="7" t="str">
        <f>Patients!B496&amp;" "&amp;Patients!C496</f>
        <v xml:space="preserve"> </v>
      </c>
    </row>
    <row r="500" spans="1:2" x14ac:dyDescent="0.25">
      <c r="A500" s="7">
        <f>Patients!A497</f>
        <v>0</v>
      </c>
      <c r="B500" s="7" t="str">
        <f>Patients!B497&amp;" "&amp;Patients!C497</f>
        <v xml:space="preserve"> </v>
      </c>
    </row>
    <row r="501" spans="1:2" x14ac:dyDescent="0.25">
      <c r="A501" s="7">
        <f>Patients!A498</f>
        <v>0</v>
      </c>
      <c r="B501" s="7" t="str">
        <f>Patients!B498&amp;" "&amp;Patients!C498</f>
        <v xml:space="preserve"> </v>
      </c>
    </row>
    <row r="502" spans="1:2" x14ac:dyDescent="0.25">
      <c r="A502" s="7">
        <f>Patients!A499</f>
        <v>0</v>
      </c>
      <c r="B502" s="7" t="str">
        <f>Patients!B499&amp;" "&amp;Patients!C499</f>
        <v xml:space="preserve"> </v>
      </c>
    </row>
    <row r="503" spans="1:2" x14ac:dyDescent="0.25">
      <c r="A503" s="7">
        <f>Patients!A500</f>
        <v>0</v>
      </c>
      <c r="B503" s="7" t="str">
        <f>Patients!B500&amp;" "&amp;Patients!C500</f>
        <v xml:space="preserve"> </v>
      </c>
    </row>
    <row r="504" spans="1:2" x14ac:dyDescent="0.25">
      <c r="A504" s="7">
        <f>Patients!A501</f>
        <v>0</v>
      </c>
      <c r="B504" s="7" t="str">
        <f>Patients!B501&amp;" "&amp;Patients!C501</f>
        <v xml:space="preserve"> </v>
      </c>
    </row>
    <row r="505" spans="1:2" x14ac:dyDescent="0.25">
      <c r="A505" s="7">
        <f>Patients!A502</f>
        <v>0</v>
      </c>
      <c r="B505" s="7" t="str">
        <f>Patients!B502&amp;" "&amp;Patients!C502</f>
        <v xml:space="preserve"> </v>
      </c>
    </row>
    <row r="506" spans="1:2" x14ac:dyDescent="0.25">
      <c r="A506" s="7">
        <f>Patients!A503</f>
        <v>0</v>
      </c>
      <c r="B506" s="7" t="str">
        <f>Patients!B503&amp;" "&amp;Patients!C503</f>
        <v xml:space="preserve"> </v>
      </c>
    </row>
    <row r="507" spans="1:2" x14ac:dyDescent="0.25">
      <c r="A507" s="7">
        <f>Patients!A504</f>
        <v>0</v>
      </c>
      <c r="B507" s="7" t="str">
        <f>Patients!B504&amp;" "&amp;Patients!C504</f>
        <v xml:space="preserve"> </v>
      </c>
    </row>
    <row r="508" spans="1:2" x14ac:dyDescent="0.25">
      <c r="A508" s="7">
        <f>Patients!A505</f>
        <v>0</v>
      </c>
      <c r="B508" s="7" t="str">
        <f>Patients!B505&amp;" "&amp;Patients!C505</f>
        <v xml:space="preserve"> </v>
      </c>
    </row>
    <row r="509" spans="1:2" x14ac:dyDescent="0.25">
      <c r="A509" s="7">
        <f>Patients!A506</f>
        <v>0</v>
      </c>
      <c r="B509" s="7" t="str">
        <f>Patients!B506&amp;" "&amp;Patients!C506</f>
        <v xml:space="preserve"> </v>
      </c>
    </row>
    <row r="510" spans="1:2" x14ac:dyDescent="0.25">
      <c r="A510" s="7">
        <f>Patients!A507</f>
        <v>0</v>
      </c>
      <c r="B510" s="7" t="str">
        <f>Patients!B507&amp;" "&amp;Patients!C507</f>
        <v xml:space="preserve"> </v>
      </c>
    </row>
    <row r="511" spans="1:2" x14ac:dyDescent="0.25">
      <c r="A511" s="7">
        <f>Patients!A508</f>
        <v>0</v>
      </c>
      <c r="B511" s="7" t="str">
        <f>Patients!B508&amp;" "&amp;Patients!C508</f>
        <v xml:space="preserve"> </v>
      </c>
    </row>
    <row r="512" spans="1:2" x14ac:dyDescent="0.25">
      <c r="A512" s="7">
        <f>Patients!A509</f>
        <v>0</v>
      </c>
      <c r="B512" s="7" t="str">
        <f>Patients!B509&amp;" "&amp;Patients!C509</f>
        <v xml:space="preserve"> </v>
      </c>
    </row>
    <row r="513" spans="1:2" x14ac:dyDescent="0.25">
      <c r="A513" s="7">
        <f>Patients!A510</f>
        <v>0</v>
      </c>
      <c r="B513" s="7" t="str">
        <f>Patients!B510&amp;" "&amp;Patients!C510</f>
        <v xml:space="preserve"> </v>
      </c>
    </row>
    <row r="514" spans="1:2" x14ac:dyDescent="0.25">
      <c r="A514" s="7">
        <f>Patients!A511</f>
        <v>0</v>
      </c>
      <c r="B514" s="7" t="str">
        <f>Patients!B511&amp;" "&amp;Patients!C511</f>
        <v xml:space="preserve"> </v>
      </c>
    </row>
    <row r="515" spans="1:2" x14ac:dyDescent="0.25">
      <c r="A515" s="7">
        <f>Patients!A512</f>
        <v>0</v>
      </c>
      <c r="B515" s="7" t="str">
        <f>Patients!B512&amp;" "&amp;Patients!C512</f>
        <v xml:space="preserve"> </v>
      </c>
    </row>
    <row r="516" spans="1:2" x14ac:dyDescent="0.25">
      <c r="A516" s="7">
        <f>Patients!A513</f>
        <v>0</v>
      </c>
      <c r="B516" s="7" t="str">
        <f>Patients!B513&amp;" "&amp;Patients!C513</f>
        <v xml:space="preserve"> </v>
      </c>
    </row>
    <row r="517" spans="1:2" x14ac:dyDescent="0.25">
      <c r="A517" s="7">
        <f>Patients!A514</f>
        <v>0</v>
      </c>
      <c r="B517" s="7" t="str">
        <f>Patients!B514&amp;" "&amp;Patients!C514</f>
        <v xml:space="preserve"> </v>
      </c>
    </row>
    <row r="518" spans="1:2" x14ac:dyDescent="0.25">
      <c r="A518" s="7">
        <f>Patients!A515</f>
        <v>0</v>
      </c>
      <c r="B518" s="7" t="str">
        <f>Patients!B515&amp;" "&amp;Patients!C515</f>
        <v xml:space="preserve"> </v>
      </c>
    </row>
    <row r="519" spans="1:2" x14ac:dyDescent="0.25">
      <c r="A519" s="7">
        <f>Patients!A516</f>
        <v>0</v>
      </c>
      <c r="B519" s="7" t="str">
        <f>Patients!B516&amp;" "&amp;Patients!C516</f>
        <v xml:space="preserve"> </v>
      </c>
    </row>
    <row r="520" spans="1:2" x14ac:dyDescent="0.25">
      <c r="A520" s="7">
        <f>Patients!A517</f>
        <v>0</v>
      </c>
      <c r="B520" s="7" t="str">
        <f>Patients!B517&amp;" "&amp;Patients!C517</f>
        <v xml:space="preserve"> </v>
      </c>
    </row>
    <row r="521" spans="1:2" x14ac:dyDescent="0.25">
      <c r="A521" s="7">
        <f>Patients!A518</f>
        <v>0</v>
      </c>
      <c r="B521" s="7" t="str">
        <f>Patients!B518&amp;" "&amp;Patients!C518</f>
        <v xml:space="preserve"> </v>
      </c>
    </row>
    <row r="522" spans="1:2" x14ac:dyDescent="0.25">
      <c r="A522" s="7">
        <f>Patients!A519</f>
        <v>0</v>
      </c>
      <c r="B522" s="7" t="str">
        <f>Patients!B519&amp;" "&amp;Patients!C519</f>
        <v xml:space="preserve"> </v>
      </c>
    </row>
    <row r="523" spans="1:2" x14ac:dyDescent="0.25">
      <c r="A523" s="7">
        <f>Patients!A520</f>
        <v>0</v>
      </c>
      <c r="B523" s="7" t="str">
        <f>Patients!B520&amp;" "&amp;Patients!C520</f>
        <v xml:space="preserve"> </v>
      </c>
    </row>
    <row r="524" spans="1:2" x14ac:dyDescent="0.25">
      <c r="A524" s="7">
        <f>Patients!A521</f>
        <v>0</v>
      </c>
      <c r="B524" s="7" t="str">
        <f>Patients!B521&amp;" "&amp;Patients!C521</f>
        <v xml:space="preserve"> </v>
      </c>
    </row>
    <row r="525" spans="1:2" x14ac:dyDescent="0.25">
      <c r="A525" s="7">
        <f>Patients!A522</f>
        <v>0</v>
      </c>
      <c r="B525" s="7" t="str">
        <f>Patients!B522&amp;" "&amp;Patients!C522</f>
        <v xml:space="preserve"> </v>
      </c>
    </row>
    <row r="526" spans="1:2" x14ac:dyDescent="0.25">
      <c r="A526" s="7">
        <f>Patients!A523</f>
        <v>0</v>
      </c>
      <c r="B526" s="7" t="str">
        <f>Patients!B523&amp;" "&amp;Patients!C523</f>
        <v xml:space="preserve"> </v>
      </c>
    </row>
    <row r="527" spans="1:2" x14ac:dyDescent="0.25">
      <c r="A527" s="7">
        <f>Patients!A524</f>
        <v>0</v>
      </c>
      <c r="B527" s="7" t="str">
        <f>Patients!B524&amp;" "&amp;Patients!C524</f>
        <v xml:space="preserve"> </v>
      </c>
    </row>
    <row r="528" spans="1:2" x14ac:dyDescent="0.25">
      <c r="A528" s="7">
        <f>Patients!A525</f>
        <v>0</v>
      </c>
      <c r="B528" s="7" t="str">
        <f>Patients!B525&amp;" "&amp;Patients!C525</f>
        <v xml:space="preserve"> </v>
      </c>
    </row>
    <row r="529" spans="1:2" x14ac:dyDescent="0.25">
      <c r="A529" s="7">
        <f>Patients!A526</f>
        <v>0</v>
      </c>
      <c r="B529" s="7" t="str">
        <f>Patients!B526&amp;" "&amp;Patients!C526</f>
        <v xml:space="preserve"> </v>
      </c>
    </row>
    <row r="530" spans="1:2" x14ac:dyDescent="0.25">
      <c r="A530" s="7">
        <f>Patients!A527</f>
        <v>0</v>
      </c>
      <c r="B530" s="7" t="str">
        <f>Patients!B527&amp;" "&amp;Patients!C527</f>
        <v xml:space="preserve"> </v>
      </c>
    </row>
    <row r="531" spans="1:2" x14ac:dyDescent="0.25">
      <c r="A531" s="7">
        <f>Patients!A528</f>
        <v>0</v>
      </c>
      <c r="B531" s="7" t="str">
        <f>Patients!B528&amp;" "&amp;Patients!C528</f>
        <v xml:space="preserve"> </v>
      </c>
    </row>
    <row r="532" spans="1:2" x14ac:dyDescent="0.25">
      <c r="A532" s="7">
        <f>Patients!A529</f>
        <v>0</v>
      </c>
      <c r="B532" s="7" t="str">
        <f>Patients!B529&amp;" "&amp;Patients!C529</f>
        <v xml:space="preserve"> </v>
      </c>
    </row>
    <row r="533" spans="1:2" x14ac:dyDescent="0.25">
      <c r="A533" s="7">
        <f>Patients!A530</f>
        <v>0</v>
      </c>
      <c r="B533" s="7" t="str">
        <f>Patients!B530&amp;" "&amp;Patients!C530</f>
        <v xml:space="preserve"> </v>
      </c>
    </row>
    <row r="534" spans="1:2" x14ac:dyDescent="0.25">
      <c r="A534" s="7">
        <f>Patients!A531</f>
        <v>0</v>
      </c>
      <c r="B534" s="7" t="str">
        <f>Patients!B531&amp;" "&amp;Patients!C531</f>
        <v xml:space="preserve"> </v>
      </c>
    </row>
    <row r="535" spans="1:2" x14ac:dyDescent="0.25">
      <c r="A535" s="7">
        <f>Patients!A532</f>
        <v>0</v>
      </c>
      <c r="B535" s="7" t="str">
        <f>Patients!B532&amp;" "&amp;Patients!C532</f>
        <v xml:space="preserve"> </v>
      </c>
    </row>
    <row r="536" spans="1:2" x14ac:dyDescent="0.25">
      <c r="A536" s="7">
        <f>Patients!A533</f>
        <v>0</v>
      </c>
      <c r="B536" s="7" t="str">
        <f>Patients!B533&amp;" "&amp;Patients!C533</f>
        <v xml:space="preserve"> </v>
      </c>
    </row>
    <row r="537" spans="1:2" x14ac:dyDescent="0.25">
      <c r="A537" s="7">
        <f>Patients!A534</f>
        <v>0</v>
      </c>
      <c r="B537" s="7" t="str">
        <f>Patients!B534&amp;" "&amp;Patients!C534</f>
        <v xml:space="preserve"> </v>
      </c>
    </row>
    <row r="538" spans="1:2" x14ac:dyDescent="0.25">
      <c r="A538" s="7">
        <f>Patients!A535</f>
        <v>0</v>
      </c>
      <c r="B538" s="7" t="str">
        <f>Patients!B535&amp;" "&amp;Patients!C535</f>
        <v xml:space="preserve"> </v>
      </c>
    </row>
    <row r="539" spans="1:2" x14ac:dyDescent="0.25">
      <c r="A539" s="7">
        <f>Patients!A536</f>
        <v>0</v>
      </c>
      <c r="B539" s="7" t="str">
        <f>Patients!B536&amp;" "&amp;Patients!C536</f>
        <v xml:space="preserve"> </v>
      </c>
    </row>
    <row r="540" spans="1:2" x14ac:dyDescent="0.25">
      <c r="A540" s="7">
        <f>Patients!A537</f>
        <v>0</v>
      </c>
      <c r="B540" s="7" t="str">
        <f>Patients!B537&amp;" "&amp;Patients!C537</f>
        <v xml:space="preserve"> </v>
      </c>
    </row>
    <row r="541" spans="1:2" x14ac:dyDescent="0.25">
      <c r="A541" s="7">
        <f>Patients!A538</f>
        <v>0</v>
      </c>
      <c r="B541" s="7" t="str">
        <f>Patients!B538&amp;" "&amp;Patients!C538</f>
        <v xml:space="preserve"> </v>
      </c>
    </row>
    <row r="542" spans="1:2" x14ac:dyDescent="0.25">
      <c r="A542" s="7">
        <f>Patients!A539</f>
        <v>0</v>
      </c>
      <c r="B542" s="7" t="str">
        <f>Patients!B539&amp;" "&amp;Patients!C539</f>
        <v xml:space="preserve"> </v>
      </c>
    </row>
    <row r="543" spans="1:2" x14ac:dyDescent="0.25">
      <c r="A543" s="7">
        <f>Patients!A540</f>
        <v>0</v>
      </c>
      <c r="B543" s="7" t="str">
        <f>Patients!B540&amp;" "&amp;Patients!C540</f>
        <v xml:space="preserve"> </v>
      </c>
    </row>
    <row r="544" spans="1:2" x14ac:dyDescent="0.25">
      <c r="A544" s="7">
        <f>Patients!A541</f>
        <v>0</v>
      </c>
      <c r="B544" s="7" t="str">
        <f>Patients!B541&amp;" "&amp;Patients!C541</f>
        <v xml:space="preserve"> </v>
      </c>
    </row>
    <row r="545" spans="1:2" x14ac:dyDescent="0.25">
      <c r="A545" s="7">
        <f>Patients!A542</f>
        <v>0</v>
      </c>
      <c r="B545" s="7" t="str">
        <f>Patients!B542&amp;" "&amp;Patients!C542</f>
        <v xml:space="preserve"> </v>
      </c>
    </row>
    <row r="546" spans="1:2" x14ac:dyDescent="0.25">
      <c r="A546" s="7">
        <f>Patients!A543</f>
        <v>0</v>
      </c>
      <c r="B546" s="7" t="str">
        <f>Patients!B543&amp;" "&amp;Patients!C543</f>
        <v xml:space="preserve"> </v>
      </c>
    </row>
    <row r="547" spans="1:2" x14ac:dyDescent="0.25">
      <c r="A547" s="7">
        <f>Patients!A544</f>
        <v>0</v>
      </c>
      <c r="B547" s="7" t="str">
        <f>Patients!B544&amp;" "&amp;Patients!C544</f>
        <v xml:space="preserve"> </v>
      </c>
    </row>
    <row r="548" spans="1:2" x14ac:dyDescent="0.25">
      <c r="A548" s="7">
        <f>Patients!A545</f>
        <v>0</v>
      </c>
      <c r="B548" s="7" t="str">
        <f>Patients!B545&amp;" "&amp;Patients!C545</f>
        <v xml:space="preserve"> </v>
      </c>
    </row>
    <row r="549" spans="1:2" x14ac:dyDescent="0.25">
      <c r="A549" s="7">
        <f>Patients!A546</f>
        <v>0</v>
      </c>
      <c r="B549" s="7" t="str">
        <f>Patients!B546&amp;" "&amp;Patients!C546</f>
        <v xml:space="preserve"> </v>
      </c>
    </row>
    <row r="550" spans="1:2" x14ac:dyDescent="0.25">
      <c r="A550" s="7">
        <f>Patients!A547</f>
        <v>0</v>
      </c>
      <c r="B550" s="7" t="str">
        <f>Patients!B547&amp;" "&amp;Patients!C547</f>
        <v xml:space="preserve"> </v>
      </c>
    </row>
    <row r="551" spans="1:2" x14ac:dyDescent="0.25">
      <c r="A551" s="7">
        <f>Patients!A548</f>
        <v>0</v>
      </c>
      <c r="B551" s="7" t="str">
        <f>Patients!B548&amp;" "&amp;Patients!C548</f>
        <v xml:space="preserve"> </v>
      </c>
    </row>
    <row r="552" spans="1:2" x14ac:dyDescent="0.25">
      <c r="A552" s="7">
        <f>Patients!A549</f>
        <v>0</v>
      </c>
      <c r="B552" s="7" t="str">
        <f>Patients!B549&amp;" "&amp;Patients!C549</f>
        <v xml:space="preserve"> </v>
      </c>
    </row>
    <row r="553" spans="1:2" x14ac:dyDescent="0.25">
      <c r="A553" s="7">
        <f>Patients!A550</f>
        <v>0</v>
      </c>
      <c r="B553" s="7" t="str">
        <f>Patients!B550&amp;" "&amp;Patients!C550</f>
        <v xml:space="preserve"> </v>
      </c>
    </row>
    <row r="554" spans="1:2" x14ac:dyDescent="0.25">
      <c r="A554" s="7">
        <f>Patients!A551</f>
        <v>0</v>
      </c>
      <c r="B554" s="7" t="str">
        <f>Patients!B551&amp;" "&amp;Patients!C551</f>
        <v xml:space="preserve"> </v>
      </c>
    </row>
    <row r="555" spans="1:2" x14ac:dyDescent="0.25">
      <c r="A555" s="7">
        <f>Patients!A552</f>
        <v>0</v>
      </c>
      <c r="B555" s="7" t="str">
        <f>Patients!B552&amp;" "&amp;Patients!C552</f>
        <v xml:space="preserve"> </v>
      </c>
    </row>
    <row r="556" spans="1:2" x14ac:dyDescent="0.25">
      <c r="A556" s="7">
        <f>Patients!A553</f>
        <v>0</v>
      </c>
      <c r="B556" s="7" t="str">
        <f>Patients!B553&amp;" "&amp;Patients!C553</f>
        <v xml:space="preserve"> </v>
      </c>
    </row>
    <row r="557" spans="1:2" x14ac:dyDescent="0.25">
      <c r="A557" s="7">
        <f>Patients!A554</f>
        <v>0</v>
      </c>
      <c r="B557" s="7" t="str">
        <f>Patients!B554&amp;" "&amp;Patients!C554</f>
        <v xml:space="preserve"> </v>
      </c>
    </row>
    <row r="558" spans="1:2" x14ac:dyDescent="0.25">
      <c r="A558" s="7">
        <f>Patients!A555</f>
        <v>0</v>
      </c>
      <c r="B558" s="7" t="str">
        <f>Patients!B555&amp;" "&amp;Patients!C555</f>
        <v xml:space="preserve"> </v>
      </c>
    </row>
    <row r="559" spans="1:2" x14ac:dyDescent="0.25">
      <c r="A559" s="7">
        <f>Patients!A556</f>
        <v>0</v>
      </c>
      <c r="B559" s="7" t="str">
        <f>Patients!B556&amp;" "&amp;Patients!C556</f>
        <v xml:space="preserve"> </v>
      </c>
    </row>
    <row r="560" spans="1:2" x14ac:dyDescent="0.25">
      <c r="A560" s="7">
        <f>Patients!A557</f>
        <v>0</v>
      </c>
      <c r="B560" s="7" t="str">
        <f>Patients!B557&amp;" "&amp;Patients!C557</f>
        <v xml:space="preserve"> </v>
      </c>
    </row>
    <row r="561" spans="1:2" x14ac:dyDescent="0.25">
      <c r="A561" s="7">
        <f>Patients!A558</f>
        <v>0</v>
      </c>
      <c r="B561" s="7" t="str">
        <f>Patients!B558&amp;" "&amp;Patients!C558</f>
        <v xml:space="preserve"> </v>
      </c>
    </row>
    <row r="562" spans="1:2" x14ac:dyDescent="0.25">
      <c r="A562" s="7">
        <f>Patients!A559</f>
        <v>0</v>
      </c>
      <c r="B562" s="7" t="str">
        <f>Patients!B559&amp;" "&amp;Patients!C559</f>
        <v xml:space="preserve"> </v>
      </c>
    </row>
    <row r="563" spans="1:2" x14ac:dyDescent="0.25">
      <c r="A563" s="7">
        <f>Patients!A560</f>
        <v>0</v>
      </c>
      <c r="B563" s="7" t="str">
        <f>Patients!B560&amp;" "&amp;Patients!C560</f>
        <v xml:space="preserve"> </v>
      </c>
    </row>
    <row r="564" spans="1:2" x14ac:dyDescent="0.25">
      <c r="A564" s="7">
        <f>Patients!A561</f>
        <v>0</v>
      </c>
      <c r="B564" s="7" t="str">
        <f>Patients!B561&amp;" "&amp;Patients!C561</f>
        <v xml:space="preserve"> </v>
      </c>
    </row>
    <row r="565" spans="1:2" x14ac:dyDescent="0.25">
      <c r="A565" s="7">
        <f>Patients!A562</f>
        <v>0</v>
      </c>
      <c r="B565" s="7" t="str">
        <f>Patients!B562&amp;" "&amp;Patients!C562</f>
        <v xml:space="preserve"> </v>
      </c>
    </row>
    <row r="566" spans="1:2" x14ac:dyDescent="0.25">
      <c r="A566" s="7">
        <f>Patients!A563</f>
        <v>0</v>
      </c>
      <c r="B566" s="7" t="str">
        <f>Patients!B563&amp;" "&amp;Patients!C563</f>
        <v xml:space="preserve"> </v>
      </c>
    </row>
    <row r="567" spans="1:2" x14ac:dyDescent="0.25">
      <c r="A567" s="7">
        <f>Patients!A564</f>
        <v>0</v>
      </c>
      <c r="B567" s="7" t="str">
        <f>Patients!B564&amp;" "&amp;Patients!C564</f>
        <v xml:space="preserve"> </v>
      </c>
    </row>
    <row r="568" spans="1:2" x14ac:dyDescent="0.25">
      <c r="A568" s="7">
        <f>Patients!A565</f>
        <v>0</v>
      </c>
      <c r="B568" s="7" t="str">
        <f>Patients!B565&amp;" "&amp;Patients!C565</f>
        <v xml:space="preserve"> </v>
      </c>
    </row>
    <row r="569" spans="1:2" x14ac:dyDescent="0.25">
      <c r="A569" s="7">
        <f>Patients!A566</f>
        <v>0</v>
      </c>
      <c r="B569" s="7" t="str">
        <f>Patients!B566&amp;" "&amp;Patients!C566</f>
        <v xml:space="preserve"> </v>
      </c>
    </row>
    <row r="570" spans="1:2" x14ac:dyDescent="0.25">
      <c r="A570" s="7">
        <f>Patients!A567</f>
        <v>0</v>
      </c>
      <c r="B570" s="7" t="str">
        <f>Patients!B567&amp;" "&amp;Patients!C567</f>
        <v xml:space="preserve"> </v>
      </c>
    </row>
    <row r="571" spans="1:2" x14ac:dyDescent="0.25">
      <c r="A571" s="7">
        <f>Patients!A568</f>
        <v>0</v>
      </c>
      <c r="B571" s="7" t="str">
        <f>Patients!B568&amp;" "&amp;Patients!C568</f>
        <v xml:space="preserve"> </v>
      </c>
    </row>
    <row r="572" spans="1:2" x14ac:dyDescent="0.25">
      <c r="A572" s="7">
        <f>Patients!A569</f>
        <v>0</v>
      </c>
      <c r="B572" s="7" t="str">
        <f>Patients!B569&amp;" "&amp;Patients!C569</f>
        <v xml:space="preserve"> </v>
      </c>
    </row>
    <row r="573" spans="1:2" x14ac:dyDescent="0.25">
      <c r="A573" s="7">
        <f>Patients!A570</f>
        <v>0</v>
      </c>
      <c r="B573" s="7" t="str">
        <f>Patients!B570&amp;" "&amp;Patients!C570</f>
        <v xml:space="preserve"> </v>
      </c>
    </row>
    <row r="574" spans="1:2" x14ac:dyDescent="0.25">
      <c r="A574" s="7">
        <f>Patients!A571</f>
        <v>0</v>
      </c>
      <c r="B574" s="7" t="str">
        <f>Patients!B571&amp;" "&amp;Patients!C571</f>
        <v xml:space="preserve"> </v>
      </c>
    </row>
    <row r="575" spans="1:2" x14ac:dyDescent="0.25">
      <c r="A575" s="7">
        <f>Patients!A572</f>
        <v>0</v>
      </c>
      <c r="B575" s="7" t="str">
        <f>Patients!B572&amp;" "&amp;Patients!C572</f>
        <v xml:space="preserve"> </v>
      </c>
    </row>
    <row r="576" spans="1:2" x14ac:dyDescent="0.25">
      <c r="A576" s="7">
        <f>Patients!A573</f>
        <v>0</v>
      </c>
      <c r="B576" s="7" t="str">
        <f>Patients!B573&amp;" "&amp;Patients!C573</f>
        <v xml:space="preserve"> </v>
      </c>
    </row>
    <row r="577" spans="1:2" x14ac:dyDescent="0.25">
      <c r="A577" s="7">
        <f>Patients!A574</f>
        <v>0</v>
      </c>
      <c r="B577" s="7" t="str">
        <f>Patients!B574&amp;" "&amp;Patients!C574</f>
        <v xml:space="preserve"> </v>
      </c>
    </row>
    <row r="578" spans="1:2" x14ac:dyDescent="0.25">
      <c r="A578" s="7">
        <f>Patients!A575</f>
        <v>0</v>
      </c>
      <c r="B578" s="7" t="str">
        <f>Patients!B575&amp;" "&amp;Patients!C575</f>
        <v xml:space="preserve"> </v>
      </c>
    </row>
    <row r="579" spans="1:2" x14ac:dyDescent="0.25">
      <c r="A579" s="7">
        <f>Patients!A576</f>
        <v>0</v>
      </c>
      <c r="B579" s="7" t="str">
        <f>Patients!B576&amp;" "&amp;Patients!C576</f>
        <v xml:space="preserve"> </v>
      </c>
    </row>
    <row r="580" spans="1:2" x14ac:dyDescent="0.25">
      <c r="A580" s="7">
        <f>Patients!A577</f>
        <v>0</v>
      </c>
      <c r="B580" s="7" t="str">
        <f>Patients!B577&amp;" "&amp;Patients!C577</f>
        <v xml:space="preserve"> </v>
      </c>
    </row>
    <row r="581" spans="1:2" x14ac:dyDescent="0.25">
      <c r="A581" s="7">
        <f>Patients!A578</f>
        <v>0</v>
      </c>
      <c r="B581" s="7" t="str">
        <f>Patients!B578&amp;" "&amp;Patients!C578</f>
        <v xml:space="preserve"> </v>
      </c>
    </row>
    <row r="582" spans="1:2" x14ac:dyDescent="0.25">
      <c r="A582" s="7">
        <f>Patients!A579</f>
        <v>0</v>
      </c>
      <c r="B582" s="7" t="str">
        <f>Patients!B579&amp;" "&amp;Patients!C579</f>
        <v xml:space="preserve"> </v>
      </c>
    </row>
    <row r="583" spans="1:2" x14ac:dyDescent="0.25">
      <c r="A583" s="7">
        <f>Patients!A580</f>
        <v>0</v>
      </c>
      <c r="B583" s="7" t="str">
        <f>Patients!B580&amp;" "&amp;Patients!C580</f>
        <v xml:space="preserve"> </v>
      </c>
    </row>
    <row r="584" spans="1:2" x14ac:dyDescent="0.25">
      <c r="A584" s="7">
        <f>Patients!A581</f>
        <v>0</v>
      </c>
      <c r="B584" s="7" t="str">
        <f>Patients!B581&amp;" "&amp;Patients!C581</f>
        <v xml:space="preserve"> </v>
      </c>
    </row>
    <row r="585" spans="1:2" x14ac:dyDescent="0.25">
      <c r="A585" s="7">
        <f>Patients!A582</f>
        <v>0</v>
      </c>
      <c r="B585" s="7" t="str">
        <f>Patients!B582&amp;" "&amp;Patients!C582</f>
        <v xml:space="preserve"> </v>
      </c>
    </row>
    <row r="586" spans="1:2" x14ac:dyDescent="0.25">
      <c r="A586" s="7">
        <f>Patients!A583</f>
        <v>0</v>
      </c>
      <c r="B586" s="7" t="str">
        <f>Patients!B583&amp;" "&amp;Patients!C583</f>
        <v xml:space="preserve"> </v>
      </c>
    </row>
    <row r="587" spans="1:2" x14ac:dyDescent="0.25">
      <c r="A587" s="7">
        <f>Patients!A584</f>
        <v>0</v>
      </c>
      <c r="B587" s="7" t="str">
        <f>Patients!B584&amp;" "&amp;Patients!C584</f>
        <v xml:space="preserve"> </v>
      </c>
    </row>
    <row r="588" spans="1:2" x14ac:dyDescent="0.25">
      <c r="A588" s="7">
        <f>Patients!A585</f>
        <v>0</v>
      </c>
      <c r="B588" s="7" t="str">
        <f>Patients!B585&amp;" "&amp;Patients!C585</f>
        <v xml:space="preserve"> </v>
      </c>
    </row>
    <row r="589" spans="1:2" x14ac:dyDescent="0.25">
      <c r="A589" s="7">
        <f>Patients!A586</f>
        <v>0</v>
      </c>
      <c r="B589" s="7" t="str">
        <f>Patients!B586&amp;" "&amp;Patients!C586</f>
        <v xml:space="preserve"> </v>
      </c>
    </row>
    <row r="590" spans="1:2" x14ac:dyDescent="0.25">
      <c r="A590" s="7">
        <f>Patients!A587</f>
        <v>0</v>
      </c>
      <c r="B590" s="7" t="str">
        <f>Patients!B587&amp;" "&amp;Patients!C587</f>
        <v xml:space="preserve"> </v>
      </c>
    </row>
    <row r="591" spans="1:2" x14ac:dyDescent="0.25">
      <c r="A591" s="7">
        <f>Patients!A588</f>
        <v>0</v>
      </c>
      <c r="B591" s="7" t="str">
        <f>Patients!B588&amp;" "&amp;Patients!C588</f>
        <v xml:space="preserve"> </v>
      </c>
    </row>
    <row r="592" spans="1:2" x14ac:dyDescent="0.25">
      <c r="A592" s="7">
        <f>Patients!A589</f>
        <v>0</v>
      </c>
      <c r="B592" s="7" t="str">
        <f>Patients!B589&amp;" "&amp;Patients!C589</f>
        <v xml:space="preserve"> </v>
      </c>
    </row>
    <row r="593" spans="1:2" x14ac:dyDescent="0.25">
      <c r="A593" s="7">
        <f>Patients!A590</f>
        <v>0</v>
      </c>
      <c r="B593" s="7" t="str">
        <f>Patients!B590&amp;" "&amp;Patients!C590</f>
        <v xml:space="preserve"> </v>
      </c>
    </row>
    <row r="594" spans="1:2" x14ac:dyDescent="0.25">
      <c r="A594" s="7">
        <f>Patients!A591</f>
        <v>0</v>
      </c>
      <c r="B594" s="7" t="str">
        <f>Patients!B591&amp;" "&amp;Patients!C591</f>
        <v xml:space="preserve"> </v>
      </c>
    </row>
    <row r="595" spans="1:2" x14ac:dyDescent="0.25">
      <c r="A595" s="7">
        <f>Patients!A592</f>
        <v>0</v>
      </c>
      <c r="B595" s="7" t="str">
        <f>Patients!B592&amp;" "&amp;Patients!C592</f>
        <v xml:space="preserve"> </v>
      </c>
    </row>
    <row r="596" spans="1:2" x14ac:dyDescent="0.25">
      <c r="A596" s="7">
        <f>Patients!A593</f>
        <v>0</v>
      </c>
      <c r="B596" s="7" t="str">
        <f>Patients!B593&amp;" "&amp;Patients!C593</f>
        <v xml:space="preserve"> </v>
      </c>
    </row>
    <row r="597" spans="1:2" x14ac:dyDescent="0.25">
      <c r="A597" s="7">
        <f>Patients!A594</f>
        <v>0</v>
      </c>
      <c r="B597" s="7" t="str">
        <f>Patients!B594&amp;" "&amp;Patients!C594</f>
        <v xml:space="preserve"> </v>
      </c>
    </row>
    <row r="598" spans="1:2" x14ac:dyDescent="0.25">
      <c r="A598" s="7">
        <f>Patients!A595</f>
        <v>0</v>
      </c>
      <c r="B598" s="7" t="str">
        <f>Patients!B595&amp;" "&amp;Patients!C595</f>
        <v xml:space="preserve"> </v>
      </c>
    </row>
    <row r="599" spans="1:2" x14ac:dyDescent="0.25">
      <c r="A599" s="7">
        <f>Patients!A596</f>
        <v>0</v>
      </c>
      <c r="B599" s="7" t="str">
        <f>Patients!B596&amp;" "&amp;Patients!C596</f>
        <v xml:space="preserve"> </v>
      </c>
    </row>
    <row r="600" spans="1:2" x14ac:dyDescent="0.25">
      <c r="A600" s="7">
        <f>Patients!A597</f>
        <v>0</v>
      </c>
      <c r="B600" s="7" t="str">
        <f>Patients!B597&amp;" "&amp;Patients!C597</f>
        <v xml:space="preserve"> </v>
      </c>
    </row>
    <row r="601" spans="1:2" x14ac:dyDescent="0.25">
      <c r="A601" s="7">
        <f>Patients!A598</f>
        <v>0</v>
      </c>
      <c r="B601" s="7" t="str">
        <f>Patients!B598&amp;" "&amp;Patients!C598</f>
        <v xml:space="preserve"> </v>
      </c>
    </row>
    <row r="602" spans="1:2" x14ac:dyDescent="0.25">
      <c r="A602" s="7">
        <f>Patients!A599</f>
        <v>0</v>
      </c>
      <c r="B602" s="7" t="str">
        <f>Patients!B599&amp;" "&amp;Patients!C599</f>
        <v xml:space="preserve"> </v>
      </c>
    </row>
    <row r="603" spans="1:2" x14ac:dyDescent="0.25">
      <c r="A603" s="7">
        <f>Patients!A600</f>
        <v>0</v>
      </c>
      <c r="B603" s="7" t="str">
        <f>Patients!B600&amp;" "&amp;Patients!C600</f>
        <v xml:space="preserve"> </v>
      </c>
    </row>
    <row r="604" spans="1:2" x14ac:dyDescent="0.25">
      <c r="A604" s="12" t="e">
        <f>Patients!#REF!</f>
        <v>#REF!</v>
      </c>
      <c r="B604" s="12" t="e">
        <f>Patients!#REF!&amp;" "&amp;Patients!#REF!</f>
        <v>#REF!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D516"/>
  <sheetViews>
    <sheetView workbookViewId="0">
      <selection activeCell="F16" sqref="F16"/>
    </sheetView>
  </sheetViews>
  <sheetFormatPr defaultRowHeight="15" x14ac:dyDescent="0.25"/>
  <cols>
    <col min="1" max="1" width="14.7109375" bestFit="1" customWidth="1"/>
    <col min="2" max="2" width="19.7109375" customWidth="1"/>
    <col min="3" max="3" width="27" bestFit="1" customWidth="1"/>
    <col min="4" max="5" width="19.7109375" bestFit="1" customWidth="1"/>
    <col min="6" max="6" width="9.140625" bestFit="1" customWidth="1"/>
    <col min="7" max="7" width="16.140625" bestFit="1" customWidth="1"/>
    <col min="8" max="8" width="19" bestFit="1" customWidth="1"/>
    <col min="9" max="9" width="19.140625" bestFit="1" customWidth="1"/>
    <col min="10" max="10" width="11.140625" bestFit="1" customWidth="1"/>
    <col min="11" max="11" width="7.28515625" bestFit="1" customWidth="1"/>
    <col min="12" max="12" width="19.7109375" bestFit="1" customWidth="1"/>
    <col min="13" max="13" width="27" bestFit="1" customWidth="1"/>
    <col min="14" max="14" width="19.7109375" bestFit="1" customWidth="1"/>
    <col min="15" max="15" width="27" bestFit="1" customWidth="1"/>
    <col min="16" max="17" width="19.7109375" bestFit="1" customWidth="1"/>
    <col min="18" max="18" width="9.140625" bestFit="1" customWidth="1"/>
    <col min="19" max="19" width="16.140625" bestFit="1" customWidth="1"/>
    <col min="20" max="20" width="19" bestFit="1" customWidth="1"/>
    <col min="21" max="21" width="19.140625" bestFit="1" customWidth="1"/>
    <col min="22" max="22" width="11.140625" bestFit="1" customWidth="1"/>
    <col min="23" max="23" width="19.7109375" bestFit="1" customWidth="1"/>
    <col min="24" max="24" width="27" bestFit="1" customWidth="1"/>
    <col min="25" max="25" width="19.7109375" bestFit="1" customWidth="1"/>
    <col min="27" max="27" width="16.140625" bestFit="1" customWidth="1"/>
    <col min="28" max="28" width="19" bestFit="1" customWidth="1"/>
    <col min="29" max="29" width="19.140625" bestFit="1" customWidth="1"/>
    <col min="30" max="30" width="11.140625" bestFit="1" customWidth="1"/>
  </cols>
  <sheetData>
    <row r="5" spans="1:30" x14ac:dyDescent="0.25">
      <c r="A5" s="46" t="s">
        <v>32</v>
      </c>
      <c r="B5" s="46" t="s">
        <v>3</v>
      </c>
    </row>
    <row r="6" spans="1:30" x14ac:dyDescent="0.25">
      <c r="B6" s="45" t="s">
        <v>4</v>
      </c>
      <c r="L6" s="45" t="s">
        <v>5</v>
      </c>
      <c r="W6" s="45" t="s">
        <v>33</v>
      </c>
    </row>
    <row r="7" spans="1:30" x14ac:dyDescent="0.25">
      <c r="B7" s="45" t="s">
        <v>34</v>
      </c>
      <c r="C7" s="45" t="s">
        <v>35</v>
      </c>
      <c r="E7" s="45" t="s">
        <v>36</v>
      </c>
      <c r="F7" s="45" t="s">
        <v>4</v>
      </c>
      <c r="L7" s="45" t="s">
        <v>34</v>
      </c>
      <c r="M7" s="45" t="s">
        <v>35</v>
      </c>
      <c r="O7" s="45" t="s">
        <v>36</v>
      </c>
      <c r="Q7" s="45" t="s">
        <v>37</v>
      </c>
      <c r="R7" s="45" t="s">
        <v>4</v>
      </c>
      <c r="W7" s="45" t="s">
        <v>34</v>
      </c>
      <c r="X7" s="45" t="s">
        <v>35</v>
      </c>
      <c r="Y7" s="45" t="s">
        <v>36</v>
      </c>
      <c r="Z7" s="45" t="s">
        <v>4</v>
      </c>
    </row>
    <row r="8" spans="1:30" x14ac:dyDescent="0.25">
      <c r="A8" s="46" t="s">
        <v>29</v>
      </c>
      <c r="B8" s="45" t="s">
        <v>38</v>
      </c>
      <c r="C8" s="45" t="s">
        <v>39</v>
      </c>
      <c r="D8" s="45" t="s">
        <v>40</v>
      </c>
      <c r="E8" s="45" t="s">
        <v>40</v>
      </c>
      <c r="F8" s="45" t="s">
        <v>41</v>
      </c>
      <c r="G8" s="45" t="s">
        <v>42</v>
      </c>
      <c r="H8" s="45" t="s">
        <v>43</v>
      </c>
      <c r="I8" s="45" t="s">
        <v>44</v>
      </c>
      <c r="J8" s="45" t="s">
        <v>45</v>
      </c>
      <c r="K8" s="45" t="s">
        <v>4</v>
      </c>
      <c r="L8" s="45" t="s">
        <v>38</v>
      </c>
      <c r="M8" s="45" t="s">
        <v>39</v>
      </c>
      <c r="N8" s="45" t="s">
        <v>40</v>
      </c>
      <c r="O8" s="45" t="s">
        <v>39</v>
      </c>
      <c r="P8" s="45" t="s">
        <v>40</v>
      </c>
      <c r="Q8" s="45" t="s">
        <v>38</v>
      </c>
      <c r="R8" s="45" t="s">
        <v>41</v>
      </c>
      <c r="S8" s="45" t="s">
        <v>42</v>
      </c>
      <c r="T8" s="45" t="s">
        <v>43</v>
      </c>
      <c r="U8" s="45" t="s">
        <v>44</v>
      </c>
      <c r="V8" s="45" t="s">
        <v>45</v>
      </c>
      <c r="W8" s="45" t="s">
        <v>38</v>
      </c>
      <c r="X8" s="45" t="s">
        <v>39</v>
      </c>
      <c r="Y8" s="45" t="s">
        <v>40</v>
      </c>
      <c r="Z8" s="45" t="s">
        <v>41</v>
      </c>
      <c r="AA8" s="45" t="s">
        <v>42</v>
      </c>
      <c r="AB8" s="45" t="s">
        <v>43</v>
      </c>
      <c r="AC8" s="45" t="s">
        <v>44</v>
      </c>
      <c r="AD8" s="45" t="s">
        <v>45</v>
      </c>
    </row>
    <row r="9" spans="1:30" x14ac:dyDescent="0.25">
      <c r="A9" s="44">
        <v>1</v>
      </c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</row>
    <row r="10" spans="1:30" x14ac:dyDescent="0.25">
      <c r="A10" s="47" t="s">
        <v>162</v>
      </c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</row>
    <row r="11" spans="1:30" x14ac:dyDescent="0.25">
      <c r="A11" s="48" t="s">
        <v>162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</row>
    <row r="12" spans="1:30" x14ac:dyDescent="0.25">
      <c r="A12" s="49" t="s">
        <v>115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>
        <v>14.1</v>
      </c>
      <c r="M12" s="45"/>
      <c r="N12" s="45">
        <v>18.2</v>
      </c>
      <c r="O12" s="45">
        <v>11.7</v>
      </c>
      <c r="P12" s="45"/>
      <c r="Q12" s="45"/>
      <c r="R12" s="45">
        <v>33.200000000000003</v>
      </c>
      <c r="S12" s="45">
        <v>5.8</v>
      </c>
      <c r="T12" s="45">
        <v>11.8</v>
      </c>
      <c r="U12" s="45">
        <v>3.6</v>
      </c>
      <c r="V12" s="45">
        <v>56.9</v>
      </c>
      <c r="W12" s="45"/>
      <c r="X12" s="45"/>
      <c r="Y12" s="45"/>
      <c r="Z12" s="45"/>
      <c r="AA12" s="45"/>
      <c r="AB12" s="45"/>
      <c r="AC12" s="45"/>
      <c r="AD12" s="45"/>
    </row>
    <row r="13" spans="1:30" x14ac:dyDescent="0.25">
      <c r="A13" s="49" t="s">
        <v>116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>
        <v>13</v>
      </c>
      <c r="M13" s="45">
        <v>40.799999999999997</v>
      </c>
      <c r="N13" s="45">
        <v>16.8</v>
      </c>
      <c r="O13" s="45"/>
      <c r="P13" s="45"/>
      <c r="Q13" s="45"/>
      <c r="R13" s="45">
        <v>30.5</v>
      </c>
      <c r="S13" s="45">
        <v>3</v>
      </c>
      <c r="T13" s="45">
        <v>8.6</v>
      </c>
      <c r="U13" s="45">
        <v>4.5</v>
      </c>
      <c r="V13" s="45">
        <v>29.1</v>
      </c>
      <c r="W13" s="45"/>
      <c r="X13" s="45"/>
      <c r="Y13" s="45"/>
      <c r="Z13" s="45"/>
      <c r="AA13" s="45"/>
      <c r="AB13" s="45"/>
      <c r="AC13" s="45"/>
      <c r="AD13" s="45"/>
    </row>
    <row r="14" spans="1:30" x14ac:dyDescent="0.25">
      <c r="A14" s="48" t="s">
        <v>163</v>
      </c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</row>
    <row r="15" spans="1:30" x14ac:dyDescent="0.25">
      <c r="A15" s="49" t="s">
        <v>115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>
        <v>22.6</v>
      </c>
      <c r="M15" s="45"/>
      <c r="N15" s="45">
        <v>0.2</v>
      </c>
      <c r="O15" s="45">
        <v>22.5</v>
      </c>
      <c r="P15" s="45"/>
      <c r="Q15" s="45"/>
      <c r="R15" s="45">
        <v>16.399999999999999</v>
      </c>
      <c r="S15" s="45">
        <v>5.3</v>
      </c>
      <c r="T15" s="45">
        <v>5.5</v>
      </c>
      <c r="U15" s="45">
        <v>3.8</v>
      </c>
      <c r="V15" s="45">
        <v>51.8</v>
      </c>
      <c r="W15" s="45"/>
      <c r="X15" s="45"/>
      <c r="Y15" s="45"/>
      <c r="Z15" s="45"/>
      <c r="AA15" s="45"/>
      <c r="AB15" s="45"/>
      <c r="AC15" s="45"/>
      <c r="AD15" s="45"/>
    </row>
    <row r="16" spans="1:30" x14ac:dyDescent="0.25">
      <c r="A16" s="49" t="s">
        <v>116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>
        <v>19.7</v>
      </c>
      <c r="M16" s="45">
        <v>6.9</v>
      </c>
      <c r="N16" s="45">
        <v>12.1</v>
      </c>
      <c r="O16" s="45"/>
      <c r="P16" s="45"/>
      <c r="Q16" s="45"/>
      <c r="R16" s="45">
        <v>7.4</v>
      </c>
      <c r="S16" s="45">
        <v>2.2000000000000002</v>
      </c>
      <c r="T16" s="45">
        <v>3.4</v>
      </c>
      <c r="U16" s="45">
        <v>2.8</v>
      </c>
      <c r="V16" s="45">
        <v>21.4</v>
      </c>
      <c r="W16" s="45"/>
      <c r="X16" s="45"/>
      <c r="Y16" s="45"/>
      <c r="Z16" s="45"/>
      <c r="AA16" s="45"/>
      <c r="AB16" s="45"/>
      <c r="AC16" s="45"/>
      <c r="AD16" s="45"/>
    </row>
    <row r="17" spans="1:30" x14ac:dyDescent="0.25">
      <c r="A17" s="47" t="s">
        <v>163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</row>
    <row r="18" spans="1:30" x14ac:dyDescent="0.25">
      <c r="A18" s="48" t="s">
        <v>162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</row>
    <row r="19" spans="1:30" x14ac:dyDescent="0.25">
      <c r="A19" s="49" t="s">
        <v>115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>
        <v>18.7</v>
      </c>
      <c r="M19" s="45">
        <v>10.1</v>
      </c>
      <c r="N19" s="45">
        <v>1.6</v>
      </c>
      <c r="O19" s="45"/>
      <c r="P19" s="45"/>
      <c r="Q19" s="45"/>
      <c r="R19" s="45">
        <v>53</v>
      </c>
      <c r="S19" s="45">
        <v>10.4</v>
      </c>
      <c r="T19" s="45">
        <v>10.8</v>
      </c>
      <c r="U19" s="45">
        <v>6.2</v>
      </c>
      <c r="V19" s="45">
        <v>102.1</v>
      </c>
      <c r="W19" s="45"/>
      <c r="X19" s="45"/>
      <c r="Y19" s="45"/>
      <c r="Z19" s="45"/>
      <c r="AA19" s="45"/>
      <c r="AB19" s="45"/>
      <c r="AC19" s="45"/>
      <c r="AD19" s="45"/>
    </row>
    <row r="20" spans="1:30" x14ac:dyDescent="0.25">
      <c r="A20" s="49" t="s">
        <v>116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>
        <v>12.5</v>
      </c>
      <c r="M20" s="45"/>
      <c r="N20" s="45">
        <v>11</v>
      </c>
      <c r="O20" s="45">
        <v>4.7</v>
      </c>
      <c r="P20" s="45"/>
      <c r="Q20" s="45"/>
      <c r="R20" s="45">
        <v>23.4</v>
      </c>
      <c r="S20" s="45">
        <v>3.3</v>
      </c>
      <c r="T20" s="45">
        <v>10.6</v>
      </c>
      <c r="U20" s="45">
        <v>2.8</v>
      </c>
      <c r="V20" s="45">
        <v>32.4</v>
      </c>
      <c r="W20" s="45"/>
      <c r="X20" s="45"/>
      <c r="Y20" s="45"/>
      <c r="Z20" s="45"/>
      <c r="AA20" s="45"/>
      <c r="AB20" s="45"/>
      <c r="AC20" s="45"/>
      <c r="AD20" s="45"/>
    </row>
    <row r="21" spans="1:30" x14ac:dyDescent="0.25">
      <c r="A21" s="48" t="s">
        <v>163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</row>
    <row r="22" spans="1:30" x14ac:dyDescent="0.25">
      <c r="A22" s="49" t="s">
        <v>115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>
        <v>21.3</v>
      </c>
      <c r="M22" s="45"/>
      <c r="N22" s="45"/>
      <c r="O22" s="45">
        <v>7</v>
      </c>
      <c r="P22" s="45">
        <v>0.3</v>
      </c>
      <c r="Q22" s="45"/>
      <c r="R22" s="45">
        <v>117.5</v>
      </c>
      <c r="S22" s="45">
        <v>7.1</v>
      </c>
      <c r="T22" s="45">
        <v>42.9</v>
      </c>
      <c r="U22" s="45">
        <v>3.5</v>
      </c>
      <c r="V22" s="45">
        <v>69.599999999999994</v>
      </c>
      <c r="W22" s="45"/>
      <c r="X22" s="45"/>
      <c r="Y22" s="45"/>
      <c r="Z22" s="45"/>
      <c r="AA22" s="45"/>
      <c r="AB22" s="45"/>
      <c r="AC22" s="45"/>
      <c r="AD22" s="45"/>
    </row>
    <row r="23" spans="1:30" x14ac:dyDescent="0.25">
      <c r="A23" s="49" t="s">
        <v>116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>
        <v>18.8</v>
      </c>
      <c r="M23" s="45"/>
      <c r="N23" s="45"/>
      <c r="O23" s="45">
        <v>8.1</v>
      </c>
      <c r="P23" s="45">
        <v>2.2999999999999998</v>
      </c>
      <c r="Q23" s="45"/>
      <c r="R23" s="45">
        <v>22.6</v>
      </c>
      <c r="S23" s="45">
        <v>5.0999999999999996</v>
      </c>
      <c r="T23" s="45">
        <v>7.4</v>
      </c>
      <c r="U23" s="45">
        <v>3.9</v>
      </c>
      <c r="V23" s="45">
        <v>49.9</v>
      </c>
      <c r="W23" s="45"/>
      <c r="X23" s="45"/>
      <c r="Y23" s="45"/>
      <c r="Z23" s="45"/>
      <c r="AA23" s="45"/>
      <c r="AB23" s="45"/>
      <c r="AC23" s="45"/>
      <c r="AD23" s="45"/>
    </row>
    <row r="24" spans="1:30" x14ac:dyDescent="0.25">
      <c r="A24" s="44">
        <v>2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</row>
    <row r="25" spans="1:30" x14ac:dyDescent="0.25">
      <c r="A25" s="47" t="s">
        <v>162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</row>
    <row r="26" spans="1:30" x14ac:dyDescent="0.25">
      <c r="A26" s="48" t="s">
        <v>162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</row>
    <row r="27" spans="1:30" x14ac:dyDescent="0.25">
      <c r="A27" s="49" t="s">
        <v>115</v>
      </c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>
        <v>41.9</v>
      </c>
      <c r="M27" s="45">
        <v>3.4</v>
      </c>
      <c r="N27" s="45">
        <v>5.7</v>
      </c>
      <c r="O27" s="45"/>
      <c r="P27" s="45"/>
      <c r="Q27" s="45"/>
      <c r="R27" s="45">
        <v>24.5</v>
      </c>
      <c r="S27" s="45">
        <v>6.3</v>
      </c>
      <c r="T27" s="45">
        <v>11.2</v>
      </c>
      <c r="U27" s="45">
        <v>2.8</v>
      </c>
      <c r="V27" s="45">
        <v>61.5</v>
      </c>
      <c r="W27" s="45"/>
      <c r="X27" s="45"/>
      <c r="Y27" s="45"/>
      <c r="Z27" s="45"/>
      <c r="AA27" s="45"/>
      <c r="AB27" s="45"/>
      <c r="AC27" s="45"/>
      <c r="AD27" s="45"/>
    </row>
    <row r="28" spans="1:30" x14ac:dyDescent="0.25">
      <c r="A28" s="49" t="s">
        <v>116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>
        <v>57.2</v>
      </c>
      <c r="M28" s="45"/>
      <c r="N28" s="45">
        <v>0.7</v>
      </c>
      <c r="O28" s="45">
        <v>3</v>
      </c>
      <c r="P28" s="45"/>
      <c r="Q28" s="45"/>
      <c r="R28" s="45">
        <v>67.099999999999994</v>
      </c>
      <c r="S28" s="45">
        <v>13.2</v>
      </c>
      <c r="T28" s="45">
        <v>21.2</v>
      </c>
      <c r="U28" s="45">
        <v>4</v>
      </c>
      <c r="V28" s="45">
        <v>129.5</v>
      </c>
      <c r="W28" s="45"/>
      <c r="X28" s="45"/>
      <c r="Y28" s="45"/>
      <c r="Z28" s="45"/>
      <c r="AA28" s="45"/>
      <c r="AB28" s="45"/>
      <c r="AC28" s="45"/>
      <c r="AD28" s="45"/>
    </row>
    <row r="29" spans="1:30" x14ac:dyDescent="0.25">
      <c r="A29" s="48" t="s">
        <v>163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</row>
    <row r="30" spans="1:30" x14ac:dyDescent="0.25">
      <c r="A30" s="49" t="s">
        <v>115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>
        <v>46.7</v>
      </c>
      <c r="M30" s="45">
        <v>7.1</v>
      </c>
      <c r="N30" s="45">
        <v>14.9</v>
      </c>
      <c r="O30" s="45"/>
      <c r="P30" s="45"/>
      <c r="Q30" s="45"/>
      <c r="R30" s="45">
        <v>35.200000000000003</v>
      </c>
      <c r="S30" s="45">
        <v>10.8</v>
      </c>
      <c r="T30" s="45">
        <v>17.3</v>
      </c>
      <c r="U30" s="45">
        <v>2.6</v>
      </c>
      <c r="V30" s="45">
        <v>106.4</v>
      </c>
      <c r="W30" s="45"/>
      <c r="X30" s="45"/>
      <c r="Y30" s="45"/>
      <c r="Z30" s="45"/>
      <c r="AA30" s="45"/>
      <c r="AB30" s="45"/>
      <c r="AC30" s="45"/>
      <c r="AD30" s="45"/>
    </row>
    <row r="31" spans="1:30" x14ac:dyDescent="0.25">
      <c r="A31" s="49" t="s">
        <v>116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>
        <v>47.3</v>
      </c>
      <c r="M31" s="45">
        <v>8.8000000000000007</v>
      </c>
      <c r="N31" s="45">
        <v>13.3</v>
      </c>
      <c r="O31" s="45"/>
      <c r="P31" s="45"/>
      <c r="Q31" s="45"/>
      <c r="R31" s="45">
        <v>11.6</v>
      </c>
      <c r="S31" s="45">
        <v>6.5</v>
      </c>
      <c r="T31" s="45">
        <v>7.4</v>
      </c>
      <c r="U31" s="45">
        <v>2</v>
      </c>
      <c r="V31" s="45">
        <v>63.8</v>
      </c>
      <c r="W31" s="45"/>
      <c r="X31" s="45"/>
      <c r="Y31" s="45"/>
      <c r="Z31" s="45"/>
      <c r="AA31" s="45"/>
      <c r="AB31" s="45"/>
      <c r="AC31" s="45"/>
      <c r="AD31" s="45"/>
    </row>
    <row r="32" spans="1:30" x14ac:dyDescent="0.25">
      <c r="A32" s="47" t="s">
        <v>163</v>
      </c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</row>
    <row r="33" spans="1:30" x14ac:dyDescent="0.25">
      <c r="A33" s="48" t="s">
        <v>162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</row>
    <row r="34" spans="1:30" x14ac:dyDescent="0.25">
      <c r="A34" s="49" t="s">
        <v>115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>
        <v>51.7</v>
      </c>
      <c r="M34" s="45"/>
      <c r="N34" s="45">
        <v>2.2999999999999998</v>
      </c>
      <c r="O34" s="45">
        <v>9.3000000000000007</v>
      </c>
      <c r="P34" s="45"/>
      <c r="Q34" s="45"/>
      <c r="R34" s="45">
        <v>34.6</v>
      </c>
      <c r="S34" s="45">
        <v>6.8</v>
      </c>
      <c r="T34" s="45">
        <v>12.5</v>
      </c>
      <c r="U34" s="45">
        <v>3.5</v>
      </c>
      <c r="V34" s="45">
        <v>66.8</v>
      </c>
      <c r="W34" s="45"/>
      <c r="X34" s="45"/>
      <c r="Y34" s="45"/>
      <c r="Z34" s="45"/>
      <c r="AA34" s="45"/>
      <c r="AB34" s="45"/>
      <c r="AC34" s="45"/>
      <c r="AD34" s="45"/>
    </row>
    <row r="35" spans="1:30" x14ac:dyDescent="0.25">
      <c r="A35" s="49" t="s">
        <v>116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>
        <v>50.9</v>
      </c>
      <c r="M35" s="45"/>
      <c r="N35" s="45">
        <v>5.5</v>
      </c>
      <c r="O35" s="45">
        <v>9</v>
      </c>
      <c r="P35" s="45"/>
      <c r="Q35" s="45"/>
      <c r="R35" s="45">
        <v>14.4</v>
      </c>
      <c r="S35" s="45">
        <v>4.5</v>
      </c>
      <c r="T35" s="45">
        <v>8</v>
      </c>
      <c r="U35" s="45">
        <v>2.2999999999999998</v>
      </c>
      <c r="V35" s="45">
        <v>44.5</v>
      </c>
      <c r="W35" s="45"/>
      <c r="X35" s="45"/>
      <c r="Y35" s="45"/>
      <c r="Z35" s="45"/>
      <c r="AA35" s="45"/>
      <c r="AB35" s="45"/>
      <c r="AC35" s="45"/>
      <c r="AD35" s="45"/>
    </row>
    <row r="36" spans="1:30" x14ac:dyDescent="0.25">
      <c r="A36" s="48" t="s">
        <v>163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</row>
    <row r="37" spans="1:30" x14ac:dyDescent="0.25">
      <c r="A37" s="49" t="s">
        <v>115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>
        <v>45.1</v>
      </c>
      <c r="M37" s="45">
        <v>8.6</v>
      </c>
      <c r="N37" s="45">
        <v>16.5</v>
      </c>
      <c r="O37" s="45"/>
      <c r="P37" s="45"/>
      <c r="Q37" s="45"/>
      <c r="R37" s="45">
        <v>23.5</v>
      </c>
      <c r="S37" s="45">
        <v>4.8</v>
      </c>
      <c r="T37" s="45">
        <v>13.6</v>
      </c>
      <c r="U37" s="45">
        <v>2.2000000000000002</v>
      </c>
      <c r="V37" s="45">
        <v>47</v>
      </c>
      <c r="W37" s="45"/>
      <c r="X37" s="45"/>
      <c r="Y37" s="45"/>
      <c r="Z37" s="45"/>
      <c r="AA37" s="45"/>
      <c r="AB37" s="45"/>
      <c r="AC37" s="45"/>
      <c r="AD37" s="45"/>
    </row>
    <row r="38" spans="1:30" x14ac:dyDescent="0.25">
      <c r="A38" s="49" t="s">
        <v>116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>
        <v>47.2</v>
      </c>
      <c r="M38" s="45">
        <v>6.7</v>
      </c>
      <c r="N38" s="45">
        <v>19.899999999999999</v>
      </c>
      <c r="O38" s="45"/>
      <c r="P38" s="45"/>
      <c r="Q38" s="45"/>
      <c r="R38" s="45">
        <v>14.9</v>
      </c>
      <c r="S38" s="45">
        <v>5.4</v>
      </c>
      <c r="T38" s="45">
        <v>10.9</v>
      </c>
      <c r="U38" s="45">
        <v>1.7</v>
      </c>
      <c r="V38" s="45">
        <v>53</v>
      </c>
      <c r="W38" s="45"/>
      <c r="X38" s="45"/>
      <c r="Y38" s="45"/>
      <c r="Z38" s="45"/>
      <c r="AA38" s="45"/>
      <c r="AB38" s="45"/>
      <c r="AC38" s="45"/>
      <c r="AD38" s="45"/>
    </row>
    <row r="39" spans="1:30" x14ac:dyDescent="0.25">
      <c r="A39" s="44">
        <v>3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</row>
    <row r="40" spans="1:30" x14ac:dyDescent="0.25">
      <c r="A40" s="47" t="s">
        <v>162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</row>
    <row r="41" spans="1:30" x14ac:dyDescent="0.25">
      <c r="A41" s="48" t="s">
        <v>162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</row>
    <row r="42" spans="1:30" x14ac:dyDescent="0.25">
      <c r="A42" s="49" t="s">
        <v>115</v>
      </c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>
        <v>37.5</v>
      </c>
      <c r="M42" s="45">
        <v>8.1999999999999993</v>
      </c>
      <c r="N42" s="45">
        <v>16.3</v>
      </c>
      <c r="O42" s="45"/>
      <c r="P42" s="45"/>
      <c r="Q42" s="45"/>
      <c r="R42" s="45">
        <v>54.1</v>
      </c>
      <c r="S42" s="45">
        <v>11.3</v>
      </c>
      <c r="T42" s="45">
        <v>10.8</v>
      </c>
      <c r="U42" s="45">
        <v>6.4</v>
      </c>
      <c r="V42" s="45">
        <v>111.2</v>
      </c>
      <c r="W42" s="45"/>
      <c r="X42" s="45"/>
      <c r="Y42" s="45"/>
      <c r="Z42" s="45"/>
      <c r="AA42" s="45"/>
      <c r="AB42" s="45"/>
      <c r="AC42" s="45"/>
      <c r="AD42" s="45"/>
    </row>
    <row r="43" spans="1:30" x14ac:dyDescent="0.25">
      <c r="A43" s="49" t="s">
        <v>116</v>
      </c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>
        <v>43.8</v>
      </c>
      <c r="M43" s="45"/>
      <c r="N43" s="45">
        <v>17.100000000000001</v>
      </c>
      <c r="O43" s="45">
        <v>28.4</v>
      </c>
      <c r="P43" s="45"/>
      <c r="Q43" s="45"/>
      <c r="R43" s="45">
        <v>33.200000000000003</v>
      </c>
      <c r="S43" s="45">
        <v>6</v>
      </c>
      <c r="T43" s="45">
        <v>8.9</v>
      </c>
      <c r="U43" s="45">
        <v>4.7</v>
      </c>
      <c r="V43" s="45">
        <v>58.8</v>
      </c>
      <c r="W43" s="45"/>
      <c r="X43" s="45"/>
      <c r="Y43" s="45"/>
      <c r="Z43" s="45"/>
      <c r="AA43" s="45"/>
      <c r="AB43" s="45"/>
      <c r="AC43" s="45"/>
      <c r="AD43" s="45"/>
    </row>
    <row r="44" spans="1:30" x14ac:dyDescent="0.25">
      <c r="A44" s="48" t="s">
        <v>163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</row>
    <row r="45" spans="1:30" x14ac:dyDescent="0.25">
      <c r="A45" s="49" t="s">
        <v>115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>
        <v>14.5</v>
      </c>
      <c r="M45" s="45"/>
      <c r="N45" s="45">
        <v>11.9</v>
      </c>
      <c r="O45" s="45">
        <v>20.2</v>
      </c>
      <c r="P45" s="45"/>
      <c r="Q45" s="45"/>
      <c r="R45" s="45">
        <v>53.5</v>
      </c>
      <c r="S45" s="45">
        <v>9.4</v>
      </c>
      <c r="T45" s="45">
        <v>13.3</v>
      </c>
      <c r="U45" s="45">
        <v>5.0999999999999996</v>
      </c>
      <c r="V45" s="45">
        <v>92</v>
      </c>
      <c r="W45" s="45"/>
      <c r="X45" s="45"/>
      <c r="Y45" s="45"/>
      <c r="Z45" s="45"/>
      <c r="AA45" s="45"/>
      <c r="AB45" s="45"/>
      <c r="AC45" s="45"/>
      <c r="AD45" s="45"/>
    </row>
    <row r="46" spans="1:30" x14ac:dyDescent="0.25">
      <c r="A46" s="49" t="s">
        <v>116</v>
      </c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>
        <v>10.199999999999999</v>
      </c>
      <c r="M46" s="45">
        <v>5.5</v>
      </c>
      <c r="N46" s="45">
        <v>10.4</v>
      </c>
      <c r="O46" s="45"/>
      <c r="P46" s="45"/>
      <c r="Q46" s="45"/>
      <c r="R46" s="45">
        <v>106.3</v>
      </c>
      <c r="S46" s="45">
        <v>11.2</v>
      </c>
      <c r="T46" s="45">
        <v>18.899999999999999</v>
      </c>
      <c r="U46" s="45">
        <v>7.2</v>
      </c>
      <c r="V46" s="45">
        <v>110</v>
      </c>
      <c r="W46" s="45"/>
      <c r="X46" s="45"/>
      <c r="Y46" s="45"/>
      <c r="Z46" s="45"/>
      <c r="AA46" s="45"/>
      <c r="AB46" s="45"/>
      <c r="AC46" s="45"/>
      <c r="AD46" s="45"/>
    </row>
    <row r="47" spans="1:30" x14ac:dyDescent="0.25">
      <c r="A47" s="47" t="s">
        <v>163</v>
      </c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</row>
    <row r="48" spans="1:30" x14ac:dyDescent="0.25">
      <c r="A48" s="48" t="s">
        <v>162</v>
      </c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</row>
    <row r="49" spans="1:30" x14ac:dyDescent="0.25">
      <c r="A49" s="49" t="s">
        <v>115</v>
      </c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>
        <v>42.1</v>
      </c>
      <c r="M49" s="45"/>
      <c r="N49" s="45">
        <v>15.4</v>
      </c>
      <c r="O49" s="45">
        <v>50.6</v>
      </c>
      <c r="P49" s="45"/>
      <c r="Q49" s="45"/>
      <c r="R49" s="45">
        <v>28.2</v>
      </c>
      <c r="S49" s="45">
        <v>5.8</v>
      </c>
      <c r="T49" s="45">
        <v>8.6</v>
      </c>
      <c r="U49" s="45">
        <v>4.2</v>
      </c>
      <c r="V49" s="45">
        <v>56.8</v>
      </c>
      <c r="W49" s="45"/>
      <c r="X49" s="45"/>
      <c r="Y49" s="45"/>
      <c r="Z49" s="45"/>
      <c r="AA49" s="45"/>
      <c r="AB49" s="45"/>
      <c r="AC49" s="45"/>
      <c r="AD49" s="45"/>
    </row>
    <row r="50" spans="1:30" x14ac:dyDescent="0.25">
      <c r="A50" s="49" t="s">
        <v>116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>
        <v>41.9</v>
      </c>
      <c r="M50" s="45"/>
      <c r="N50" s="45">
        <v>18.100000000000001</v>
      </c>
      <c r="O50" s="45">
        <v>2.7</v>
      </c>
      <c r="P50" s="45"/>
      <c r="Q50" s="45"/>
      <c r="R50" s="45">
        <v>77</v>
      </c>
      <c r="S50" s="45">
        <v>5</v>
      </c>
      <c r="T50" s="45">
        <v>18.399999999999999</v>
      </c>
      <c r="U50" s="45">
        <v>5.3</v>
      </c>
      <c r="V50" s="45">
        <v>49.3</v>
      </c>
      <c r="W50" s="45"/>
      <c r="X50" s="45"/>
      <c r="Y50" s="45"/>
      <c r="Z50" s="45"/>
      <c r="AA50" s="45"/>
      <c r="AB50" s="45"/>
      <c r="AC50" s="45"/>
      <c r="AD50" s="45"/>
    </row>
    <row r="51" spans="1:30" x14ac:dyDescent="0.25">
      <c r="A51" s="49" t="s">
        <v>117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>
        <v>41.9</v>
      </c>
      <c r="M51" s="45"/>
      <c r="N51" s="45">
        <v>18.100000000000001</v>
      </c>
      <c r="O51" s="45">
        <v>2.7</v>
      </c>
      <c r="P51" s="45"/>
      <c r="Q51" s="45"/>
      <c r="R51" s="45">
        <v>77</v>
      </c>
      <c r="S51" s="45">
        <v>5</v>
      </c>
      <c r="T51" s="45">
        <v>18.399999999999999</v>
      </c>
      <c r="U51" s="45">
        <v>5.3</v>
      </c>
      <c r="V51" s="45">
        <v>49.3</v>
      </c>
      <c r="W51" s="45"/>
      <c r="X51" s="45"/>
      <c r="Y51" s="45"/>
      <c r="Z51" s="45"/>
      <c r="AA51" s="45"/>
      <c r="AB51" s="45"/>
      <c r="AC51" s="45"/>
      <c r="AD51" s="45"/>
    </row>
    <row r="52" spans="1:30" x14ac:dyDescent="0.25">
      <c r="A52" s="48" t="s">
        <v>163</v>
      </c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</row>
    <row r="53" spans="1:30" x14ac:dyDescent="0.25">
      <c r="A53" s="49" t="s">
        <v>115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>
        <v>31.5</v>
      </c>
      <c r="M53" s="45">
        <v>1.4</v>
      </c>
      <c r="N53" s="45">
        <v>11.9</v>
      </c>
      <c r="O53" s="45"/>
      <c r="P53" s="45"/>
      <c r="Q53" s="45"/>
      <c r="R53" s="45">
        <v>50.6</v>
      </c>
      <c r="S53" s="45">
        <v>7.7</v>
      </c>
      <c r="T53" s="45">
        <v>16.3</v>
      </c>
      <c r="U53" s="45">
        <v>3.9</v>
      </c>
      <c r="V53" s="45">
        <v>76</v>
      </c>
      <c r="W53" s="45"/>
      <c r="X53" s="45"/>
      <c r="Y53" s="45"/>
      <c r="Z53" s="45"/>
      <c r="AA53" s="45"/>
      <c r="AB53" s="45"/>
      <c r="AC53" s="45"/>
      <c r="AD53" s="45"/>
    </row>
    <row r="54" spans="1:30" x14ac:dyDescent="0.25">
      <c r="A54" s="49" t="s">
        <v>116</v>
      </c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>
        <v>23</v>
      </c>
      <c r="M54" s="45"/>
      <c r="N54" s="45">
        <v>14.5</v>
      </c>
      <c r="O54" s="45">
        <v>6.8</v>
      </c>
      <c r="P54" s="45"/>
      <c r="Q54" s="45"/>
      <c r="R54" s="45">
        <v>31</v>
      </c>
      <c r="S54" s="45">
        <v>6.5</v>
      </c>
      <c r="T54" s="45">
        <v>8.6999999999999993</v>
      </c>
      <c r="U54" s="45">
        <v>4.5</v>
      </c>
      <c r="V54" s="45">
        <v>63.9</v>
      </c>
      <c r="W54" s="45"/>
      <c r="X54" s="45"/>
      <c r="Y54" s="45"/>
      <c r="Z54" s="45"/>
      <c r="AA54" s="45"/>
      <c r="AB54" s="45"/>
      <c r="AC54" s="45"/>
      <c r="AD54" s="45"/>
    </row>
    <row r="55" spans="1:30" x14ac:dyDescent="0.25">
      <c r="A55" s="44">
        <v>4</v>
      </c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</row>
    <row r="56" spans="1:30" x14ac:dyDescent="0.25">
      <c r="A56" s="47" t="s">
        <v>162</v>
      </c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</row>
    <row r="57" spans="1:30" x14ac:dyDescent="0.25">
      <c r="A57" s="48" t="s">
        <v>162</v>
      </c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</row>
    <row r="58" spans="1:30" x14ac:dyDescent="0.25">
      <c r="A58" s="49" t="s">
        <v>115</v>
      </c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>
        <v>15.4</v>
      </c>
      <c r="M58" s="45"/>
      <c r="N58" s="45">
        <v>4.3</v>
      </c>
      <c r="O58" s="45">
        <v>38.9</v>
      </c>
      <c r="P58" s="45"/>
      <c r="Q58" s="45"/>
      <c r="R58" s="45">
        <v>15.5</v>
      </c>
      <c r="S58" s="45">
        <v>2.8</v>
      </c>
      <c r="T58" s="45">
        <v>5.8</v>
      </c>
      <c r="U58" s="45">
        <v>3.4</v>
      </c>
      <c r="V58" s="45">
        <v>27.4</v>
      </c>
      <c r="W58" s="45"/>
      <c r="X58" s="45"/>
      <c r="Y58" s="45"/>
      <c r="Z58" s="45"/>
      <c r="AA58" s="45"/>
      <c r="AB58" s="45"/>
      <c r="AC58" s="45"/>
      <c r="AD58" s="45"/>
    </row>
    <row r="59" spans="1:30" x14ac:dyDescent="0.25">
      <c r="A59" s="49" t="s">
        <v>116</v>
      </c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>
        <v>17.100000000000001</v>
      </c>
      <c r="M59" s="45"/>
      <c r="N59" s="45">
        <v>3</v>
      </c>
      <c r="O59" s="45">
        <v>3</v>
      </c>
      <c r="P59" s="45"/>
      <c r="Q59" s="45"/>
      <c r="R59" s="45">
        <v>12.4</v>
      </c>
      <c r="S59" s="45">
        <v>3</v>
      </c>
      <c r="T59" s="45">
        <v>6.1</v>
      </c>
      <c r="U59" s="45">
        <v>2.6</v>
      </c>
      <c r="V59" s="45">
        <v>29.8</v>
      </c>
      <c r="W59" s="45"/>
      <c r="X59" s="45"/>
      <c r="Y59" s="45"/>
      <c r="Z59" s="45"/>
      <c r="AA59" s="45"/>
      <c r="AB59" s="45"/>
      <c r="AC59" s="45"/>
      <c r="AD59" s="45"/>
    </row>
    <row r="60" spans="1:30" x14ac:dyDescent="0.25">
      <c r="A60" s="48" t="s">
        <v>163</v>
      </c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</row>
    <row r="61" spans="1:30" x14ac:dyDescent="0.25">
      <c r="A61" s="49" t="s">
        <v>115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>
        <v>10.4</v>
      </c>
      <c r="M61" s="45"/>
      <c r="N61" s="45">
        <v>5.4</v>
      </c>
      <c r="O61" s="45">
        <v>21.5</v>
      </c>
      <c r="P61" s="45"/>
      <c r="Q61" s="45"/>
      <c r="R61" s="45">
        <v>29.2</v>
      </c>
      <c r="S61" s="45">
        <v>5.8</v>
      </c>
      <c r="T61" s="45">
        <v>10.3</v>
      </c>
      <c r="U61" s="45">
        <v>3.6</v>
      </c>
      <c r="V61" s="45">
        <v>57.4</v>
      </c>
      <c r="W61" s="45"/>
      <c r="X61" s="45"/>
      <c r="Y61" s="45"/>
      <c r="Z61" s="45"/>
      <c r="AA61" s="45"/>
      <c r="AB61" s="45"/>
      <c r="AC61" s="45"/>
      <c r="AD61" s="45"/>
    </row>
    <row r="62" spans="1:30" x14ac:dyDescent="0.25">
      <c r="A62" s="49" t="s">
        <v>116</v>
      </c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>
        <v>14.7</v>
      </c>
      <c r="M62" s="45">
        <v>35.9</v>
      </c>
      <c r="N62" s="45">
        <v>4.2</v>
      </c>
      <c r="O62" s="45"/>
      <c r="P62" s="45"/>
      <c r="Q62" s="45"/>
      <c r="R62" s="45">
        <v>6.5</v>
      </c>
      <c r="S62" s="45">
        <v>2.1</v>
      </c>
      <c r="T62" s="45">
        <v>3.2</v>
      </c>
      <c r="U62" s="45">
        <v>2.6</v>
      </c>
      <c r="V62" s="45">
        <v>20.100000000000001</v>
      </c>
      <c r="W62" s="45"/>
      <c r="X62" s="45"/>
      <c r="Y62" s="45"/>
      <c r="Z62" s="45"/>
      <c r="AA62" s="45"/>
      <c r="AB62" s="45"/>
      <c r="AC62" s="45"/>
      <c r="AD62" s="45"/>
    </row>
    <row r="63" spans="1:30" x14ac:dyDescent="0.25">
      <c r="A63" s="47" t="s">
        <v>163</v>
      </c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</row>
    <row r="64" spans="1:30" x14ac:dyDescent="0.25">
      <c r="A64" s="48" t="s">
        <v>162</v>
      </c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</row>
    <row r="65" spans="1:30" x14ac:dyDescent="0.25">
      <c r="A65" s="49" t="s">
        <v>115</v>
      </c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>
        <v>11.6</v>
      </c>
      <c r="M65" s="45"/>
      <c r="N65" s="45">
        <v>3.4</v>
      </c>
      <c r="O65" s="45">
        <v>17.399999999999999</v>
      </c>
      <c r="P65" s="45"/>
      <c r="Q65" s="45"/>
      <c r="R65" s="45">
        <v>25.3</v>
      </c>
      <c r="S65" s="45">
        <v>4.3</v>
      </c>
      <c r="T65" s="45">
        <v>7.3</v>
      </c>
      <c r="U65" s="45">
        <v>4.4000000000000004</v>
      </c>
      <c r="V65" s="45">
        <v>42.4</v>
      </c>
      <c r="W65" s="45"/>
      <c r="X65" s="45"/>
      <c r="Y65" s="45"/>
      <c r="Z65" s="45"/>
      <c r="AA65" s="45"/>
      <c r="AB65" s="45"/>
      <c r="AC65" s="45"/>
      <c r="AD65" s="45"/>
    </row>
    <row r="66" spans="1:30" x14ac:dyDescent="0.25">
      <c r="A66" s="49" t="s">
        <v>116</v>
      </c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>
        <v>10.9</v>
      </c>
      <c r="M66" s="45"/>
      <c r="N66" s="45">
        <v>5.3</v>
      </c>
      <c r="O66" s="45">
        <v>3.3</v>
      </c>
      <c r="P66" s="45"/>
      <c r="Q66" s="45"/>
      <c r="R66" s="45">
        <v>31.9</v>
      </c>
      <c r="S66" s="45">
        <v>4.3</v>
      </c>
      <c r="T66" s="45">
        <v>13.2</v>
      </c>
      <c r="U66" s="45">
        <v>3.1</v>
      </c>
      <c r="V66" s="45">
        <v>42.6</v>
      </c>
      <c r="W66" s="45"/>
      <c r="X66" s="45"/>
      <c r="Y66" s="45"/>
      <c r="Z66" s="45"/>
      <c r="AA66" s="45"/>
      <c r="AB66" s="45"/>
      <c r="AC66" s="45"/>
      <c r="AD66" s="45"/>
    </row>
    <row r="67" spans="1:30" x14ac:dyDescent="0.25">
      <c r="A67" s="48" t="s">
        <v>163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</row>
    <row r="68" spans="1:30" x14ac:dyDescent="0.25">
      <c r="A68" s="49" t="s">
        <v>115</v>
      </c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>
        <v>3.2</v>
      </c>
      <c r="M68" s="45">
        <v>39.5</v>
      </c>
      <c r="N68" s="45">
        <v>9.9</v>
      </c>
      <c r="O68" s="45"/>
      <c r="P68" s="45"/>
      <c r="Q68" s="45"/>
      <c r="R68" s="45">
        <v>22.7</v>
      </c>
      <c r="S68" s="45">
        <v>5.8</v>
      </c>
      <c r="T68" s="45">
        <v>6.3</v>
      </c>
      <c r="U68" s="45">
        <v>4.5999999999999996</v>
      </c>
      <c r="V68" s="45">
        <v>56.5</v>
      </c>
      <c r="W68" s="45"/>
      <c r="X68" s="45"/>
      <c r="Y68" s="45"/>
      <c r="Z68" s="45"/>
      <c r="AA68" s="45"/>
      <c r="AB68" s="45"/>
      <c r="AC68" s="45"/>
      <c r="AD68" s="45"/>
    </row>
    <row r="69" spans="1:30" x14ac:dyDescent="0.25">
      <c r="A69" s="49" t="s">
        <v>116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>
        <v>13.5</v>
      </c>
      <c r="M69" s="45"/>
      <c r="N69" s="45">
        <v>7.8</v>
      </c>
      <c r="O69" s="45">
        <v>25.1</v>
      </c>
      <c r="P69" s="45"/>
      <c r="Q69" s="45"/>
      <c r="R69" s="45">
        <v>8.3000000000000007</v>
      </c>
      <c r="S69" s="45">
        <v>2.8</v>
      </c>
      <c r="T69" s="45">
        <v>4.3</v>
      </c>
      <c r="U69" s="45">
        <v>2.5</v>
      </c>
      <c r="V69" s="45">
        <v>27.9</v>
      </c>
      <c r="W69" s="45"/>
      <c r="X69" s="45"/>
      <c r="Y69" s="45"/>
      <c r="Z69" s="45"/>
      <c r="AA69" s="45"/>
      <c r="AB69" s="45"/>
      <c r="AC69" s="45"/>
      <c r="AD69" s="45"/>
    </row>
    <row r="70" spans="1:30" x14ac:dyDescent="0.25">
      <c r="A70" s="47" t="s">
        <v>4</v>
      </c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</row>
    <row r="71" spans="1:30" x14ac:dyDescent="0.25">
      <c r="A71" s="48" t="s">
        <v>4</v>
      </c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</row>
    <row r="72" spans="1:30" x14ac:dyDescent="0.25">
      <c r="A72" s="49" t="s">
        <v>4</v>
      </c>
      <c r="B72" s="45">
        <v>3.2</v>
      </c>
      <c r="C72" s="45">
        <v>39.5</v>
      </c>
      <c r="D72" s="45">
        <v>9.9</v>
      </c>
      <c r="E72" s="45"/>
      <c r="F72" s="45">
        <v>22.7</v>
      </c>
      <c r="G72" s="45">
        <v>5.8</v>
      </c>
      <c r="H72" s="45">
        <v>6.3</v>
      </c>
      <c r="I72" s="45">
        <v>4.5999999999999996</v>
      </c>
      <c r="J72" s="45">
        <v>56.5</v>
      </c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</row>
    <row r="73" spans="1:30" x14ac:dyDescent="0.25">
      <c r="A73" s="44">
        <v>5</v>
      </c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</row>
    <row r="74" spans="1:30" x14ac:dyDescent="0.25">
      <c r="A74" s="47" t="s">
        <v>162</v>
      </c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</row>
    <row r="75" spans="1:30" x14ac:dyDescent="0.25">
      <c r="A75" s="48" t="s">
        <v>162</v>
      </c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spans="1:30" x14ac:dyDescent="0.25">
      <c r="A76" s="49" t="s">
        <v>115</v>
      </c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>
        <v>44.2</v>
      </c>
      <c r="M76" s="45">
        <v>11.2</v>
      </c>
      <c r="N76" s="45"/>
      <c r="O76" s="45"/>
      <c r="P76" s="45">
        <v>4.4000000000000004</v>
      </c>
      <c r="Q76" s="45"/>
      <c r="R76" s="45">
        <v>42.3</v>
      </c>
      <c r="S76" s="45">
        <v>10.1</v>
      </c>
      <c r="T76" s="45">
        <v>8.6999999999999993</v>
      </c>
      <c r="U76" s="45">
        <v>6.2</v>
      </c>
      <c r="V76" s="45">
        <v>99.5</v>
      </c>
      <c r="W76" s="45"/>
      <c r="X76" s="45"/>
      <c r="Y76" s="45"/>
      <c r="Z76" s="45"/>
      <c r="AA76" s="45"/>
      <c r="AB76" s="45"/>
      <c r="AC76" s="45"/>
      <c r="AD76" s="45"/>
    </row>
    <row r="77" spans="1:30" x14ac:dyDescent="0.25">
      <c r="A77" s="49" t="s">
        <v>116</v>
      </c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>
        <v>43.9</v>
      </c>
      <c r="M77" s="45"/>
      <c r="N77" s="45"/>
      <c r="O77" s="45">
        <v>21.2</v>
      </c>
      <c r="P77" s="45">
        <v>6.2</v>
      </c>
      <c r="Q77" s="45"/>
      <c r="R77" s="45">
        <v>19.600000000000001</v>
      </c>
      <c r="S77" s="45">
        <v>7.6</v>
      </c>
      <c r="T77" s="45">
        <v>7</v>
      </c>
      <c r="U77" s="45">
        <v>3.5</v>
      </c>
      <c r="V77" s="45">
        <v>75</v>
      </c>
      <c r="W77" s="45"/>
      <c r="X77" s="45"/>
      <c r="Y77" s="45"/>
      <c r="Z77" s="45"/>
      <c r="AA77" s="45"/>
      <c r="AB77" s="45"/>
      <c r="AC77" s="45"/>
      <c r="AD77" s="45"/>
    </row>
    <row r="78" spans="1:30" x14ac:dyDescent="0.25">
      <c r="A78" s="48" t="s">
        <v>163</v>
      </c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spans="1:30" x14ac:dyDescent="0.25">
      <c r="A79" s="49" t="s">
        <v>115</v>
      </c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>
        <v>28.4</v>
      </c>
      <c r="M79" s="45"/>
      <c r="N79" s="45">
        <v>4</v>
      </c>
      <c r="O79" s="45">
        <v>76.900000000000006</v>
      </c>
      <c r="P79" s="45"/>
      <c r="Q79" s="45"/>
      <c r="R79" s="45">
        <v>461.5</v>
      </c>
      <c r="S79" s="45">
        <v>18.7</v>
      </c>
      <c r="T79" s="45">
        <v>26.2</v>
      </c>
      <c r="U79" s="45">
        <v>22.4</v>
      </c>
      <c r="V79" s="45">
        <v>183.6</v>
      </c>
      <c r="W79" s="45"/>
      <c r="X79" s="45"/>
      <c r="Y79" s="45"/>
      <c r="Z79" s="45"/>
      <c r="AA79" s="45"/>
      <c r="AB79" s="45"/>
      <c r="AC79" s="45"/>
      <c r="AD79" s="45"/>
    </row>
    <row r="80" spans="1:30" x14ac:dyDescent="0.25">
      <c r="A80" s="49" t="s">
        <v>116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>
        <v>35.4</v>
      </c>
      <c r="M80" s="45">
        <v>0.5</v>
      </c>
      <c r="N80" s="45">
        <v>12.5</v>
      </c>
      <c r="O80" s="45"/>
      <c r="P80" s="45"/>
      <c r="Q80" s="45"/>
      <c r="R80" s="45">
        <v>62.3</v>
      </c>
      <c r="S80" s="45">
        <v>11.6</v>
      </c>
      <c r="T80" s="45">
        <v>15.6</v>
      </c>
      <c r="U80" s="45">
        <v>5.0999999999999996</v>
      </c>
      <c r="V80" s="45">
        <v>114.1</v>
      </c>
      <c r="W80" s="45"/>
      <c r="X80" s="45"/>
      <c r="Y80" s="45"/>
      <c r="Z80" s="45"/>
      <c r="AA80" s="45"/>
      <c r="AB80" s="45"/>
      <c r="AC80" s="45"/>
      <c r="AD80" s="45"/>
    </row>
    <row r="81" spans="1:30" x14ac:dyDescent="0.25">
      <c r="A81" s="47" t="s">
        <v>163</v>
      </c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</row>
    <row r="82" spans="1:30" x14ac:dyDescent="0.25">
      <c r="A82" s="48" t="s">
        <v>162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</row>
    <row r="83" spans="1:30" x14ac:dyDescent="0.25">
      <c r="A83" s="49" t="s">
        <v>115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>
        <v>37.299999999999997</v>
      </c>
      <c r="M83" s="45"/>
      <c r="N83" s="45"/>
      <c r="O83" s="45">
        <v>1.2</v>
      </c>
      <c r="P83" s="45">
        <v>2.8</v>
      </c>
      <c r="Q83" s="45"/>
      <c r="R83" s="45">
        <v>304.60000000000002</v>
      </c>
      <c r="S83" s="45">
        <v>29.1</v>
      </c>
      <c r="T83" s="45">
        <v>44.1</v>
      </c>
      <c r="U83" s="45">
        <v>8.8000000000000007</v>
      </c>
      <c r="V83" s="45">
        <v>285.39999999999998</v>
      </c>
      <c r="W83" s="45"/>
      <c r="X83" s="45"/>
      <c r="Y83" s="45"/>
      <c r="Z83" s="45"/>
      <c r="AA83" s="45"/>
      <c r="AB83" s="45"/>
      <c r="AC83" s="45"/>
      <c r="AD83" s="45"/>
    </row>
    <row r="84" spans="1:30" x14ac:dyDescent="0.25">
      <c r="A84" s="49" t="s">
        <v>116</v>
      </c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>
        <v>47.8</v>
      </c>
      <c r="M84" s="45"/>
      <c r="N84" s="45"/>
      <c r="O84" s="45">
        <v>8.6999999999999993</v>
      </c>
      <c r="P84" s="45">
        <v>3.2</v>
      </c>
      <c r="Q84" s="45"/>
      <c r="R84" s="45">
        <v>42.9</v>
      </c>
      <c r="S84" s="45">
        <v>9.5</v>
      </c>
      <c r="T84" s="45">
        <v>12.4</v>
      </c>
      <c r="U84" s="45">
        <v>4.4000000000000004</v>
      </c>
      <c r="V84" s="45">
        <v>93.2</v>
      </c>
      <c r="W84" s="45"/>
      <c r="X84" s="45"/>
      <c r="Y84" s="45"/>
      <c r="Z84" s="45"/>
      <c r="AA84" s="45"/>
      <c r="AB84" s="45"/>
      <c r="AC84" s="45"/>
      <c r="AD84" s="45"/>
    </row>
    <row r="85" spans="1:30" x14ac:dyDescent="0.25">
      <c r="A85" s="48" t="s">
        <v>163</v>
      </c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</row>
    <row r="86" spans="1:30" x14ac:dyDescent="0.25">
      <c r="A86" s="49" t="s">
        <v>115</v>
      </c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>
        <v>36.5</v>
      </c>
      <c r="M86" s="45"/>
      <c r="N86" s="45">
        <v>4.3</v>
      </c>
      <c r="O86" s="45">
        <v>6.2</v>
      </c>
      <c r="P86" s="45"/>
      <c r="Q86" s="45"/>
      <c r="R86" s="45">
        <v>21.5</v>
      </c>
      <c r="S86" s="45">
        <v>6.4</v>
      </c>
      <c r="T86" s="45">
        <v>7</v>
      </c>
      <c r="U86" s="45">
        <v>3.9</v>
      </c>
      <c r="V86" s="45">
        <v>63.3</v>
      </c>
      <c r="W86" s="45"/>
      <c r="X86" s="45"/>
      <c r="Y86" s="45"/>
      <c r="Z86" s="45"/>
      <c r="AA86" s="45"/>
      <c r="AB86" s="45"/>
      <c r="AC86" s="45"/>
      <c r="AD86" s="45"/>
    </row>
    <row r="87" spans="1:30" x14ac:dyDescent="0.25">
      <c r="A87" s="49" t="s">
        <v>116</v>
      </c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>
        <v>23.3</v>
      </c>
      <c r="M87" s="45"/>
      <c r="N87" s="45">
        <v>9.5</v>
      </c>
      <c r="O87" s="45">
        <v>13.4</v>
      </c>
      <c r="P87" s="45"/>
      <c r="Q87" s="45"/>
      <c r="R87" s="45">
        <v>102.3</v>
      </c>
      <c r="S87" s="45">
        <v>10.9</v>
      </c>
      <c r="T87" s="45">
        <v>24.6</v>
      </c>
      <c r="U87" s="45">
        <v>5.3</v>
      </c>
      <c r="V87" s="45">
        <v>106.5</v>
      </c>
      <c r="W87" s="45"/>
      <c r="X87" s="45"/>
      <c r="Y87" s="45"/>
      <c r="Z87" s="45"/>
      <c r="AA87" s="45"/>
      <c r="AB87" s="45"/>
      <c r="AC87" s="45"/>
      <c r="AD87" s="45"/>
    </row>
    <row r="88" spans="1:30" x14ac:dyDescent="0.25">
      <c r="A88" s="44">
        <v>6</v>
      </c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</row>
    <row r="89" spans="1:30" x14ac:dyDescent="0.25">
      <c r="A89" s="47" t="s">
        <v>162</v>
      </c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</row>
    <row r="90" spans="1:30" x14ac:dyDescent="0.25">
      <c r="A90" s="48" t="s">
        <v>162</v>
      </c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</row>
    <row r="91" spans="1:30" x14ac:dyDescent="0.25">
      <c r="A91" s="49" t="s">
        <v>115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>
        <v>39.9</v>
      </c>
      <c r="M91" s="45">
        <v>5.8</v>
      </c>
      <c r="N91" s="45"/>
      <c r="O91" s="45"/>
      <c r="P91" s="45">
        <v>1.1000000000000001</v>
      </c>
      <c r="Q91" s="45"/>
      <c r="R91" s="45">
        <v>12.2</v>
      </c>
      <c r="S91" s="45">
        <v>3</v>
      </c>
      <c r="T91" s="45">
        <v>6.7</v>
      </c>
      <c r="U91" s="45">
        <v>2.2999999999999998</v>
      </c>
      <c r="V91" s="45">
        <v>29.8</v>
      </c>
      <c r="W91" s="45"/>
      <c r="X91" s="45"/>
      <c r="Y91" s="45"/>
      <c r="Z91" s="45"/>
      <c r="AA91" s="45"/>
      <c r="AB91" s="45"/>
      <c r="AC91" s="45"/>
      <c r="AD91" s="45"/>
    </row>
    <row r="92" spans="1:30" x14ac:dyDescent="0.25">
      <c r="A92" s="49" t="s">
        <v>116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>
        <v>41.2</v>
      </c>
      <c r="M92" s="45"/>
      <c r="N92" s="45"/>
      <c r="O92" s="45">
        <v>12.2</v>
      </c>
      <c r="P92" s="45">
        <v>2.1</v>
      </c>
      <c r="Q92" s="45"/>
      <c r="R92" s="45">
        <v>9.6999999999999993</v>
      </c>
      <c r="S92" s="45">
        <v>3.1</v>
      </c>
      <c r="T92" s="45">
        <v>7</v>
      </c>
      <c r="U92" s="45">
        <v>1.7</v>
      </c>
      <c r="V92" s="45">
        <v>30.8</v>
      </c>
      <c r="W92" s="45"/>
      <c r="X92" s="45"/>
      <c r="Y92" s="45"/>
      <c r="Z92" s="45"/>
      <c r="AA92" s="45"/>
      <c r="AB92" s="45"/>
      <c r="AC92" s="45"/>
      <c r="AD92" s="45"/>
    </row>
    <row r="93" spans="1:30" x14ac:dyDescent="0.25">
      <c r="A93" s="48" t="s">
        <v>163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</row>
    <row r="94" spans="1:30" x14ac:dyDescent="0.25">
      <c r="A94" s="49" t="s">
        <v>115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>
        <v>33</v>
      </c>
      <c r="M94" s="45"/>
      <c r="N94" s="45">
        <v>6.3</v>
      </c>
      <c r="O94" s="45">
        <v>8.6</v>
      </c>
      <c r="P94" s="45"/>
      <c r="Q94" s="45"/>
      <c r="R94" s="45">
        <v>61.8</v>
      </c>
      <c r="S94" s="45">
        <v>10.8</v>
      </c>
      <c r="T94" s="45">
        <v>16.899999999999999</v>
      </c>
      <c r="U94" s="45">
        <v>4.7</v>
      </c>
      <c r="V94" s="45">
        <v>106.1</v>
      </c>
      <c r="W94" s="45"/>
      <c r="X94" s="45"/>
      <c r="Y94" s="45"/>
      <c r="Z94" s="45"/>
      <c r="AA94" s="45"/>
      <c r="AB94" s="45"/>
      <c r="AC94" s="45"/>
      <c r="AD94" s="45"/>
    </row>
    <row r="95" spans="1:30" x14ac:dyDescent="0.25">
      <c r="A95" s="49" t="s">
        <v>116</v>
      </c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>
        <v>46.6</v>
      </c>
      <c r="M95" s="45"/>
      <c r="N95" s="45">
        <v>4.7</v>
      </c>
      <c r="O95" s="45">
        <v>4</v>
      </c>
      <c r="P95" s="45"/>
      <c r="Q95" s="45"/>
      <c r="R95" s="45">
        <v>11.1</v>
      </c>
      <c r="S95" s="45">
        <v>6</v>
      </c>
      <c r="T95" s="45">
        <v>6.8</v>
      </c>
      <c r="U95" s="45">
        <v>2.1</v>
      </c>
      <c r="V95" s="45">
        <v>58.8</v>
      </c>
      <c r="W95" s="45"/>
      <c r="X95" s="45"/>
      <c r="Y95" s="45"/>
      <c r="Z95" s="45"/>
      <c r="AA95" s="45"/>
      <c r="AB95" s="45"/>
      <c r="AC95" s="45"/>
      <c r="AD95" s="45"/>
    </row>
    <row r="96" spans="1:30" x14ac:dyDescent="0.25">
      <c r="A96" s="47" t="s">
        <v>163</v>
      </c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</row>
    <row r="97" spans="1:30" x14ac:dyDescent="0.25">
      <c r="A97" s="48" t="s">
        <v>162</v>
      </c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</row>
    <row r="98" spans="1:30" x14ac:dyDescent="0.25">
      <c r="A98" s="49" t="s">
        <v>115</v>
      </c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>
        <v>37.4</v>
      </c>
      <c r="M98" s="45"/>
      <c r="N98" s="45">
        <v>2.5</v>
      </c>
      <c r="O98" s="45">
        <v>4.4000000000000004</v>
      </c>
      <c r="P98" s="45"/>
      <c r="Q98" s="45"/>
      <c r="R98" s="45">
        <v>106.8</v>
      </c>
      <c r="S98" s="45">
        <v>14.2</v>
      </c>
      <c r="T98" s="45">
        <v>13</v>
      </c>
      <c r="U98" s="45">
        <v>10.5</v>
      </c>
      <c r="V98" s="45">
        <v>139.80000000000001</v>
      </c>
      <c r="W98" s="45"/>
      <c r="X98" s="45"/>
      <c r="Y98" s="45"/>
      <c r="Z98" s="45"/>
      <c r="AA98" s="45"/>
      <c r="AB98" s="45"/>
      <c r="AC98" s="45"/>
      <c r="AD98" s="45"/>
    </row>
    <row r="99" spans="1:30" x14ac:dyDescent="0.25">
      <c r="A99" s="49" t="s">
        <v>116</v>
      </c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>
        <v>44.7</v>
      </c>
      <c r="M99" s="45">
        <v>22.5</v>
      </c>
      <c r="N99" s="45"/>
      <c r="O99" s="45"/>
      <c r="P99" s="45">
        <v>1.7</v>
      </c>
      <c r="Q99" s="45"/>
      <c r="R99" s="45">
        <v>12.2</v>
      </c>
      <c r="S99" s="45">
        <v>3.5</v>
      </c>
      <c r="T99" s="45">
        <v>6.4</v>
      </c>
      <c r="U99" s="45">
        <v>2.4</v>
      </c>
      <c r="V99" s="45">
        <v>34.700000000000003</v>
      </c>
      <c r="W99" s="45"/>
      <c r="X99" s="45"/>
      <c r="Y99" s="45"/>
      <c r="Z99" s="45"/>
      <c r="AA99" s="45"/>
      <c r="AB99" s="45"/>
      <c r="AC99" s="45"/>
      <c r="AD99" s="45"/>
    </row>
    <row r="100" spans="1:30" x14ac:dyDescent="0.25">
      <c r="A100" s="48" t="s">
        <v>163</v>
      </c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</row>
    <row r="101" spans="1:30" x14ac:dyDescent="0.25">
      <c r="A101" s="49" t="s">
        <v>115</v>
      </c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>
        <v>31</v>
      </c>
      <c r="M101" s="45">
        <v>20.5</v>
      </c>
      <c r="N101" s="45">
        <v>7.6</v>
      </c>
      <c r="O101" s="45"/>
      <c r="P101" s="45"/>
      <c r="Q101" s="45"/>
      <c r="R101" s="45">
        <v>22.5</v>
      </c>
      <c r="S101" s="45">
        <v>7.5</v>
      </c>
      <c r="T101" s="45">
        <v>7.4</v>
      </c>
      <c r="U101" s="45">
        <v>3.9</v>
      </c>
      <c r="V101" s="45">
        <v>74.099999999999994</v>
      </c>
      <c r="W101" s="45"/>
      <c r="X101" s="45"/>
      <c r="Y101" s="45"/>
      <c r="Z101" s="45"/>
      <c r="AA101" s="45"/>
      <c r="AB101" s="45"/>
      <c r="AC101" s="45"/>
      <c r="AD101" s="45"/>
    </row>
    <row r="102" spans="1:30" x14ac:dyDescent="0.25">
      <c r="A102" s="49" t="s">
        <v>116</v>
      </c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>
        <v>35.4</v>
      </c>
      <c r="M102" s="45">
        <v>0.5</v>
      </c>
      <c r="N102" s="45">
        <v>7.8</v>
      </c>
      <c r="O102" s="45"/>
      <c r="P102" s="45"/>
      <c r="Q102" s="45"/>
      <c r="R102" s="45">
        <v>40.9</v>
      </c>
      <c r="S102" s="45">
        <v>10.3</v>
      </c>
      <c r="T102" s="45">
        <v>14.8</v>
      </c>
      <c r="U102" s="45">
        <v>3.5</v>
      </c>
      <c r="V102" s="45">
        <v>101.5</v>
      </c>
      <c r="W102" s="45"/>
      <c r="X102" s="45"/>
      <c r="Y102" s="45"/>
      <c r="Z102" s="45"/>
      <c r="AA102" s="45"/>
      <c r="AB102" s="45"/>
      <c r="AC102" s="45"/>
      <c r="AD102" s="45"/>
    </row>
    <row r="103" spans="1:30" x14ac:dyDescent="0.25">
      <c r="A103" s="48" t="s">
        <v>4</v>
      </c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</row>
    <row r="104" spans="1:30" x14ac:dyDescent="0.25">
      <c r="A104" s="49" t="s">
        <v>4</v>
      </c>
      <c r="B104" s="45">
        <v>44.7</v>
      </c>
      <c r="C104" s="45">
        <v>22.5</v>
      </c>
      <c r="D104" s="45"/>
      <c r="E104" s="45">
        <v>1.7</v>
      </c>
      <c r="F104" s="45">
        <v>12.2</v>
      </c>
      <c r="G104" s="45">
        <v>3.5</v>
      </c>
      <c r="H104" s="45">
        <v>6.4</v>
      </c>
      <c r="I104" s="45">
        <v>2.4</v>
      </c>
      <c r="J104" s="45">
        <v>34.700000000000003</v>
      </c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</row>
    <row r="105" spans="1:30" x14ac:dyDescent="0.25">
      <c r="A105" s="44">
        <v>7</v>
      </c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</row>
    <row r="106" spans="1:30" x14ac:dyDescent="0.25">
      <c r="A106" s="47" t="s">
        <v>162</v>
      </c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</row>
    <row r="107" spans="1:30" x14ac:dyDescent="0.25">
      <c r="A107" s="48" t="s">
        <v>162</v>
      </c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</row>
    <row r="108" spans="1:30" x14ac:dyDescent="0.25">
      <c r="A108" s="49" t="s">
        <v>115</v>
      </c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>
        <v>1.5</v>
      </c>
      <c r="M108" s="45">
        <v>4.4000000000000004</v>
      </c>
      <c r="N108" s="45">
        <v>4.7</v>
      </c>
      <c r="O108" s="45"/>
      <c r="P108" s="45"/>
      <c r="Q108" s="45"/>
      <c r="R108" s="45">
        <v>32.799999999999997</v>
      </c>
      <c r="S108" s="45">
        <v>4.8</v>
      </c>
      <c r="T108" s="45">
        <v>13.9</v>
      </c>
      <c r="U108" s="45">
        <v>3</v>
      </c>
      <c r="V108" s="45">
        <v>47.3</v>
      </c>
      <c r="W108" s="45"/>
      <c r="X108" s="45"/>
      <c r="Y108" s="45"/>
      <c r="Z108" s="45"/>
      <c r="AA108" s="45"/>
      <c r="AB108" s="45"/>
      <c r="AC108" s="45"/>
      <c r="AD108" s="45"/>
    </row>
    <row r="109" spans="1:30" x14ac:dyDescent="0.25">
      <c r="A109" s="48" t="s">
        <v>163</v>
      </c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</row>
    <row r="110" spans="1:30" x14ac:dyDescent="0.25">
      <c r="A110" s="49" t="s">
        <v>115</v>
      </c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>
        <v>26.1</v>
      </c>
      <c r="M110" s="45">
        <v>12.8</v>
      </c>
      <c r="N110" s="45"/>
      <c r="O110" s="45"/>
      <c r="P110" s="45">
        <v>10.7</v>
      </c>
      <c r="Q110" s="45"/>
      <c r="R110" s="45">
        <v>33.700000000000003</v>
      </c>
      <c r="S110" s="45">
        <v>6.4</v>
      </c>
      <c r="T110" s="45">
        <v>12.2</v>
      </c>
      <c r="U110" s="45">
        <v>3.5</v>
      </c>
      <c r="V110" s="45">
        <v>63</v>
      </c>
      <c r="W110" s="45"/>
      <c r="X110" s="45"/>
      <c r="Y110" s="45"/>
      <c r="Z110" s="45"/>
      <c r="AA110" s="45"/>
      <c r="AB110" s="45"/>
      <c r="AC110" s="45"/>
      <c r="AD110" s="45"/>
    </row>
    <row r="111" spans="1:30" x14ac:dyDescent="0.25">
      <c r="A111" s="49" t="s">
        <v>116</v>
      </c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>
        <v>0</v>
      </c>
      <c r="M111" s="45">
        <v>10.4</v>
      </c>
      <c r="N111" s="45">
        <v>1.7</v>
      </c>
      <c r="O111" s="45"/>
      <c r="P111" s="45"/>
      <c r="Q111" s="45"/>
      <c r="R111" s="45">
        <v>45.3</v>
      </c>
      <c r="S111" s="45">
        <v>8.8000000000000007</v>
      </c>
      <c r="T111" s="45">
        <v>13.8</v>
      </c>
      <c r="U111" s="45">
        <v>4.2</v>
      </c>
      <c r="V111" s="45">
        <v>86</v>
      </c>
      <c r="W111" s="45"/>
      <c r="X111" s="45"/>
      <c r="Y111" s="45"/>
      <c r="Z111" s="45"/>
      <c r="AA111" s="45"/>
      <c r="AB111" s="45"/>
      <c r="AC111" s="45"/>
      <c r="AD111" s="45"/>
    </row>
    <row r="112" spans="1:30" x14ac:dyDescent="0.25">
      <c r="A112" s="47" t="s">
        <v>163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</row>
    <row r="113" spans="1:30" x14ac:dyDescent="0.25">
      <c r="A113" s="48" t="s">
        <v>162</v>
      </c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</row>
    <row r="114" spans="1:30" x14ac:dyDescent="0.25">
      <c r="A114" s="49" t="s">
        <v>115</v>
      </c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>
        <v>32.799999999999997</v>
      </c>
      <c r="M114" s="45"/>
      <c r="N114" s="45">
        <v>2.5</v>
      </c>
      <c r="O114" s="45">
        <v>8.4</v>
      </c>
      <c r="P114" s="45"/>
      <c r="Q114" s="45"/>
      <c r="R114" s="45">
        <v>28</v>
      </c>
      <c r="S114" s="45">
        <v>4.3</v>
      </c>
      <c r="T114" s="45">
        <v>13.7</v>
      </c>
      <c r="U114" s="45">
        <v>2.6</v>
      </c>
      <c r="V114" s="45">
        <v>42.1</v>
      </c>
      <c r="W114" s="45"/>
      <c r="X114" s="45"/>
      <c r="Y114" s="45"/>
      <c r="Z114" s="45"/>
      <c r="AA114" s="45"/>
      <c r="AB114" s="45"/>
      <c r="AC114" s="45"/>
      <c r="AD114" s="45"/>
    </row>
    <row r="115" spans="1:30" x14ac:dyDescent="0.25">
      <c r="A115" s="49" t="s">
        <v>116</v>
      </c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>
        <v>16.7</v>
      </c>
      <c r="M115" s="45"/>
      <c r="N115" s="45">
        <v>3.4</v>
      </c>
      <c r="O115" s="45">
        <v>14.5</v>
      </c>
      <c r="P115" s="45"/>
      <c r="Q115" s="45"/>
      <c r="R115" s="45">
        <v>9.8000000000000007</v>
      </c>
      <c r="S115" s="45">
        <v>3</v>
      </c>
      <c r="T115" s="45">
        <v>5.7</v>
      </c>
      <c r="U115" s="45">
        <v>2.2000000000000002</v>
      </c>
      <c r="V115" s="45">
        <v>29.5</v>
      </c>
      <c r="W115" s="45"/>
      <c r="X115" s="45"/>
      <c r="Y115" s="45"/>
      <c r="Z115" s="45"/>
      <c r="AA115" s="45"/>
      <c r="AB115" s="45"/>
      <c r="AC115" s="45"/>
      <c r="AD115" s="45"/>
    </row>
    <row r="116" spans="1:30" x14ac:dyDescent="0.25">
      <c r="A116" s="49" t="s">
        <v>118</v>
      </c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>
        <v>6.1</v>
      </c>
      <c r="M116" s="45"/>
      <c r="N116" s="45">
        <v>3.7</v>
      </c>
      <c r="O116" s="45">
        <v>6.1</v>
      </c>
      <c r="P116" s="45"/>
      <c r="Q116" s="45"/>
      <c r="R116" s="45">
        <v>8.4</v>
      </c>
      <c r="S116" s="45">
        <v>4.2</v>
      </c>
      <c r="T116" s="45">
        <v>6.7</v>
      </c>
      <c r="U116" s="45">
        <v>1.6</v>
      </c>
      <c r="V116" s="45">
        <v>41</v>
      </c>
      <c r="W116" s="45"/>
      <c r="X116" s="45"/>
      <c r="Y116" s="45"/>
      <c r="Z116" s="45"/>
      <c r="AA116" s="45"/>
      <c r="AB116" s="45"/>
      <c r="AC116" s="45"/>
      <c r="AD116" s="45"/>
    </row>
    <row r="117" spans="1:30" x14ac:dyDescent="0.25">
      <c r="A117" s="48" t="s">
        <v>163</v>
      </c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</row>
    <row r="118" spans="1:30" x14ac:dyDescent="0.25">
      <c r="A118" s="49" t="s">
        <v>115</v>
      </c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>
        <v>25.8</v>
      </c>
      <c r="M118" s="45"/>
      <c r="N118" s="45"/>
      <c r="O118" s="45">
        <v>4.5</v>
      </c>
      <c r="P118" s="45">
        <v>20.5</v>
      </c>
      <c r="Q118" s="45"/>
      <c r="R118" s="45">
        <v>24.1</v>
      </c>
      <c r="S118" s="45">
        <v>4.5</v>
      </c>
      <c r="T118" s="45">
        <v>8.1</v>
      </c>
      <c r="U118" s="45">
        <v>3.8</v>
      </c>
      <c r="V118" s="45">
        <v>43.9</v>
      </c>
      <c r="W118" s="45"/>
      <c r="X118" s="45"/>
      <c r="Y118" s="45"/>
      <c r="Z118" s="45"/>
      <c r="AA118" s="45"/>
      <c r="AB118" s="45"/>
      <c r="AC118" s="45"/>
      <c r="AD118" s="45"/>
    </row>
    <row r="119" spans="1:30" x14ac:dyDescent="0.25">
      <c r="A119" s="49" t="s">
        <v>116</v>
      </c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>
        <v>6.7</v>
      </c>
      <c r="M119" s="45"/>
      <c r="N119" s="45"/>
      <c r="O119" s="45">
        <v>4.5</v>
      </c>
      <c r="P119" s="45">
        <v>11</v>
      </c>
      <c r="Q119" s="45"/>
      <c r="R119" s="45">
        <v>11.4</v>
      </c>
      <c r="S119" s="45">
        <v>2.9</v>
      </c>
      <c r="T119" s="45">
        <v>9.6</v>
      </c>
      <c r="U119" s="45">
        <v>1.5</v>
      </c>
      <c r="V119" s="45">
        <v>28.4</v>
      </c>
      <c r="W119" s="45"/>
      <c r="X119" s="45"/>
      <c r="Y119" s="45"/>
      <c r="Z119" s="45"/>
      <c r="AA119" s="45"/>
      <c r="AB119" s="45"/>
      <c r="AC119" s="45"/>
      <c r="AD119" s="45"/>
    </row>
    <row r="120" spans="1:30" x14ac:dyDescent="0.25">
      <c r="A120" s="44">
        <v>8</v>
      </c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</row>
    <row r="121" spans="1:30" x14ac:dyDescent="0.25">
      <c r="A121" s="47" t="s">
        <v>162</v>
      </c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</row>
    <row r="122" spans="1:30" x14ac:dyDescent="0.25">
      <c r="A122" s="48" t="s">
        <v>162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spans="1:30" x14ac:dyDescent="0.25">
      <c r="A123" s="49" t="s">
        <v>115</v>
      </c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>
        <v>39.4</v>
      </c>
      <c r="M123" s="45"/>
      <c r="N123" s="45">
        <v>5.7</v>
      </c>
      <c r="O123" s="45">
        <v>1.9</v>
      </c>
      <c r="P123" s="45"/>
      <c r="Q123" s="45"/>
      <c r="R123" s="45">
        <v>9</v>
      </c>
      <c r="S123" s="45">
        <v>5.4</v>
      </c>
      <c r="T123" s="45">
        <v>6.7</v>
      </c>
      <c r="U123" s="45">
        <v>1.7</v>
      </c>
      <c r="V123" s="45">
        <v>52.6</v>
      </c>
      <c r="W123" s="45"/>
      <c r="X123" s="45"/>
      <c r="Y123" s="45"/>
      <c r="Z123" s="45"/>
      <c r="AA123" s="45"/>
      <c r="AB123" s="45"/>
      <c r="AC123" s="45"/>
      <c r="AD123" s="45"/>
    </row>
    <row r="124" spans="1:30" x14ac:dyDescent="0.25">
      <c r="A124" s="49" t="s">
        <v>116</v>
      </c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>
        <v>42.7</v>
      </c>
      <c r="M124" s="45">
        <v>8.9</v>
      </c>
      <c r="N124" s="45">
        <v>3.2</v>
      </c>
      <c r="O124" s="45"/>
      <c r="P124" s="45"/>
      <c r="Q124" s="45"/>
      <c r="R124" s="45">
        <v>57.5</v>
      </c>
      <c r="S124" s="45">
        <v>10.3</v>
      </c>
      <c r="T124" s="45">
        <v>14.2</v>
      </c>
      <c r="U124" s="45">
        <v>5.2</v>
      </c>
      <c r="V124" s="45">
        <v>101.5</v>
      </c>
      <c r="W124" s="45"/>
      <c r="X124" s="45"/>
      <c r="Y124" s="45"/>
      <c r="Z124" s="45"/>
      <c r="AA124" s="45"/>
      <c r="AB124" s="45"/>
      <c r="AC124" s="45"/>
      <c r="AD124" s="45"/>
    </row>
    <row r="125" spans="1:30" x14ac:dyDescent="0.25">
      <c r="A125" s="48" t="s">
        <v>163</v>
      </c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spans="1:30" x14ac:dyDescent="0.25">
      <c r="A126" s="49" t="s">
        <v>115</v>
      </c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>
        <v>24.2</v>
      </c>
      <c r="M126" s="45"/>
      <c r="N126" s="45">
        <v>6.8</v>
      </c>
      <c r="O126" s="45">
        <v>2.2999999999999998</v>
      </c>
      <c r="P126" s="45"/>
      <c r="Q126" s="45"/>
      <c r="R126" s="45">
        <v>27.3</v>
      </c>
      <c r="S126" s="45">
        <v>6.4</v>
      </c>
      <c r="T126" s="45">
        <v>10.4</v>
      </c>
      <c r="U126" s="45">
        <v>3.3</v>
      </c>
      <c r="V126" s="45">
        <v>62.6</v>
      </c>
      <c r="W126" s="45"/>
      <c r="X126" s="45"/>
      <c r="Y126" s="45"/>
      <c r="Z126" s="45"/>
      <c r="AA126" s="45"/>
      <c r="AB126" s="45"/>
      <c r="AC126" s="45"/>
      <c r="AD126" s="45"/>
    </row>
    <row r="127" spans="1:30" x14ac:dyDescent="0.25">
      <c r="A127" s="49" t="s">
        <v>116</v>
      </c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>
        <v>22.9</v>
      </c>
      <c r="M127" s="45"/>
      <c r="N127" s="45">
        <v>5.5</v>
      </c>
      <c r="O127" s="45">
        <v>8.4</v>
      </c>
      <c r="P127" s="45"/>
      <c r="Q127" s="45"/>
      <c r="R127" s="45">
        <v>40.4</v>
      </c>
      <c r="S127" s="45">
        <v>8.5</v>
      </c>
      <c r="T127" s="45">
        <v>13.9</v>
      </c>
      <c r="U127" s="45">
        <v>3.7</v>
      </c>
      <c r="V127" s="45">
        <v>83.2</v>
      </c>
      <c r="W127" s="45"/>
      <c r="X127" s="45"/>
      <c r="Y127" s="45"/>
      <c r="Z127" s="45"/>
      <c r="AA127" s="45"/>
      <c r="AB127" s="45"/>
      <c r="AC127" s="45"/>
      <c r="AD127" s="45"/>
    </row>
    <row r="128" spans="1:30" x14ac:dyDescent="0.25">
      <c r="A128" s="47" t="s">
        <v>163</v>
      </c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x14ac:dyDescent="0.25">
      <c r="A129" s="48" t="s">
        <v>162</v>
      </c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x14ac:dyDescent="0.25">
      <c r="A130" s="49" t="s">
        <v>115</v>
      </c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>
        <v>30.1</v>
      </c>
      <c r="M130" s="45">
        <v>13.9</v>
      </c>
      <c r="N130" s="45">
        <v>6.3</v>
      </c>
      <c r="O130" s="45"/>
      <c r="P130" s="45"/>
      <c r="Q130" s="45"/>
      <c r="R130" s="45">
        <v>20.9</v>
      </c>
      <c r="S130" s="45">
        <v>5.9</v>
      </c>
      <c r="T130" s="45">
        <v>9.6999999999999993</v>
      </c>
      <c r="U130" s="45">
        <v>2.7</v>
      </c>
      <c r="V130" s="45">
        <v>58.3</v>
      </c>
      <c r="W130" s="45"/>
      <c r="X130" s="45"/>
      <c r="Y130" s="45"/>
      <c r="Z130" s="45"/>
      <c r="AA130" s="45"/>
      <c r="AB130" s="45"/>
      <c r="AC130" s="45"/>
      <c r="AD130" s="45"/>
    </row>
    <row r="131" spans="1:30" x14ac:dyDescent="0.25">
      <c r="A131" s="49" t="s">
        <v>116</v>
      </c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>
        <v>35.200000000000003</v>
      </c>
      <c r="M131" s="45"/>
      <c r="N131" s="45">
        <v>8.1999999999999993</v>
      </c>
      <c r="O131" s="45">
        <v>1.1000000000000001</v>
      </c>
      <c r="P131" s="45"/>
      <c r="Q131" s="45"/>
      <c r="R131" s="45">
        <v>36.299999999999997</v>
      </c>
      <c r="S131" s="45">
        <v>4.5999999999999996</v>
      </c>
      <c r="T131" s="45">
        <v>14.6</v>
      </c>
      <c r="U131" s="45">
        <v>3.2</v>
      </c>
      <c r="V131" s="45">
        <v>45.4</v>
      </c>
      <c r="W131" s="45"/>
      <c r="X131" s="45"/>
      <c r="Y131" s="45"/>
      <c r="Z131" s="45"/>
      <c r="AA131" s="45"/>
      <c r="AB131" s="45"/>
      <c r="AC131" s="45"/>
      <c r="AD131" s="45"/>
    </row>
    <row r="132" spans="1:30" x14ac:dyDescent="0.25">
      <c r="A132" s="49" t="s">
        <v>118</v>
      </c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>
        <v>41</v>
      </c>
      <c r="M132" s="45"/>
      <c r="N132" s="45">
        <v>7.2</v>
      </c>
      <c r="O132" s="45">
        <v>5.8</v>
      </c>
      <c r="P132" s="45"/>
      <c r="Q132" s="45"/>
      <c r="R132" s="45">
        <v>38.1</v>
      </c>
      <c r="S132" s="45">
        <v>6.3</v>
      </c>
      <c r="T132" s="45">
        <v>12.8</v>
      </c>
      <c r="U132" s="45">
        <v>3.8</v>
      </c>
      <c r="V132" s="45">
        <v>61.9</v>
      </c>
      <c r="W132" s="45"/>
      <c r="X132" s="45"/>
      <c r="Y132" s="45"/>
      <c r="Z132" s="45"/>
      <c r="AA132" s="45"/>
      <c r="AB132" s="45"/>
      <c r="AC132" s="45"/>
      <c r="AD132" s="45"/>
    </row>
    <row r="133" spans="1:30" x14ac:dyDescent="0.25">
      <c r="A133" s="48" t="s">
        <v>163</v>
      </c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x14ac:dyDescent="0.25">
      <c r="A134" s="49" t="s">
        <v>115</v>
      </c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>
        <v>18.5</v>
      </c>
      <c r="M134" s="45">
        <v>7.2</v>
      </c>
      <c r="N134" s="45">
        <v>10.199999999999999</v>
      </c>
      <c r="O134" s="45"/>
      <c r="P134" s="45"/>
      <c r="Q134" s="45"/>
      <c r="R134" s="45">
        <v>23.8</v>
      </c>
      <c r="S134" s="45">
        <v>6.2</v>
      </c>
      <c r="T134" s="45">
        <v>9.4</v>
      </c>
      <c r="U134" s="45">
        <v>3.2</v>
      </c>
      <c r="V134" s="45">
        <v>60.9</v>
      </c>
      <c r="W134" s="45"/>
      <c r="X134" s="45"/>
      <c r="Y134" s="45"/>
      <c r="Z134" s="45"/>
      <c r="AA134" s="45"/>
      <c r="AB134" s="45"/>
      <c r="AC134" s="45"/>
      <c r="AD134" s="45"/>
    </row>
    <row r="135" spans="1:30" x14ac:dyDescent="0.25">
      <c r="A135" s="49" t="s">
        <v>116</v>
      </c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>
        <v>19.5</v>
      </c>
      <c r="M135" s="45"/>
      <c r="N135" s="45">
        <v>9.8000000000000007</v>
      </c>
      <c r="O135" s="45">
        <v>9</v>
      </c>
      <c r="P135" s="45"/>
      <c r="Q135" s="45"/>
      <c r="R135" s="45">
        <v>13.9</v>
      </c>
      <c r="S135" s="45">
        <v>4.5</v>
      </c>
      <c r="T135" s="45">
        <v>5.3</v>
      </c>
      <c r="U135" s="45">
        <v>3.3</v>
      </c>
      <c r="V135" s="45">
        <v>44.4</v>
      </c>
      <c r="W135" s="45"/>
      <c r="X135" s="45"/>
      <c r="Y135" s="45"/>
      <c r="Z135" s="45"/>
      <c r="AA135" s="45"/>
      <c r="AB135" s="45"/>
      <c r="AC135" s="45"/>
      <c r="AD135" s="45"/>
    </row>
    <row r="136" spans="1:30" x14ac:dyDescent="0.25">
      <c r="A136" s="44">
        <v>9</v>
      </c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x14ac:dyDescent="0.25">
      <c r="A137" s="47" t="s">
        <v>162</v>
      </c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x14ac:dyDescent="0.25">
      <c r="A138" s="48" t="s">
        <v>162</v>
      </c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x14ac:dyDescent="0.25">
      <c r="A139" s="49" t="s">
        <v>116</v>
      </c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>
        <v>29.6</v>
      </c>
      <c r="M139" s="45">
        <v>11.8</v>
      </c>
      <c r="N139" s="45">
        <v>2.8</v>
      </c>
      <c r="O139" s="45"/>
      <c r="P139" s="45"/>
      <c r="Q139" s="45"/>
      <c r="R139" s="45">
        <v>2</v>
      </c>
      <c r="S139" s="45">
        <v>1.1000000000000001</v>
      </c>
      <c r="T139" s="45">
        <v>3.4</v>
      </c>
      <c r="U139" s="45">
        <v>0.8</v>
      </c>
      <c r="V139" s="45">
        <v>10.7</v>
      </c>
      <c r="W139" s="45"/>
      <c r="X139" s="45"/>
      <c r="Y139" s="45"/>
      <c r="Z139" s="45"/>
      <c r="AA139" s="45"/>
      <c r="AB139" s="45"/>
      <c r="AC139" s="45"/>
      <c r="AD139" s="45"/>
    </row>
    <row r="140" spans="1:30" x14ac:dyDescent="0.25">
      <c r="A140" s="48" t="s">
        <v>163</v>
      </c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x14ac:dyDescent="0.25">
      <c r="A141" s="49" t="s">
        <v>115</v>
      </c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>
        <v>31.4</v>
      </c>
      <c r="M141" s="45">
        <v>8</v>
      </c>
      <c r="N141" s="45"/>
      <c r="O141" s="45"/>
      <c r="P141" s="45">
        <v>1.8</v>
      </c>
      <c r="Q141" s="45"/>
      <c r="R141" s="45">
        <v>23.4</v>
      </c>
      <c r="S141" s="45">
        <v>3.1</v>
      </c>
      <c r="T141" s="45">
        <v>13.8</v>
      </c>
      <c r="U141" s="45">
        <v>2.2000000000000002</v>
      </c>
      <c r="V141" s="45">
        <v>30.3</v>
      </c>
      <c r="W141" s="45"/>
      <c r="X141" s="45"/>
      <c r="Y141" s="45"/>
      <c r="Z141" s="45"/>
      <c r="AA141" s="45"/>
      <c r="AB141" s="45"/>
      <c r="AC141" s="45"/>
      <c r="AD141" s="45"/>
    </row>
    <row r="142" spans="1:30" x14ac:dyDescent="0.25">
      <c r="A142" s="49" t="s">
        <v>116</v>
      </c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>
        <v>33.4</v>
      </c>
      <c r="M142" s="45">
        <v>4.9000000000000004</v>
      </c>
      <c r="N142" s="45">
        <v>0.3</v>
      </c>
      <c r="O142" s="45"/>
      <c r="P142" s="45"/>
      <c r="Q142" s="45"/>
      <c r="R142" s="45">
        <v>11.6</v>
      </c>
      <c r="S142" s="45">
        <v>4.9000000000000004</v>
      </c>
      <c r="T142" s="45">
        <v>7.9</v>
      </c>
      <c r="U142" s="45">
        <v>1.9</v>
      </c>
      <c r="V142" s="45">
        <v>48.1</v>
      </c>
      <c r="W142" s="45"/>
      <c r="X142" s="45"/>
      <c r="Y142" s="45"/>
      <c r="Z142" s="45"/>
      <c r="AA142" s="45"/>
      <c r="AB142" s="45"/>
      <c r="AC142" s="45"/>
      <c r="AD142" s="45"/>
    </row>
    <row r="143" spans="1:30" x14ac:dyDescent="0.25">
      <c r="A143" s="48" t="s">
        <v>4</v>
      </c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x14ac:dyDescent="0.25">
      <c r="A144" s="49" t="s">
        <v>5</v>
      </c>
      <c r="B144" s="45">
        <v>29</v>
      </c>
      <c r="C144" s="45">
        <v>12.9</v>
      </c>
      <c r="D144" s="45">
        <v>2.5</v>
      </c>
      <c r="E144" s="45"/>
      <c r="F144" s="45">
        <v>10.7</v>
      </c>
      <c r="G144" s="45">
        <v>4.8</v>
      </c>
      <c r="H144" s="45">
        <v>8.1999999999999993</v>
      </c>
      <c r="I144" s="45">
        <v>1.7</v>
      </c>
      <c r="J144" s="45">
        <v>47</v>
      </c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x14ac:dyDescent="0.25">
      <c r="A145" s="47" t="s">
        <v>163</v>
      </c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x14ac:dyDescent="0.25">
      <c r="A146" s="48" t="s">
        <v>162</v>
      </c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x14ac:dyDescent="0.25">
      <c r="A147" s="49" t="s">
        <v>115</v>
      </c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>
        <v>37.200000000000003</v>
      </c>
      <c r="M147" s="45">
        <v>5.0999999999999996</v>
      </c>
      <c r="N147" s="45">
        <v>1.6</v>
      </c>
      <c r="O147" s="45"/>
      <c r="P147" s="45"/>
      <c r="Q147" s="45"/>
      <c r="R147" s="45">
        <v>2.7</v>
      </c>
      <c r="S147" s="45">
        <v>2.1</v>
      </c>
      <c r="T147" s="45">
        <v>3.4</v>
      </c>
      <c r="U147" s="45">
        <v>1</v>
      </c>
      <c r="V147" s="45">
        <v>20.7</v>
      </c>
      <c r="W147" s="45"/>
      <c r="X147" s="45"/>
      <c r="Y147" s="45"/>
      <c r="Z147" s="45"/>
      <c r="AA147" s="45"/>
      <c r="AB147" s="45"/>
      <c r="AC147" s="45"/>
      <c r="AD147" s="45"/>
    </row>
    <row r="148" spans="1:30" x14ac:dyDescent="0.25">
      <c r="A148" s="49" t="s">
        <v>116</v>
      </c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>
        <v>33.299999999999997</v>
      </c>
      <c r="M148" s="45">
        <v>18.7</v>
      </c>
      <c r="N148" s="45"/>
      <c r="O148" s="45"/>
      <c r="P148" s="45">
        <v>0.6</v>
      </c>
      <c r="Q148" s="45"/>
      <c r="R148" s="45">
        <v>28.2</v>
      </c>
      <c r="S148" s="45">
        <v>7.1</v>
      </c>
      <c r="T148" s="45">
        <v>9.1999999999999993</v>
      </c>
      <c r="U148" s="45">
        <v>3.9</v>
      </c>
      <c r="V148" s="45">
        <v>69.7</v>
      </c>
      <c r="W148" s="45"/>
      <c r="X148" s="45"/>
      <c r="Y148" s="45"/>
      <c r="Z148" s="45"/>
      <c r="AA148" s="45"/>
      <c r="AB148" s="45"/>
      <c r="AC148" s="45"/>
      <c r="AD148" s="45"/>
    </row>
    <row r="149" spans="1:30" x14ac:dyDescent="0.25">
      <c r="A149" s="48" t="s">
        <v>163</v>
      </c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x14ac:dyDescent="0.25">
      <c r="A150" s="49" t="s">
        <v>115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>
        <v>27</v>
      </c>
      <c r="M150" s="45"/>
      <c r="N150" s="45">
        <v>2.9</v>
      </c>
      <c r="O150" s="45">
        <v>11.4</v>
      </c>
      <c r="P150" s="45"/>
      <c r="Q150" s="45"/>
      <c r="R150" s="45">
        <v>3.9</v>
      </c>
      <c r="S150" s="45">
        <v>2</v>
      </c>
      <c r="T150" s="45">
        <v>4.7</v>
      </c>
      <c r="U150" s="45">
        <v>1.1000000000000001</v>
      </c>
      <c r="V150" s="45">
        <v>19.7</v>
      </c>
      <c r="W150" s="45"/>
      <c r="X150" s="45"/>
      <c r="Y150" s="45"/>
      <c r="Z150" s="45"/>
      <c r="AA150" s="45"/>
      <c r="AB150" s="45"/>
      <c r="AC150" s="45"/>
      <c r="AD150" s="45"/>
    </row>
    <row r="151" spans="1:30" x14ac:dyDescent="0.25">
      <c r="A151" s="49" t="s">
        <v>116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31.7</v>
      </c>
      <c r="M151" s="45"/>
      <c r="N151" s="45">
        <v>0.2</v>
      </c>
      <c r="O151" s="45">
        <v>9.1999999999999993</v>
      </c>
      <c r="P151" s="45"/>
      <c r="Q151" s="45"/>
      <c r="R151" s="45">
        <v>8.8000000000000007</v>
      </c>
      <c r="S151" s="45">
        <v>2.8</v>
      </c>
      <c r="T151" s="45">
        <v>8.3000000000000007</v>
      </c>
      <c r="U151" s="45">
        <v>1.4</v>
      </c>
      <c r="V151" s="45">
        <v>27.8</v>
      </c>
      <c r="W151" s="45"/>
      <c r="X151" s="45"/>
      <c r="Y151" s="45"/>
      <c r="Z151" s="45"/>
      <c r="AA151" s="45"/>
      <c r="AB151" s="45"/>
      <c r="AC151" s="45"/>
      <c r="AD151" s="45"/>
    </row>
    <row r="152" spans="1:30" x14ac:dyDescent="0.25">
      <c r="A152" s="44">
        <v>10</v>
      </c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x14ac:dyDescent="0.25">
      <c r="A153" s="47" t="s">
        <v>162</v>
      </c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x14ac:dyDescent="0.25">
      <c r="A154" s="48" t="s">
        <v>162</v>
      </c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x14ac:dyDescent="0.25">
      <c r="A155" s="49" t="s">
        <v>116</v>
      </c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>
        <v>15.5</v>
      </c>
      <c r="M155" s="45"/>
      <c r="N155" s="45">
        <v>0.6</v>
      </c>
      <c r="O155" s="45">
        <v>9.9</v>
      </c>
      <c r="P155" s="45"/>
      <c r="Q155" s="45"/>
      <c r="R155" s="45">
        <v>14.7</v>
      </c>
      <c r="S155" s="45">
        <v>3.7</v>
      </c>
      <c r="T155" s="45">
        <v>5.6</v>
      </c>
      <c r="U155" s="45">
        <v>3.4</v>
      </c>
      <c r="V155" s="45">
        <v>36.200000000000003</v>
      </c>
      <c r="W155" s="45"/>
      <c r="X155" s="45"/>
      <c r="Y155" s="45"/>
      <c r="Z155" s="45"/>
      <c r="AA155" s="45"/>
      <c r="AB155" s="45"/>
      <c r="AC155" s="45"/>
      <c r="AD155" s="45"/>
    </row>
    <row r="156" spans="1:30" x14ac:dyDescent="0.25">
      <c r="A156" s="48" t="s">
        <v>163</v>
      </c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x14ac:dyDescent="0.25">
      <c r="A157" s="49" t="s">
        <v>115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>
        <v>19.3</v>
      </c>
      <c r="M157" s="45"/>
      <c r="N157" s="45"/>
      <c r="O157" s="45">
        <v>1.8</v>
      </c>
      <c r="P157" s="45">
        <v>7.1</v>
      </c>
      <c r="Q157" s="45"/>
      <c r="R157" s="45">
        <v>19.2</v>
      </c>
      <c r="S157" s="45">
        <v>6.8</v>
      </c>
      <c r="T157" s="45">
        <v>11.1</v>
      </c>
      <c r="U157" s="45">
        <v>2.2000000000000002</v>
      </c>
      <c r="V157" s="45">
        <v>66.599999999999994</v>
      </c>
      <c r="W157" s="45"/>
      <c r="X157" s="45"/>
      <c r="Y157" s="45"/>
      <c r="Z157" s="45"/>
      <c r="AA157" s="45"/>
      <c r="AB157" s="45"/>
      <c r="AC157" s="45"/>
      <c r="AD157" s="45"/>
    </row>
    <row r="158" spans="1:30" x14ac:dyDescent="0.25">
      <c r="A158" s="49" t="s">
        <v>116</v>
      </c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>
        <v>21</v>
      </c>
      <c r="M158" s="45"/>
      <c r="N158" s="45"/>
      <c r="O158" s="45">
        <v>3.3</v>
      </c>
      <c r="P158" s="45">
        <v>8.5</v>
      </c>
      <c r="Q158" s="45"/>
      <c r="R158" s="45">
        <v>7.7</v>
      </c>
      <c r="S158" s="45">
        <v>4.3</v>
      </c>
      <c r="T158" s="45">
        <v>6.6</v>
      </c>
      <c r="U158" s="45">
        <v>1.5</v>
      </c>
      <c r="V158" s="45">
        <v>42.2</v>
      </c>
      <c r="W158" s="45"/>
      <c r="X158" s="45"/>
      <c r="Y158" s="45"/>
      <c r="Z158" s="45"/>
      <c r="AA158" s="45"/>
      <c r="AB158" s="45"/>
      <c r="AC158" s="45"/>
      <c r="AD158" s="45"/>
    </row>
    <row r="159" spans="1:30" x14ac:dyDescent="0.25">
      <c r="A159" s="47" t="s">
        <v>163</v>
      </c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x14ac:dyDescent="0.25">
      <c r="A160" s="48" t="s">
        <v>162</v>
      </c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x14ac:dyDescent="0.25">
      <c r="A161" s="49" t="s">
        <v>115</v>
      </c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>
        <v>22.5</v>
      </c>
      <c r="M161" s="45"/>
      <c r="N161" s="45">
        <v>3.9</v>
      </c>
      <c r="O161" s="45">
        <v>5</v>
      </c>
      <c r="P161" s="45"/>
      <c r="Q161" s="45"/>
      <c r="R161" s="45">
        <v>13.8</v>
      </c>
      <c r="S161" s="45">
        <v>2.9</v>
      </c>
      <c r="T161" s="45">
        <v>4.4000000000000004</v>
      </c>
      <c r="U161" s="45">
        <v>4</v>
      </c>
      <c r="V161" s="45">
        <v>28.3</v>
      </c>
      <c r="W161" s="45"/>
      <c r="X161" s="45"/>
      <c r="Y161" s="45"/>
      <c r="Z161" s="45"/>
      <c r="AA161" s="45"/>
      <c r="AB161" s="45"/>
      <c r="AC161" s="45"/>
      <c r="AD161" s="45"/>
    </row>
    <row r="162" spans="1:30" x14ac:dyDescent="0.25">
      <c r="A162" s="49" t="s">
        <v>116</v>
      </c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>
        <v>22.8</v>
      </c>
      <c r="M162" s="45">
        <v>7.4</v>
      </c>
      <c r="N162" s="45">
        <v>1.8</v>
      </c>
      <c r="O162" s="45"/>
      <c r="P162" s="45"/>
      <c r="Q162" s="45"/>
      <c r="R162" s="45">
        <v>6.4</v>
      </c>
      <c r="S162" s="45">
        <v>1.7</v>
      </c>
      <c r="T162" s="45">
        <v>5.6</v>
      </c>
      <c r="U162" s="45">
        <v>1.5</v>
      </c>
      <c r="V162" s="45">
        <v>16.3</v>
      </c>
      <c r="W162" s="45"/>
      <c r="X162" s="45"/>
      <c r="Y162" s="45"/>
      <c r="Z162" s="45"/>
      <c r="AA162" s="45"/>
      <c r="AB162" s="45"/>
      <c r="AC162" s="45"/>
      <c r="AD162" s="45"/>
    </row>
    <row r="163" spans="1:30" x14ac:dyDescent="0.25">
      <c r="A163" s="48" t="s">
        <v>163</v>
      </c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x14ac:dyDescent="0.25">
      <c r="A164" s="49" t="s">
        <v>115</v>
      </c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>
        <v>11.9</v>
      </c>
      <c r="M164" s="45">
        <v>4.9000000000000004</v>
      </c>
      <c r="N164" s="45"/>
      <c r="O164" s="45"/>
      <c r="P164" s="45">
        <v>14.8</v>
      </c>
      <c r="Q164" s="45"/>
      <c r="R164" s="45">
        <v>20.399999999999999</v>
      </c>
      <c r="S164" s="45">
        <v>3.7</v>
      </c>
      <c r="T164" s="45">
        <v>10.4</v>
      </c>
      <c r="U164" s="45">
        <v>2.5</v>
      </c>
      <c r="V164" s="45">
        <v>35.9</v>
      </c>
      <c r="W164" s="45"/>
      <c r="X164" s="45"/>
      <c r="Y164" s="45"/>
      <c r="Z164" s="45"/>
      <c r="AA164" s="45"/>
      <c r="AB164" s="45"/>
      <c r="AC164" s="45"/>
      <c r="AD164" s="45"/>
    </row>
    <row r="165" spans="1:30" x14ac:dyDescent="0.25">
      <c r="A165" s="49" t="s">
        <v>116</v>
      </c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>
        <v>20.3</v>
      </c>
      <c r="M165" s="45"/>
      <c r="N165" s="45"/>
      <c r="O165" s="45">
        <v>52.3</v>
      </c>
      <c r="P165" s="45">
        <v>10</v>
      </c>
      <c r="Q165" s="45"/>
      <c r="R165" s="45">
        <v>4.4000000000000004</v>
      </c>
      <c r="S165" s="45">
        <v>2.4</v>
      </c>
      <c r="T165" s="45">
        <v>3.5</v>
      </c>
      <c r="U165" s="45">
        <v>1.6</v>
      </c>
      <c r="V165" s="45">
        <v>23.8</v>
      </c>
      <c r="W165" s="45"/>
      <c r="X165" s="45"/>
      <c r="Y165" s="45"/>
      <c r="Z165" s="45"/>
      <c r="AA165" s="45"/>
      <c r="AB165" s="45"/>
      <c r="AC165" s="45"/>
      <c r="AD165" s="45"/>
    </row>
    <row r="166" spans="1:30" x14ac:dyDescent="0.25">
      <c r="A166" s="44">
        <v>11</v>
      </c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x14ac:dyDescent="0.25">
      <c r="A167" s="47" t="s">
        <v>162</v>
      </c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x14ac:dyDescent="0.25">
      <c r="A168" s="48" t="s">
        <v>162</v>
      </c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x14ac:dyDescent="0.25">
      <c r="A169" s="49" t="s">
        <v>115</v>
      </c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>
        <v>16.399999999999999</v>
      </c>
      <c r="M169" s="45"/>
      <c r="N169" s="45">
        <v>10</v>
      </c>
      <c r="O169" s="45">
        <v>18</v>
      </c>
      <c r="P169" s="45"/>
      <c r="Q169" s="45"/>
      <c r="R169" s="45">
        <v>26.9</v>
      </c>
      <c r="S169" s="45">
        <v>8.4</v>
      </c>
      <c r="T169" s="45">
        <v>9.1</v>
      </c>
      <c r="U169" s="45">
        <v>3.8</v>
      </c>
      <c r="V169" s="45">
        <v>82.4</v>
      </c>
      <c r="W169" s="45"/>
      <c r="X169" s="45"/>
      <c r="Y169" s="45"/>
      <c r="Z169" s="45"/>
      <c r="AA169" s="45"/>
      <c r="AB169" s="45"/>
      <c r="AC169" s="45"/>
      <c r="AD169" s="45"/>
    </row>
    <row r="170" spans="1:30" x14ac:dyDescent="0.25">
      <c r="A170" s="49" t="s">
        <v>116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12.3</v>
      </c>
      <c r="M170" s="45"/>
      <c r="N170" s="45">
        <v>11.3</v>
      </c>
      <c r="O170" s="45">
        <v>6</v>
      </c>
      <c r="P170" s="45"/>
      <c r="Q170" s="45"/>
      <c r="R170" s="45">
        <v>23.1</v>
      </c>
      <c r="S170" s="45">
        <v>5.8</v>
      </c>
      <c r="T170" s="45">
        <v>7.9</v>
      </c>
      <c r="U170" s="45">
        <v>3.7</v>
      </c>
      <c r="V170" s="45">
        <v>57.3</v>
      </c>
      <c r="W170" s="45"/>
      <c r="X170" s="45"/>
      <c r="Y170" s="45"/>
      <c r="Z170" s="45"/>
      <c r="AA170" s="45"/>
      <c r="AB170" s="45"/>
      <c r="AC170" s="45"/>
      <c r="AD170" s="45"/>
    </row>
    <row r="171" spans="1:30" x14ac:dyDescent="0.25">
      <c r="A171" s="48" t="s">
        <v>163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x14ac:dyDescent="0.25">
      <c r="A172" s="49" t="s">
        <v>115</v>
      </c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>
        <v>11.5</v>
      </c>
      <c r="N172" s="45">
        <v>13.5</v>
      </c>
      <c r="O172" s="45"/>
      <c r="P172" s="45"/>
      <c r="Q172" s="45">
        <v>7.4</v>
      </c>
      <c r="R172" s="45">
        <v>59.3</v>
      </c>
      <c r="S172" s="45">
        <v>12.9</v>
      </c>
      <c r="T172" s="45">
        <v>13</v>
      </c>
      <c r="U172" s="45">
        <v>5.8</v>
      </c>
      <c r="V172" s="45">
        <v>126.8</v>
      </c>
      <c r="W172" s="45"/>
      <c r="X172" s="45"/>
      <c r="Y172" s="45"/>
      <c r="Z172" s="45"/>
      <c r="AA172" s="45"/>
      <c r="AB172" s="45"/>
      <c r="AC172" s="45"/>
      <c r="AD172" s="45"/>
    </row>
    <row r="173" spans="1:30" x14ac:dyDescent="0.25">
      <c r="A173" s="49" t="s">
        <v>116</v>
      </c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>
        <v>13.1</v>
      </c>
      <c r="O173" s="45">
        <v>8</v>
      </c>
      <c r="P173" s="45"/>
      <c r="Q173" s="45">
        <v>5.5</v>
      </c>
      <c r="R173" s="45">
        <v>38</v>
      </c>
      <c r="S173" s="45">
        <v>9.1</v>
      </c>
      <c r="T173" s="45">
        <v>12.9</v>
      </c>
      <c r="U173" s="45">
        <v>3.8</v>
      </c>
      <c r="V173" s="45">
        <v>88.7</v>
      </c>
      <c r="W173" s="45"/>
      <c r="X173" s="45"/>
      <c r="Y173" s="45"/>
      <c r="Z173" s="45"/>
      <c r="AA173" s="45"/>
      <c r="AB173" s="45"/>
      <c r="AC173" s="45"/>
      <c r="AD173" s="45"/>
    </row>
    <row r="174" spans="1:30" x14ac:dyDescent="0.25">
      <c r="A174" s="47" t="s">
        <v>163</v>
      </c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x14ac:dyDescent="0.25">
      <c r="A175" s="48" t="s">
        <v>162</v>
      </c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x14ac:dyDescent="0.25">
      <c r="A176" s="49" t="s">
        <v>115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>
        <v>16.600000000000001</v>
      </c>
      <c r="M176" s="45"/>
      <c r="N176" s="45">
        <v>9.1</v>
      </c>
      <c r="O176" s="45">
        <v>6.7</v>
      </c>
      <c r="P176" s="45"/>
      <c r="Q176" s="45"/>
      <c r="R176" s="45">
        <v>20.7</v>
      </c>
      <c r="S176" s="45">
        <v>4.2</v>
      </c>
      <c r="T176" s="45">
        <v>8.3000000000000007</v>
      </c>
      <c r="U176" s="45">
        <v>3.2</v>
      </c>
      <c r="V176" s="45">
        <v>41.3</v>
      </c>
      <c r="W176" s="45"/>
      <c r="X176" s="45"/>
      <c r="Y176" s="45"/>
      <c r="Z176" s="45"/>
      <c r="AA176" s="45"/>
      <c r="AB176" s="45"/>
      <c r="AC176" s="45"/>
      <c r="AD176" s="45"/>
    </row>
    <row r="177" spans="1:30" x14ac:dyDescent="0.25">
      <c r="A177" s="49" t="s">
        <v>116</v>
      </c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>
        <v>16.100000000000001</v>
      </c>
      <c r="M177" s="45"/>
      <c r="N177" s="45">
        <v>10</v>
      </c>
      <c r="O177" s="45">
        <v>12.2</v>
      </c>
      <c r="P177" s="45"/>
      <c r="Q177" s="45"/>
      <c r="R177" s="45">
        <v>8.1999999999999993</v>
      </c>
      <c r="S177" s="45">
        <v>2.2000000000000002</v>
      </c>
      <c r="T177" s="45">
        <v>5.7</v>
      </c>
      <c r="U177" s="45">
        <v>1.8</v>
      </c>
      <c r="V177" s="45">
        <v>22.1</v>
      </c>
      <c r="W177" s="45"/>
      <c r="X177" s="45"/>
      <c r="Y177" s="45"/>
      <c r="Z177" s="45"/>
      <c r="AA177" s="45"/>
      <c r="AB177" s="45"/>
      <c r="AC177" s="45"/>
      <c r="AD177" s="45"/>
    </row>
    <row r="178" spans="1:30" x14ac:dyDescent="0.25">
      <c r="A178" s="49" t="s">
        <v>119</v>
      </c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>
        <v>16.399999999999999</v>
      </c>
      <c r="M178" s="45"/>
      <c r="N178" s="45">
        <v>10</v>
      </c>
      <c r="O178" s="45">
        <v>18</v>
      </c>
      <c r="P178" s="45"/>
      <c r="Q178" s="45"/>
      <c r="R178" s="45">
        <v>26.9</v>
      </c>
      <c r="S178" s="45">
        <v>8.4</v>
      </c>
      <c r="T178" s="45">
        <v>9.1</v>
      </c>
      <c r="U178" s="45">
        <v>3.8</v>
      </c>
      <c r="V178" s="45">
        <v>82.4</v>
      </c>
      <c r="W178" s="45"/>
      <c r="X178" s="45"/>
      <c r="Y178" s="45"/>
      <c r="Z178" s="45"/>
      <c r="AA178" s="45"/>
      <c r="AB178" s="45"/>
      <c r="AC178" s="45"/>
      <c r="AD178" s="45"/>
    </row>
    <row r="179" spans="1:30" x14ac:dyDescent="0.25">
      <c r="A179" s="48" t="s">
        <v>163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x14ac:dyDescent="0.25">
      <c r="A180" s="49" t="s">
        <v>115</v>
      </c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>
        <v>2.1</v>
      </c>
      <c r="M180" s="45"/>
      <c r="N180" s="45">
        <v>15.6</v>
      </c>
      <c r="O180" s="45">
        <v>34.6</v>
      </c>
      <c r="P180" s="45"/>
      <c r="Q180" s="45"/>
      <c r="R180" s="45">
        <v>132.80000000000001</v>
      </c>
      <c r="S180" s="45">
        <v>12.1</v>
      </c>
      <c r="T180" s="45">
        <v>16.3</v>
      </c>
      <c r="U180" s="45">
        <v>10.4</v>
      </c>
      <c r="V180" s="45">
        <v>118.5</v>
      </c>
      <c r="W180" s="45"/>
      <c r="X180" s="45"/>
      <c r="Y180" s="45"/>
      <c r="Z180" s="45"/>
      <c r="AA180" s="45"/>
      <c r="AB180" s="45"/>
      <c r="AC180" s="45"/>
      <c r="AD180" s="45"/>
    </row>
    <row r="181" spans="1:30" x14ac:dyDescent="0.25">
      <c r="A181" s="49" t="s">
        <v>116</v>
      </c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>
        <v>2.6</v>
      </c>
      <c r="M181" s="45">
        <v>20.3</v>
      </c>
      <c r="N181" s="45">
        <v>14.2</v>
      </c>
      <c r="O181" s="45"/>
      <c r="P181" s="45"/>
      <c r="Q181" s="45"/>
      <c r="R181" s="45">
        <v>28.5</v>
      </c>
      <c r="S181" s="45">
        <v>5.9</v>
      </c>
      <c r="T181" s="45">
        <v>8.6</v>
      </c>
      <c r="U181" s="45">
        <v>4.2</v>
      </c>
      <c r="V181" s="45">
        <v>58</v>
      </c>
      <c r="W181" s="45"/>
      <c r="X181" s="45"/>
      <c r="Y181" s="45"/>
      <c r="Z181" s="45"/>
      <c r="AA181" s="45"/>
      <c r="AB181" s="45"/>
      <c r="AC181" s="45"/>
      <c r="AD181" s="45"/>
    </row>
    <row r="182" spans="1:30" x14ac:dyDescent="0.25">
      <c r="A182" s="44">
        <v>12</v>
      </c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</row>
    <row r="183" spans="1:30" x14ac:dyDescent="0.25">
      <c r="A183" s="47" t="s">
        <v>162</v>
      </c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</row>
    <row r="184" spans="1:30" x14ac:dyDescent="0.25">
      <c r="A184" s="48" t="s">
        <v>162</v>
      </c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</row>
    <row r="185" spans="1:30" x14ac:dyDescent="0.25">
      <c r="A185" s="49" t="s">
        <v>115</v>
      </c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>
        <v>47.2</v>
      </c>
      <c r="M185" s="45"/>
      <c r="N185" s="45"/>
      <c r="O185" s="45">
        <v>10</v>
      </c>
      <c r="P185" s="45">
        <v>4.4000000000000004</v>
      </c>
      <c r="Q185" s="45"/>
      <c r="R185" s="45">
        <v>8.1</v>
      </c>
      <c r="S185" s="45">
        <v>3</v>
      </c>
      <c r="T185" s="45">
        <v>3.8</v>
      </c>
      <c r="U185" s="45">
        <v>2.7</v>
      </c>
      <c r="V185" s="45">
        <v>29.3</v>
      </c>
      <c r="W185" s="45"/>
      <c r="X185" s="45"/>
      <c r="Y185" s="45"/>
      <c r="Z185" s="45"/>
      <c r="AA185" s="45"/>
      <c r="AB185" s="45"/>
      <c r="AC185" s="45"/>
      <c r="AD185" s="45"/>
    </row>
    <row r="186" spans="1:30" x14ac:dyDescent="0.25">
      <c r="A186" s="49" t="s">
        <v>116</v>
      </c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>
        <v>49.5</v>
      </c>
      <c r="M186" s="45"/>
      <c r="N186" s="45"/>
      <c r="O186" s="45">
        <v>7.7</v>
      </c>
      <c r="P186" s="45">
        <v>4.9000000000000004</v>
      </c>
      <c r="Q186" s="45"/>
      <c r="R186" s="45">
        <v>13.1</v>
      </c>
      <c r="S186" s="45">
        <v>5.5</v>
      </c>
      <c r="T186" s="45">
        <v>6.4</v>
      </c>
      <c r="U186" s="45">
        <v>2.6</v>
      </c>
      <c r="V186" s="45">
        <v>54.6</v>
      </c>
      <c r="W186" s="45"/>
      <c r="X186" s="45"/>
      <c r="Y186" s="45"/>
      <c r="Z186" s="45"/>
      <c r="AA186" s="45"/>
      <c r="AB186" s="45"/>
      <c r="AC186" s="45"/>
      <c r="AD186" s="45"/>
    </row>
    <row r="187" spans="1:30" x14ac:dyDescent="0.25">
      <c r="A187" s="48" t="s">
        <v>163</v>
      </c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</row>
    <row r="188" spans="1:30" x14ac:dyDescent="0.25">
      <c r="A188" s="49" t="s">
        <v>115</v>
      </c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>
        <v>39.6</v>
      </c>
      <c r="M188" s="45"/>
      <c r="N188" s="45"/>
      <c r="O188" s="45">
        <v>6.6</v>
      </c>
      <c r="P188" s="45">
        <v>1.2</v>
      </c>
      <c r="Q188" s="45"/>
      <c r="R188" s="45">
        <v>50.4</v>
      </c>
      <c r="S188" s="45">
        <v>10.4</v>
      </c>
      <c r="T188" s="45">
        <v>15.6</v>
      </c>
      <c r="U188" s="45">
        <v>4.0999999999999996</v>
      </c>
      <c r="V188" s="45">
        <v>101.8</v>
      </c>
      <c r="W188" s="45"/>
      <c r="X188" s="45"/>
      <c r="Y188" s="45"/>
      <c r="Z188" s="45"/>
      <c r="AA188" s="45"/>
      <c r="AB188" s="45"/>
      <c r="AC188" s="45"/>
      <c r="AD188" s="45"/>
    </row>
    <row r="189" spans="1:30" x14ac:dyDescent="0.25">
      <c r="A189" s="49" t="s">
        <v>116</v>
      </c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>
        <v>30.3</v>
      </c>
      <c r="M189" s="45"/>
      <c r="N189" s="45">
        <v>6.7</v>
      </c>
      <c r="O189" s="45">
        <v>7.8</v>
      </c>
      <c r="P189" s="45"/>
      <c r="Q189" s="45"/>
      <c r="R189" s="45">
        <v>44.6</v>
      </c>
      <c r="S189" s="45">
        <v>9.8000000000000007</v>
      </c>
      <c r="T189" s="45">
        <v>9.1</v>
      </c>
      <c r="U189" s="45">
        <v>6.2</v>
      </c>
      <c r="V189" s="45">
        <v>95.9</v>
      </c>
      <c r="W189" s="45"/>
      <c r="X189" s="45"/>
      <c r="Y189" s="45"/>
      <c r="Z189" s="45"/>
      <c r="AA189" s="45"/>
      <c r="AB189" s="45"/>
      <c r="AC189" s="45"/>
      <c r="AD189" s="45"/>
    </row>
    <row r="190" spans="1:30" x14ac:dyDescent="0.25">
      <c r="A190" s="47" t="s">
        <v>163</v>
      </c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</row>
    <row r="191" spans="1:30" x14ac:dyDescent="0.25">
      <c r="A191" s="48" t="s">
        <v>162</v>
      </c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</row>
    <row r="192" spans="1:30" x14ac:dyDescent="0.25">
      <c r="A192" s="49" t="s">
        <v>115</v>
      </c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>
        <v>37.9</v>
      </c>
      <c r="M192" s="45">
        <v>2.5</v>
      </c>
      <c r="N192" s="45"/>
      <c r="O192" s="45"/>
      <c r="P192" s="45">
        <v>6.1</v>
      </c>
      <c r="Q192" s="45"/>
      <c r="R192" s="45">
        <v>25.1</v>
      </c>
      <c r="S192" s="45">
        <v>6</v>
      </c>
      <c r="T192" s="45">
        <v>7.5</v>
      </c>
      <c r="U192" s="45">
        <v>4.3</v>
      </c>
      <c r="V192" s="45">
        <v>58.7</v>
      </c>
      <c r="W192" s="45"/>
      <c r="X192" s="45"/>
      <c r="Y192" s="45"/>
      <c r="Z192" s="45"/>
      <c r="AA192" s="45"/>
      <c r="AB192" s="45"/>
      <c r="AC192" s="45"/>
      <c r="AD192" s="45"/>
    </row>
    <row r="193" spans="1:30" x14ac:dyDescent="0.25">
      <c r="A193" s="49" t="s">
        <v>116</v>
      </c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>
        <v>37.299999999999997</v>
      </c>
      <c r="M193" s="45"/>
      <c r="N193" s="45"/>
      <c r="O193" s="45">
        <v>1.9</v>
      </c>
      <c r="P193" s="45">
        <v>0.5</v>
      </c>
      <c r="Q193" s="45"/>
      <c r="R193" s="45">
        <v>11.6</v>
      </c>
      <c r="S193" s="45">
        <v>3.9</v>
      </c>
      <c r="T193" s="45">
        <v>7.3</v>
      </c>
      <c r="U193" s="45">
        <v>2</v>
      </c>
      <c r="V193" s="45">
        <v>38.4</v>
      </c>
      <c r="W193" s="45"/>
      <c r="X193" s="45"/>
      <c r="Y193" s="45"/>
      <c r="Z193" s="45"/>
      <c r="AA193" s="45"/>
      <c r="AB193" s="45"/>
      <c r="AC193" s="45"/>
      <c r="AD193" s="45"/>
    </row>
    <row r="194" spans="1:30" x14ac:dyDescent="0.25">
      <c r="A194" s="48" t="s">
        <v>163</v>
      </c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</row>
    <row r="195" spans="1:30" x14ac:dyDescent="0.25">
      <c r="A195" s="49" t="s">
        <v>115</v>
      </c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>
        <v>24.7</v>
      </c>
      <c r="M195" s="45"/>
      <c r="N195" s="45">
        <v>0.3</v>
      </c>
      <c r="O195" s="45">
        <v>10.7</v>
      </c>
      <c r="P195" s="45"/>
      <c r="Q195" s="45"/>
      <c r="R195" s="45">
        <v>45.1</v>
      </c>
      <c r="S195" s="45">
        <v>8.6</v>
      </c>
      <c r="T195" s="45">
        <v>10.8</v>
      </c>
      <c r="U195" s="45">
        <v>5.3</v>
      </c>
      <c r="V195" s="45">
        <v>84.5</v>
      </c>
      <c r="W195" s="45"/>
      <c r="X195" s="45"/>
      <c r="Y195" s="45"/>
      <c r="Z195" s="45"/>
      <c r="AA195" s="45"/>
      <c r="AB195" s="45"/>
      <c r="AC195" s="45"/>
      <c r="AD195" s="45"/>
    </row>
    <row r="196" spans="1:30" x14ac:dyDescent="0.25">
      <c r="A196" s="49" t="s">
        <v>116</v>
      </c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>
        <v>33.5</v>
      </c>
      <c r="M196" s="45">
        <v>8.9</v>
      </c>
      <c r="N196" s="45">
        <v>2.7</v>
      </c>
      <c r="O196" s="45"/>
      <c r="P196" s="45"/>
      <c r="Q196" s="45"/>
      <c r="R196" s="45">
        <v>39.700000000000003</v>
      </c>
      <c r="S196" s="45">
        <v>5</v>
      </c>
      <c r="T196" s="45">
        <v>9.4</v>
      </c>
      <c r="U196" s="45">
        <v>5.4</v>
      </c>
      <c r="V196" s="45">
        <v>49.3</v>
      </c>
      <c r="W196" s="45"/>
      <c r="X196" s="45"/>
      <c r="Y196" s="45"/>
      <c r="Z196" s="45"/>
      <c r="AA196" s="45"/>
      <c r="AB196" s="45"/>
      <c r="AC196" s="45"/>
      <c r="AD196" s="45"/>
    </row>
    <row r="197" spans="1:30" x14ac:dyDescent="0.25">
      <c r="A197" s="44">
        <v>13</v>
      </c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</row>
    <row r="198" spans="1:30" x14ac:dyDescent="0.25">
      <c r="A198" s="47" t="s">
        <v>162</v>
      </c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</row>
    <row r="199" spans="1:30" x14ac:dyDescent="0.25">
      <c r="A199" s="48" t="s">
        <v>162</v>
      </c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</row>
    <row r="200" spans="1:30" x14ac:dyDescent="0.25">
      <c r="A200" s="49" t="s">
        <v>115</v>
      </c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>
        <v>42</v>
      </c>
      <c r="M200" s="45">
        <v>16.7</v>
      </c>
      <c r="N200" s="45">
        <v>8.3000000000000007</v>
      </c>
      <c r="O200" s="45"/>
      <c r="P200" s="45"/>
      <c r="Q200" s="45"/>
      <c r="R200" s="45">
        <v>26.5</v>
      </c>
      <c r="S200" s="45">
        <v>4.2</v>
      </c>
      <c r="T200" s="45">
        <v>8.9</v>
      </c>
      <c r="U200" s="45">
        <v>3.8</v>
      </c>
      <c r="V200" s="45">
        <v>41.6</v>
      </c>
      <c r="W200" s="45"/>
      <c r="X200" s="45"/>
      <c r="Y200" s="45"/>
      <c r="Z200" s="45"/>
      <c r="AA200" s="45"/>
      <c r="AB200" s="45"/>
      <c r="AC200" s="45"/>
      <c r="AD200" s="45"/>
    </row>
    <row r="201" spans="1:30" x14ac:dyDescent="0.25">
      <c r="A201" s="49" t="s">
        <v>116</v>
      </c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>
        <v>53</v>
      </c>
      <c r="M201" s="45"/>
      <c r="N201" s="45">
        <v>8.8000000000000007</v>
      </c>
      <c r="O201" s="45">
        <v>4.0999999999999996</v>
      </c>
      <c r="P201" s="45"/>
      <c r="Q201" s="45"/>
      <c r="R201" s="45">
        <v>6.9</v>
      </c>
      <c r="S201" s="45">
        <v>1.9</v>
      </c>
      <c r="T201" s="45">
        <v>6.2</v>
      </c>
      <c r="U201" s="45">
        <v>1.4</v>
      </c>
      <c r="V201" s="45">
        <v>18.399999999999999</v>
      </c>
      <c r="W201" s="45"/>
      <c r="X201" s="45"/>
      <c r="Y201" s="45"/>
      <c r="Z201" s="45"/>
      <c r="AA201" s="45"/>
      <c r="AB201" s="45"/>
      <c r="AC201" s="45"/>
      <c r="AD201" s="45"/>
    </row>
    <row r="202" spans="1:30" x14ac:dyDescent="0.25">
      <c r="A202" s="48" t="s">
        <v>163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</row>
    <row r="203" spans="1:30" x14ac:dyDescent="0.25">
      <c r="A203" s="49" t="s">
        <v>115</v>
      </c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>
        <v>29</v>
      </c>
      <c r="M203" s="45"/>
      <c r="N203" s="45">
        <v>15.6</v>
      </c>
      <c r="O203" s="45">
        <v>4.5999999999999996</v>
      </c>
      <c r="P203" s="45"/>
      <c r="Q203" s="45"/>
      <c r="R203" s="45">
        <v>7.3</v>
      </c>
      <c r="S203" s="45">
        <v>3.8</v>
      </c>
      <c r="T203" s="45">
        <v>7.2</v>
      </c>
      <c r="U203" s="45">
        <v>1.3</v>
      </c>
      <c r="V203" s="45">
        <v>36.799999999999997</v>
      </c>
      <c r="W203" s="45"/>
      <c r="X203" s="45"/>
      <c r="Y203" s="45"/>
      <c r="Z203" s="45"/>
      <c r="AA203" s="45"/>
      <c r="AB203" s="45"/>
      <c r="AC203" s="45"/>
      <c r="AD203" s="45"/>
    </row>
    <row r="204" spans="1:30" x14ac:dyDescent="0.25">
      <c r="A204" s="49" t="s">
        <v>116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>
        <v>29.4</v>
      </c>
      <c r="M204" s="45">
        <v>1.7</v>
      </c>
      <c r="N204" s="45">
        <v>15.4</v>
      </c>
      <c r="O204" s="45"/>
      <c r="P204" s="45"/>
      <c r="Q204" s="45"/>
      <c r="R204" s="45">
        <v>7</v>
      </c>
      <c r="S204" s="45">
        <v>2.5</v>
      </c>
      <c r="T204" s="45">
        <v>6.8</v>
      </c>
      <c r="U204" s="45">
        <v>1.3</v>
      </c>
      <c r="V204" s="45">
        <v>24.9</v>
      </c>
      <c r="W204" s="45"/>
      <c r="X204" s="45"/>
      <c r="Y204" s="45"/>
      <c r="Z204" s="45"/>
      <c r="AA204" s="45"/>
      <c r="AB204" s="45"/>
      <c r="AC204" s="45"/>
      <c r="AD204" s="45"/>
    </row>
    <row r="205" spans="1:30" x14ac:dyDescent="0.25">
      <c r="A205" s="47" t="s">
        <v>163</v>
      </c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</row>
    <row r="206" spans="1:30" x14ac:dyDescent="0.25">
      <c r="A206" s="48" t="s">
        <v>162</v>
      </c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</row>
    <row r="207" spans="1:30" x14ac:dyDescent="0.25">
      <c r="A207" s="49" t="s">
        <v>115</v>
      </c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>
        <v>59.1</v>
      </c>
      <c r="M207" s="45"/>
      <c r="N207" s="45">
        <v>4.5999999999999996</v>
      </c>
      <c r="O207" s="45">
        <v>13.9</v>
      </c>
      <c r="P207" s="45"/>
      <c r="Q207" s="45"/>
      <c r="R207" s="45">
        <v>32.700000000000003</v>
      </c>
      <c r="S207" s="45">
        <v>6</v>
      </c>
      <c r="T207" s="45">
        <v>11.8</v>
      </c>
      <c r="U207" s="45">
        <v>3.5</v>
      </c>
      <c r="V207" s="45">
        <v>59.3</v>
      </c>
      <c r="W207" s="45"/>
      <c r="X207" s="45"/>
      <c r="Y207" s="45"/>
      <c r="Z207" s="45"/>
      <c r="AA207" s="45"/>
      <c r="AB207" s="45"/>
      <c r="AC207" s="45"/>
      <c r="AD207" s="45"/>
    </row>
    <row r="208" spans="1:30" x14ac:dyDescent="0.25">
      <c r="A208" s="49" t="s">
        <v>116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>
        <v>58.7</v>
      </c>
      <c r="M208" s="45"/>
      <c r="N208" s="45">
        <v>7.7</v>
      </c>
      <c r="O208" s="45">
        <v>1</v>
      </c>
      <c r="P208" s="45"/>
      <c r="Q208" s="45"/>
      <c r="R208" s="45">
        <v>30.9</v>
      </c>
      <c r="S208" s="45">
        <v>5.6</v>
      </c>
      <c r="T208" s="45">
        <v>20.7</v>
      </c>
      <c r="U208" s="45">
        <v>1.9</v>
      </c>
      <c r="V208" s="45">
        <v>54.8</v>
      </c>
      <c r="W208" s="45"/>
      <c r="X208" s="45"/>
      <c r="Y208" s="45"/>
      <c r="Z208" s="45"/>
      <c r="AA208" s="45"/>
      <c r="AB208" s="45"/>
      <c r="AC208" s="45"/>
      <c r="AD208" s="45"/>
    </row>
    <row r="209" spans="1:30" x14ac:dyDescent="0.25">
      <c r="A209" s="48" t="s">
        <v>163</v>
      </c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</row>
    <row r="210" spans="1:30" x14ac:dyDescent="0.25">
      <c r="A210" s="49" t="s">
        <v>115</v>
      </c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>
        <v>29.8</v>
      </c>
      <c r="M210" s="45"/>
      <c r="N210" s="45">
        <v>14.9</v>
      </c>
      <c r="O210" s="45">
        <v>3.6</v>
      </c>
      <c r="P210" s="45"/>
      <c r="Q210" s="45"/>
      <c r="R210" s="45">
        <v>9.9</v>
      </c>
      <c r="S210" s="45">
        <v>2.2000000000000002</v>
      </c>
      <c r="T210" s="45">
        <v>5.7</v>
      </c>
      <c r="U210" s="45">
        <v>2.2000000000000002</v>
      </c>
      <c r="V210" s="45">
        <v>22</v>
      </c>
      <c r="W210" s="45"/>
      <c r="X210" s="45"/>
      <c r="Y210" s="45"/>
      <c r="Z210" s="45"/>
      <c r="AA210" s="45"/>
      <c r="AB210" s="45"/>
      <c r="AC210" s="45"/>
      <c r="AD210" s="45"/>
    </row>
    <row r="211" spans="1:30" x14ac:dyDescent="0.25">
      <c r="A211" s="49" t="s">
        <v>116</v>
      </c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>
        <v>33.1</v>
      </c>
      <c r="M211" s="45">
        <v>4.8</v>
      </c>
      <c r="N211" s="45">
        <v>13.8</v>
      </c>
      <c r="O211" s="45"/>
      <c r="P211" s="45"/>
      <c r="Q211" s="45"/>
      <c r="R211" s="45">
        <v>6.1</v>
      </c>
      <c r="S211" s="45">
        <v>2.7</v>
      </c>
      <c r="T211" s="45">
        <v>7</v>
      </c>
      <c r="U211" s="45">
        <v>1.1000000000000001</v>
      </c>
      <c r="V211" s="45">
        <v>26.2</v>
      </c>
      <c r="W211" s="45"/>
      <c r="X211" s="45"/>
      <c r="Y211" s="45"/>
      <c r="Z211" s="45"/>
      <c r="AA211" s="45"/>
      <c r="AB211" s="45"/>
      <c r="AC211" s="45"/>
      <c r="AD211" s="45"/>
    </row>
    <row r="212" spans="1:30" x14ac:dyDescent="0.25">
      <c r="A212" s="44">
        <v>14</v>
      </c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</row>
    <row r="213" spans="1:30" x14ac:dyDescent="0.25">
      <c r="A213" s="47" t="s">
        <v>162</v>
      </c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</row>
    <row r="214" spans="1:30" x14ac:dyDescent="0.25">
      <c r="A214" s="48" t="s">
        <v>162</v>
      </c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</row>
    <row r="215" spans="1:30" x14ac:dyDescent="0.25">
      <c r="A215" s="49" t="s">
        <v>115</v>
      </c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>
        <v>49.9</v>
      </c>
      <c r="M215" s="45">
        <v>4.3</v>
      </c>
      <c r="N215" s="45">
        <v>20.7</v>
      </c>
      <c r="O215" s="45"/>
      <c r="P215" s="45"/>
      <c r="Q215" s="45"/>
      <c r="R215" s="45">
        <v>62.5</v>
      </c>
      <c r="S215" s="45">
        <v>12.7</v>
      </c>
      <c r="T215" s="45">
        <v>16.600000000000001</v>
      </c>
      <c r="U215" s="45">
        <v>4.8</v>
      </c>
      <c r="V215" s="45">
        <v>124.4</v>
      </c>
      <c r="W215" s="45"/>
      <c r="X215" s="45"/>
      <c r="Y215" s="45"/>
      <c r="Z215" s="45"/>
      <c r="AA215" s="45"/>
      <c r="AB215" s="45"/>
      <c r="AC215" s="45"/>
      <c r="AD215" s="45"/>
    </row>
    <row r="216" spans="1:30" x14ac:dyDescent="0.25">
      <c r="A216" s="49" t="s">
        <v>116</v>
      </c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>
        <v>56.1</v>
      </c>
      <c r="M216" s="45">
        <v>0.9</v>
      </c>
      <c r="N216" s="45">
        <v>21.3</v>
      </c>
      <c r="O216" s="45"/>
      <c r="P216" s="45"/>
      <c r="Q216" s="45"/>
      <c r="R216" s="45">
        <v>16</v>
      </c>
      <c r="S216" s="45">
        <v>6.9</v>
      </c>
      <c r="T216" s="45">
        <v>6.6</v>
      </c>
      <c r="U216" s="45">
        <v>3.1</v>
      </c>
      <c r="V216" s="45">
        <v>67.3</v>
      </c>
      <c r="W216" s="45"/>
      <c r="X216" s="45"/>
      <c r="Y216" s="45"/>
      <c r="Z216" s="45"/>
      <c r="AA216" s="45"/>
      <c r="AB216" s="45"/>
      <c r="AC216" s="45"/>
      <c r="AD216" s="45"/>
    </row>
    <row r="217" spans="1:30" x14ac:dyDescent="0.25">
      <c r="A217" s="48" t="s">
        <v>163</v>
      </c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</row>
    <row r="218" spans="1:30" x14ac:dyDescent="0.25">
      <c r="A218" s="49" t="s">
        <v>115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31.9</v>
      </c>
      <c r="M218" s="45"/>
      <c r="N218" s="45">
        <v>18.399999999999999</v>
      </c>
      <c r="O218" s="45">
        <v>5.2</v>
      </c>
      <c r="P218" s="45"/>
      <c r="Q218" s="45"/>
      <c r="R218" s="45">
        <v>24.5</v>
      </c>
      <c r="S218" s="45">
        <v>12.6</v>
      </c>
      <c r="T218" s="45">
        <v>11.7</v>
      </c>
      <c r="U218" s="45">
        <v>2.7</v>
      </c>
      <c r="V218" s="45">
        <v>124.2</v>
      </c>
      <c r="W218" s="45"/>
      <c r="X218" s="45"/>
      <c r="Y218" s="45"/>
      <c r="Z218" s="45"/>
      <c r="AA218" s="45"/>
      <c r="AB218" s="45"/>
      <c r="AC218" s="45"/>
      <c r="AD218" s="45"/>
    </row>
    <row r="219" spans="1:30" x14ac:dyDescent="0.25">
      <c r="A219" s="49" t="s">
        <v>116</v>
      </c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>
        <v>31.1</v>
      </c>
      <c r="M219" s="45"/>
      <c r="N219" s="45">
        <v>20.399999999999999</v>
      </c>
      <c r="O219" s="45">
        <v>7.6</v>
      </c>
      <c r="P219" s="45"/>
      <c r="Q219" s="45"/>
      <c r="R219" s="45">
        <v>43.6</v>
      </c>
      <c r="S219" s="45">
        <v>12.8</v>
      </c>
      <c r="T219" s="45">
        <v>15.8</v>
      </c>
      <c r="U219" s="45">
        <v>3.5</v>
      </c>
      <c r="V219" s="45">
        <v>125.9</v>
      </c>
      <c r="W219" s="45"/>
      <c r="X219" s="45"/>
      <c r="Y219" s="45"/>
      <c r="Z219" s="45"/>
      <c r="AA219" s="45"/>
      <c r="AB219" s="45"/>
      <c r="AC219" s="45"/>
      <c r="AD219" s="45"/>
    </row>
    <row r="220" spans="1:30" x14ac:dyDescent="0.25">
      <c r="A220" s="47" t="s">
        <v>163</v>
      </c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</row>
    <row r="221" spans="1:30" x14ac:dyDescent="0.25">
      <c r="A221" s="48" t="s">
        <v>162</v>
      </c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</row>
    <row r="222" spans="1:30" x14ac:dyDescent="0.25">
      <c r="A222" s="49" t="s">
        <v>115</v>
      </c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>
        <v>53.8</v>
      </c>
      <c r="M222" s="45"/>
      <c r="N222" s="45">
        <v>22.6</v>
      </c>
      <c r="O222" s="45">
        <v>2</v>
      </c>
      <c r="P222" s="45"/>
      <c r="Q222" s="45"/>
      <c r="R222" s="45">
        <v>26.5</v>
      </c>
      <c r="S222" s="45">
        <v>8.9</v>
      </c>
      <c r="T222" s="45">
        <v>9.4</v>
      </c>
      <c r="U222" s="45">
        <v>3.6</v>
      </c>
      <c r="V222" s="45">
        <v>87.9</v>
      </c>
      <c r="W222" s="45"/>
      <c r="X222" s="45"/>
      <c r="Y222" s="45"/>
      <c r="Z222" s="45"/>
      <c r="AA222" s="45"/>
      <c r="AB222" s="45"/>
      <c r="AC222" s="45"/>
      <c r="AD222" s="45"/>
    </row>
    <row r="223" spans="1:30" x14ac:dyDescent="0.25">
      <c r="A223" s="49" t="s">
        <v>116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>
        <v>55.7</v>
      </c>
      <c r="M223" s="45">
        <v>66.900000000000006</v>
      </c>
      <c r="N223" s="45">
        <v>21</v>
      </c>
      <c r="O223" s="45"/>
      <c r="P223" s="45"/>
      <c r="Q223" s="45"/>
      <c r="R223" s="45">
        <v>95.8</v>
      </c>
      <c r="S223" s="45">
        <v>7.8</v>
      </c>
      <c r="T223" s="45">
        <v>14.4</v>
      </c>
      <c r="U223" s="45">
        <v>8.5</v>
      </c>
      <c r="V223" s="45">
        <v>76.900000000000006</v>
      </c>
      <c r="W223" s="45"/>
      <c r="X223" s="45"/>
      <c r="Y223" s="45"/>
      <c r="Z223" s="45"/>
      <c r="AA223" s="45"/>
      <c r="AB223" s="45"/>
      <c r="AC223" s="45"/>
      <c r="AD223" s="45"/>
    </row>
    <row r="224" spans="1:30" x14ac:dyDescent="0.25">
      <c r="A224" s="48" t="s">
        <v>163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</row>
    <row r="225" spans="1:30" x14ac:dyDescent="0.25">
      <c r="A225" s="49" t="s">
        <v>115</v>
      </c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>
        <v>37.5</v>
      </c>
      <c r="M225" s="45"/>
      <c r="N225" s="45">
        <v>18</v>
      </c>
      <c r="O225" s="45">
        <v>8.1999999999999993</v>
      </c>
      <c r="P225" s="45"/>
      <c r="Q225" s="45"/>
      <c r="R225" s="45">
        <v>51.8</v>
      </c>
      <c r="S225" s="45">
        <v>7.6</v>
      </c>
      <c r="T225" s="45">
        <v>13.4</v>
      </c>
      <c r="U225" s="45">
        <v>4.9000000000000004</v>
      </c>
      <c r="V225" s="45">
        <v>74.599999999999994</v>
      </c>
      <c r="W225" s="45"/>
      <c r="X225" s="45"/>
      <c r="Y225" s="45"/>
      <c r="Z225" s="45"/>
      <c r="AA225" s="45"/>
      <c r="AB225" s="45"/>
      <c r="AC225" s="45"/>
      <c r="AD225" s="45"/>
    </row>
    <row r="226" spans="1:30" x14ac:dyDescent="0.25">
      <c r="A226" s="49" t="s">
        <v>116</v>
      </c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>
        <v>37.5</v>
      </c>
      <c r="M226" s="45">
        <v>2.5</v>
      </c>
      <c r="N226" s="45">
        <v>18.5</v>
      </c>
      <c r="O226" s="45"/>
      <c r="P226" s="45"/>
      <c r="Q226" s="45"/>
      <c r="R226" s="45">
        <v>11.8</v>
      </c>
      <c r="S226" s="45">
        <v>4.8</v>
      </c>
      <c r="T226" s="45">
        <v>6.1</v>
      </c>
      <c r="U226" s="45">
        <v>2.5</v>
      </c>
      <c r="V226" s="45">
        <v>47.4</v>
      </c>
      <c r="W226" s="45"/>
      <c r="X226" s="45"/>
      <c r="Y226" s="45"/>
      <c r="Z226" s="45"/>
      <c r="AA226" s="45"/>
      <c r="AB226" s="45"/>
      <c r="AC226" s="45"/>
      <c r="AD226" s="45"/>
    </row>
    <row r="227" spans="1:30" x14ac:dyDescent="0.25">
      <c r="A227" s="44">
        <v>15</v>
      </c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</row>
    <row r="228" spans="1:30" x14ac:dyDescent="0.25">
      <c r="A228" s="47" t="s">
        <v>162</v>
      </c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</row>
    <row r="229" spans="1:30" x14ac:dyDescent="0.25">
      <c r="A229" s="48" t="s">
        <v>162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</row>
    <row r="230" spans="1:30" x14ac:dyDescent="0.25">
      <c r="A230" s="49" t="s">
        <v>115</v>
      </c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>
        <v>53.1</v>
      </c>
      <c r="M230" s="45">
        <v>12</v>
      </c>
      <c r="N230" s="45">
        <v>9.4</v>
      </c>
      <c r="O230" s="45"/>
      <c r="P230" s="45"/>
      <c r="Q230" s="45"/>
      <c r="R230" s="45">
        <v>35.5</v>
      </c>
      <c r="S230" s="45">
        <v>8.1999999999999993</v>
      </c>
      <c r="T230" s="45">
        <v>10.3</v>
      </c>
      <c r="U230" s="45">
        <v>4.4000000000000004</v>
      </c>
      <c r="V230" s="45">
        <v>80.599999999999994</v>
      </c>
      <c r="W230" s="45"/>
      <c r="X230" s="45"/>
      <c r="Y230" s="45"/>
      <c r="Z230" s="45"/>
      <c r="AA230" s="45"/>
      <c r="AB230" s="45"/>
      <c r="AC230" s="45"/>
      <c r="AD230" s="45"/>
    </row>
    <row r="231" spans="1:30" x14ac:dyDescent="0.25">
      <c r="A231" s="49" t="s">
        <v>116</v>
      </c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>
        <v>57.9</v>
      </c>
      <c r="M231" s="45"/>
      <c r="N231" s="45">
        <v>7.4</v>
      </c>
      <c r="O231" s="45">
        <v>14.3</v>
      </c>
      <c r="P231" s="45"/>
      <c r="Q231" s="45"/>
      <c r="R231" s="45">
        <v>19.100000000000001</v>
      </c>
      <c r="S231" s="45">
        <v>7.1</v>
      </c>
      <c r="T231" s="45">
        <v>8</v>
      </c>
      <c r="U231" s="45">
        <v>3</v>
      </c>
      <c r="V231" s="45">
        <v>70.2</v>
      </c>
      <c r="W231" s="45"/>
      <c r="X231" s="45"/>
      <c r="Y231" s="45"/>
      <c r="Z231" s="45"/>
      <c r="AA231" s="45"/>
      <c r="AB231" s="45"/>
      <c r="AC231" s="45"/>
      <c r="AD231" s="45"/>
    </row>
    <row r="232" spans="1:30" x14ac:dyDescent="0.25">
      <c r="A232" s="48" t="s">
        <v>163</v>
      </c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</row>
    <row r="233" spans="1:30" x14ac:dyDescent="0.25">
      <c r="A233" s="49" t="s">
        <v>115</v>
      </c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>
        <v>58.9</v>
      </c>
      <c r="M233" s="45">
        <v>2.4</v>
      </c>
      <c r="N233" s="45">
        <v>16.8</v>
      </c>
      <c r="O233" s="45"/>
      <c r="P233" s="45"/>
      <c r="Q233" s="45"/>
      <c r="R233" s="45">
        <v>41.3</v>
      </c>
      <c r="S233" s="45">
        <v>8.8000000000000007</v>
      </c>
      <c r="T233" s="45">
        <v>20.9</v>
      </c>
      <c r="U233" s="45">
        <v>2.5</v>
      </c>
      <c r="V233" s="45">
        <v>86.2</v>
      </c>
      <c r="W233" s="45"/>
      <c r="X233" s="45"/>
      <c r="Y233" s="45"/>
      <c r="Z233" s="45"/>
      <c r="AA233" s="45"/>
      <c r="AB233" s="45"/>
      <c r="AC233" s="45"/>
      <c r="AD233" s="45"/>
    </row>
    <row r="234" spans="1:30" x14ac:dyDescent="0.25">
      <c r="A234" s="49" t="s">
        <v>116</v>
      </c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>
        <v>51.9</v>
      </c>
      <c r="M234" s="45"/>
      <c r="N234" s="45">
        <v>14</v>
      </c>
      <c r="O234" s="45">
        <v>1.2</v>
      </c>
      <c r="P234" s="45"/>
      <c r="Q234" s="45"/>
      <c r="R234" s="45">
        <v>9.1999999999999993</v>
      </c>
      <c r="S234" s="45">
        <v>4.3</v>
      </c>
      <c r="T234" s="45">
        <v>6.2</v>
      </c>
      <c r="U234" s="45">
        <v>1.9</v>
      </c>
      <c r="V234" s="45">
        <v>42.6</v>
      </c>
      <c r="W234" s="45"/>
      <c r="X234" s="45"/>
      <c r="Y234" s="45"/>
      <c r="Z234" s="45"/>
      <c r="AA234" s="45"/>
      <c r="AB234" s="45"/>
      <c r="AC234" s="45"/>
      <c r="AD234" s="45"/>
    </row>
    <row r="235" spans="1:30" x14ac:dyDescent="0.25">
      <c r="A235" s="47" t="s">
        <v>163</v>
      </c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</row>
    <row r="236" spans="1:30" x14ac:dyDescent="0.25">
      <c r="A236" s="48" t="s">
        <v>162</v>
      </c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</row>
    <row r="237" spans="1:30" x14ac:dyDescent="0.25">
      <c r="A237" s="49" t="s">
        <v>115</v>
      </c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>
        <v>47.7</v>
      </c>
      <c r="M237" s="45">
        <v>26.1</v>
      </c>
      <c r="N237" s="45">
        <v>9.1999999999999993</v>
      </c>
      <c r="O237" s="45"/>
      <c r="P237" s="45"/>
      <c r="Q237" s="45"/>
      <c r="R237" s="45">
        <v>18.5</v>
      </c>
      <c r="S237" s="45">
        <v>5.9</v>
      </c>
      <c r="T237" s="45">
        <v>6.8</v>
      </c>
      <c r="U237" s="45">
        <v>3.4</v>
      </c>
      <c r="V237" s="45">
        <v>57.8</v>
      </c>
      <c r="W237" s="45"/>
      <c r="X237" s="45"/>
      <c r="Y237" s="45"/>
      <c r="Z237" s="45"/>
      <c r="AA237" s="45"/>
      <c r="AB237" s="45"/>
      <c r="AC237" s="45"/>
      <c r="AD237" s="45"/>
    </row>
    <row r="238" spans="1:30" x14ac:dyDescent="0.25">
      <c r="A238" s="49" t="s">
        <v>116</v>
      </c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>
        <v>48.4</v>
      </c>
      <c r="M238" s="45">
        <v>2.6</v>
      </c>
      <c r="N238" s="45">
        <v>8.9</v>
      </c>
      <c r="O238" s="45"/>
      <c r="P238" s="45"/>
      <c r="Q238" s="45"/>
      <c r="R238" s="45">
        <v>37.700000000000003</v>
      </c>
      <c r="S238" s="45">
        <v>5.5</v>
      </c>
      <c r="T238" s="45">
        <v>12.9</v>
      </c>
      <c r="U238" s="45">
        <v>3.7</v>
      </c>
      <c r="V238" s="45">
        <v>53.7</v>
      </c>
      <c r="W238" s="45"/>
      <c r="X238" s="45"/>
      <c r="Y238" s="45"/>
      <c r="Z238" s="45"/>
      <c r="AA238" s="45"/>
      <c r="AB238" s="45"/>
      <c r="AC238" s="45"/>
      <c r="AD238" s="45"/>
    </row>
    <row r="239" spans="1:30" x14ac:dyDescent="0.25">
      <c r="A239" s="48" t="s">
        <v>163</v>
      </c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</row>
    <row r="240" spans="1:30" x14ac:dyDescent="0.25">
      <c r="A240" s="49" t="s">
        <v>115</v>
      </c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>
        <v>49.8</v>
      </c>
      <c r="M240" s="45"/>
      <c r="N240" s="45">
        <v>12.6</v>
      </c>
      <c r="O240" s="45">
        <v>39</v>
      </c>
      <c r="P240" s="45"/>
      <c r="Q240" s="45"/>
      <c r="R240" s="45">
        <v>26.7</v>
      </c>
      <c r="S240" s="45">
        <v>5.0999999999999996</v>
      </c>
      <c r="T240" s="45">
        <v>7.9</v>
      </c>
      <c r="U240" s="45">
        <v>4.3</v>
      </c>
      <c r="V240" s="45">
        <v>49.9</v>
      </c>
      <c r="W240" s="45"/>
      <c r="X240" s="45"/>
      <c r="Y240" s="45"/>
      <c r="Z240" s="45"/>
      <c r="AA240" s="45"/>
      <c r="AB240" s="45"/>
      <c r="AC240" s="45"/>
      <c r="AD240" s="45"/>
    </row>
    <row r="241" spans="1:30" x14ac:dyDescent="0.25">
      <c r="A241" s="49" t="s">
        <v>116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>
        <v>52.6</v>
      </c>
      <c r="M241" s="45">
        <v>7</v>
      </c>
      <c r="N241" s="45">
        <v>15.7</v>
      </c>
      <c r="O241" s="45"/>
      <c r="P241" s="45"/>
      <c r="Q241" s="45"/>
      <c r="R241" s="45">
        <v>45.8</v>
      </c>
      <c r="S241" s="45">
        <v>8.1999999999999993</v>
      </c>
      <c r="T241" s="45">
        <v>15.7</v>
      </c>
      <c r="U241" s="45">
        <v>3.7</v>
      </c>
      <c r="V241" s="45">
        <v>80.900000000000006</v>
      </c>
      <c r="W241" s="45"/>
      <c r="X241" s="45"/>
      <c r="Y241" s="45"/>
      <c r="Z241" s="45"/>
      <c r="AA241" s="45"/>
      <c r="AB241" s="45"/>
      <c r="AC241" s="45"/>
      <c r="AD241" s="45"/>
    </row>
    <row r="242" spans="1:30" x14ac:dyDescent="0.25">
      <c r="A242" s="44">
        <v>16</v>
      </c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</row>
    <row r="243" spans="1:30" x14ac:dyDescent="0.25">
      <c r="A243" s="47" t="s">
        <v>162</v>
      </c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</row>
    <row r="244" spans="1:30" x14ac:dyDescent="0.25">
      <c r="A244" s="48" t="s">
        <v>162</v>
      </c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</row>
    <row r="245" spans="1:30" x14ac:dyDescent="0.25">
      <c r="A245" s="49" t="s">
        <v>115</v>
      </c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>
        <v>25.7</v>
      </c>
      <c r="M245" s="45">
        <v>4</v>
      </c>
      <c r="N245" s="45">
        <v>6.3</v>
      </c>
      <c r="O245" s="45"/>
      <c r="P245" s="45"/>
      <c r="Q245" s="45"/>
      <c r="R245" s="45">
        <v>27</v>
      </c>
      <c r="S245" s="45">
        <v>11.4</v>
      </c>
      <c r="T245" s="45">
        <v>13.5</v>
      </c>
      <c r="U245" s="45">
        <v>2.5</v>
      </c>
      <c r="V245" s="45">
        <v>111.3</v>
      </c>
      <c r="W245" s="45"/>
      <c r="X245" s="45"/>
      <c r="Y245" s="45"/>
      <c r="Z245" s="45"/>
      <c r="AA245" s="45"/>
      <c r="AB245" s="45"/>
      <c r="AC245" s="45"/>
      <c r="AD245" s="45"/>
    </row>
    <row r="246" spans="1:30" x14ac:dyDescent="0.25">
      <c r="A246" s="49" t="s">
        <v>116</v>
      </c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>
        <v>23</v>
      </c>
      <c r="M246" s="45">
        <v>3.2</v>
      </c>
      <c r="N246" s="45">
        <v>3.7</v>
      </c>
      <c r="O246" s="45"/>
      <c r="P246" s="45"/>
      <c r="Q246" s="45"/>
      <c r="R246" s="45">
        <v>56.1</v>
      </c>
      <c r="S246" s="45">
        <v>12.7</v>
      </c>
      <c r="T246" s="45">
        <v>17.899999999999999</v>
      </c>
      <c r="U246" s="45">
        <v>4</v>
      </c>
      <c r="V246" s="45">
        <v>125.1</v>
      </c>
      <c r="W246" s="45"/>
      <c r="X246" s="45"/>
      <c r="Y246" s="45"/>
      <c r="Z246" s="45"/>
      <c r="AA246" s="45"/>
      <c r="AB246" s="45"/>
      <c r="AC246" s="45"/>
      <c r="AD246" s="45"/>
    </row>
    <row r="247" spans="1:30" x14ac:dyDescent="0.25">
      <c r="A247" s="48" t="s">
        <v>163</v>
      </c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</row>
    <row r="248" spans="1:30" x14ac:dyDescent="0.25">
      <c r="A248" s="49" t="s">
        <v>115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>
        <v>15.5</v>
      </c>
      <c r="M248" s="45">
        <v>3.4</v>
      </c>
      <c r="N248" s="45">
        <v>3.8</v>
      </c>
      <c r="O248" s="45"/>
      <c r="P248" s="45"/>
      <c r="Q248" s="45"/>
      <c r="R248" s="45">
        <v>24.1</v>
      </c>
      <c r="S248" s="45">
        <v>9.6</v>
      </c>
      <c r="T248" s="45">
        <v>10.199999999999999</v>
      </c>
      <c r="U248" s="45">
        <v>3</v>
      </c>
      <c r="V248" s="45">
        <v>94.6</v>
      </c>
      <c r="W248" s="45"/>
      <c r="X248" s="45"/>
      <c r="Y248" s="45"/>
      <c r="Z248" s="45"/>
      <c r="AA248" s="45"/>
      <c r="AB248" s="45"/>
      <c r="AC248" s="45"/>
      <c r="AD248" s="45"/>
    </row>
    <row r="249" spans="1:30" x14ac:dyDescent="0.25">
      <c r="A249" s="49" t="s">
        <v>116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14.4</v>
      </c>
      <c r="M249" s="45">
        <v>1.4</v>
      </c>
      <c r="N249" s="45">
        <v>5.8</v>
      </c>
      <c r="O249" s="45"/>
      <c r="P249" s="45"/>
      <c r="Q249" s="45"/>
      <c r="R249" s="45">
        <v>41</v>
      </c>
      <c r="S249" s="45">
        <v>11</v>
      </c>
      <c r="T249" s="45">
        <v>14.6</v>
      </c>
      <c r="U249" s="45">
        <v>3.6</v>
      </c>
      <c r="V249" s="45">
        <v>107.8</v>
      </c>
      <c r="W249" s="45"/>
      <c r="X249" s="45"/>
      <c r="Y249" s="45"/>
      <c r="Z249" s="45"/>
      <c r="AA249" s="45"/>
      <c r="AB249" s="45"/>
      <c r="AC249" s="45"/>
      <c r="AD249" s="45"/>
    </row>
    <row r="250" spans="1:30" x14ac:dyDescent="0.25">
      <c r="A250" s="47" t="s">
        <v>163</v>
      </c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</row>
    <row r="251" spans="1:30" x14ac:dyDescent="0.25">
      <c r="A251" s="48" t="s">
        <v>162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</row>
    <row r="252" spans="1:30" x14ac:dyDescent="0.25">
      <c r="A252" s="49" t="s">
        <v>115</v>
      </c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>
        <v>32.6</v>
      </c>
      <c r="M252" s="45">
        <v>30.6</v>
      </c>
      <c r="N252" s="45">
        <v>4.5999999999999996</v>
      </c>
      <c r="O252" s="45"/>
      <c r="P252" s="45"/>
      <c r="Q252" s="45"/>
      <c r="R252" s="45">
        <v>25.7</v>
      </c>
      <c r="S252" s="45">
        <v>9</v>
      </c>
      <c r="T252" s="45">
        <v>6.4</v>
      </c>
      <c r="U252" s="45">
        <v>5.0999999999999996</v>
      </c>
      <c r="V252" s="45">
        <v>88.9</v>
      </c>
      <c r="W252" s="45"/>
      <c r="X252" s="45"/>
      <c r="Y252" s="45"/>
      <c r="Z252" s="45"/>
      <c r="AA252" s="45"/>
      <c r="AB252" s="45"/>
      <c r="AC252" s="45"/>
      <c r="AD252" s="45"/>
    </row>
    <row r="253" spans="1:30" x14ac:dyDescent="0.25">
      <c r="A253" s="49" t="s">
        <v>116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>
        <v>32.200000000000003</v>
      </c>
      <c r="M253" s="45">
        <v>8.6</v>
      </c>
      <c r="N253" s="45">
        <v>6.7</v>
      </c>
      <c r="O253" s="45"/>
      <c r="P253" s="45"/>
      <c r="Q253" s="45"/>
      <c r="R253" s="45">
        <v>22.5</v>
      </c>
      <c r="S253" s="45">
        <v>5.4</v>
      </c>
      <c r="T253" s="45">
        <v>7.7</v>
      </c>
      <c r="U253" s="45">
        <v>3.7</v>
      </c>
      <c r="V253" s="45">
        <v>53.1</v>
      </c>
      <c r="W253" s="45"/>
      <c r="X253" s="45"/>
      <c r="Y253" s="45"/>
      <c r="Z253" s="45"/>
      <c r="AA253" s="45"/>
      <c r="AB253" s="45"/>
      <c r="AC253" s="45"/>
      <c r="AD253" s="45"/>
    </row>
    <row r="254" spans="1:30" x14ac:dyDescent="0.25">
      <c r="A254" s="48" t="s">
        <v>163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</row>
    <row r="255" spans="1:30" x14ac:dyDescent="0.25">
      <c r="A255" s="49" t="s">
        <v>115</v>
      </c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>
        <v>23</v>
      </c>
      <c r="M255" s="45">
        <v>4.0999999999999996</v>
      </c>
      <c r="N255" s="45">
        <v>2.1</v>
      </c>
      <c r="O255" s="45"/>
      <c r="P255" s="45"/>
      <c r="Q255" s="45"/>
      <c r="R255" s="45">
        <v>127.4</v>
      </c>
      <c r="S255" s="45">
        <v>19.399999999999999</v>
      </c>
      <c r="T255" s="45">
        <v>19.3</v>
      </c>
      <c r="U255" s="45">
        <v>8.4</v>
      </c>
      <c r="V255" s="45">
        <v>190.7</v>
      </c>
      <c r="W255" s="45"/>
      <c r="X255" s="45"/>
      <c r="Y255" s="45"/>
      <c r="Z255" s="45"/>
      <c r="AA255" s="45"/>
      <c r="AB255" s="45"/>
      <c r="AC255" s="45"/>
      <c r="AD255" s="45"/>
    </row>
    <row r="256" spans="1:30" x14ac:dyDescent="0.25">
      <c r="A256" s="49" t="s">
        <v>116</v>
      </c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>
        <v>19.600000000000001</v>
      </c>
      <c r="M256" s="45">
        <v>3.5</v>
      </c>
      <c r="N256" s="45">
        <v>7.1</v>
      </c>
      <c r="O256" s="45"/>
      <c r="P256" s="45"/>
      <c r="Q256" s="45"/>
      <c r="R256" s="45">
        <v>23.6</v>
      </c>
      <c r="S256" s="45">
        <v>10.4</v>
      </c>
      <c r="T256" s="45">
        <v>10.6</v>
      </c>
      <c r="U256" s="45">
        <v>2.9</v>
      </c>
      <c r="V256" s="45">
        <v>102.1</v>
      </c>
      <c r="W256" s="45"/>
      <c r="X256" s="45"/>
      <c r="Y256" s="45"/>
      <c r="Z256" s="45"/>
      <c r="AA256" s="45"/>
      <c r="AB256" s="45"/>
      <c r="AC256" s="45"/>
      <c r="AD256" s="45"/>
    </row>
    <row r="257" spans="1:30" x14ac:dyDescent="0.25">
      <c r="A257" s="44">
        <v>17</v>
      </c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</row>
    <row r="258" spans="1:30" x14ac:dyDescent="0.25">
      <c r="A258" s="47" t="s">
        <v>162</v>
      </c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</row>
    <row r="259" spans="1:30" x14ac:dyDescent="0.25">
      <c r="A259" s="48" t="s">
        <v>162</v>
      </c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</row>
    <row r="260" spans="1:30" x14ac:dyDescent="0.25">
      <c r="A260" s="49" t="s">
        <v>116</v>
      </c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>
        <v>27.2</v>
      </c>
      <c r="M260" s="45"/>
      <c r="N260" s="45"/>
      <c r="O260" s="45">
        <v>10.7</v>
      </c>
      <c r="P260" s="45">
        <v>5.3</v>
      </c>
      <c r="Q260" s="45"/>
      <c r="R260" s="45">
        <v>9</v>
      </c>
      <c r="S260" s="45">
        <v>4.5999999999999996</v>
      </c>
      <c r="T260" s="45">
        <v>5.9</v>
      </c>
      <c r="U260" s="45">
        <v>1.9</v>
      </c>
      <c r="V260" s="45">
        <v>45.3</v>
      </c>
      <c r="W260" s="45"/>
      <c r="X260" s="45"/>
      <c r="Y260" s="45"/>
      <c r="Z260" s="45"/>
      <c r="AA260" s="45"/>
      <c r="AB260" s="45"/>
      <c r="AC260" s="45"/>
      <c r="AD260" s="45"/>
    </row>
    <row r="261" spans="1:30" x14ac:dyDescent="0.25">
      <c r="A261" s="48" t="s">
        <v>163</v>
      </c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</row>
    <row r="262" spans="1:30" x14ac:dyDescent="0.25">
      <c r="A262" s="49" t="s">
        <v>115</v>
      </c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>
        <v>34.9</v>
      </c>
      <c r="M262" s="45">
        <v>7.1</v>
      </c>
      <c r="N262" s="45"/>
      <c r="O262" s="45"/>
      <c r="P262" s="45">
        <v>7.8</v>
      </c>
      <c r="Q262" s="45"/>
      <c r="R262" s="45">
        <v>23.9</v>
      </c>
      <c r="S262" s="45">
        <v>3.2</v>
      </c>
      <c r="T262" s="45">
        <v>12.5</v>
      </c>
      <c r="U262" s="45">
        <v>2.4</v>
      </c>
      <c r="V262" s="45">
        <v>31.1</v>
      </c>
      <c r="W262" s="45"/>
      <c r="X262" s="45"/>
      <c r="Y262" s="45"/>
      <c r="Z262" s="45"/>
      <c r="AA262" s="45"/>
      <c r="AB262" s="45"/>
      <c r="AC262" s="45"/>
      <c r="AD262" s="45"/>
    </row>
    <row r="263" spans="1:30" x14ac:dyDescent="0.25">
      <c r="A263" s="49" t="s">
        <v>116</v>
      </c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>
        <v>32</v>
      </c>
      <c r="M263" s="45"/>
      <c r="N263" s="45"/>
      <c r="O263" s="45">
        <v>8.9</v>
      </c>
      <c r="P263" s="45">
        <v>10.3</v>
      </c>
      <c r="Q263" s="45"/>
      <c r="R263" s="45">
        <v>15.3</v>
      </c>
      <c r="S263" s="45">
        <v>5.3</v>
      </c>
      <c r="T263" s="45">
        <v>8.1</v>
      </c>
      <c r="U263" s="45">
        <v>2.4</v>
      </c>
      <c r="V263" s="45">
        <v>52.5</v>
      </c>
      <c r="W263" s="45"/>
      <c r="X263" s="45"/>
      <c r="Y263" s="45"/>
      <c r="Z263" s="45"/>
      <c r="AA263" s="45"/>
      <c r="AB263" s="45"/>
      <c r="AC263" s="45"/>
      <c r="AD263" s="45"/>
    </row>
    <row r="264" spans="1:30" x14ac:dyDescent="0.25">
      <c r="A264" s="48" t="s">
        <v>4</v>
      </c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</row>
    <row r="265" spans="1:30" x14ac:dyDescent="0.25">
      <c r="A265" s="49" t="s">
        <v>115</v>
      </c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>
        <v>29.4</v>
      </c>
      <c r="M265" s="45">
        <v>1.9</v>
      </c>
      <c r="N265" s="45"/>
      <c r="O265" s="45"/>
      <c r="P265" s="45">
        <v>3.6</v>
      </c>
      <c r="Q265" s="45"/>
      <c r="R265" s="45">
        <v>11.5</v>
      </c>
      <c r="S265" s="45">
        <v>3.6</v>
      </c>
      <c r="T265" s="45">
        <v>6.4</v>
      </c>
      <c r="U265" s="45">
        <v>2.2999999999999998</v>
      </c>
      <c r="V265" s="45">
        <v>35</v>
      </c>
      <c r="W265" s="45"/>
      <c r="X265" s="45"/>
      <c r="Y265" s="45"/>
      <c r="Z265" s="45"/>
      <c r="AA265" s="45"/>
      <c r="AB265" s="45"/>
      <c r="AC265" s="45"/>
      <c r="AD265" s="45"/>
    </row>
    <row r="266" spans="1:30" x14ac:dyDescent="0.25">
      <c r="A266" s="47" t="s">
        <v>163</v>
      </c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</row>
    <row r="267" spans="1:30" x14ac:dyDescent="0.25">
      <c r="A267" s="48" t="s">
        <v>162</v>
      </c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</row>
    <row r="268" spans="1:30" x14ac:dyDescent="0.25">
      <c r="A268" s="49" t="s">
        <v>115</v>
      </c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>
        <v>23.8</v>
      </c>
      <c r="M268" s="45">
        <v>5.0999999999999996</v>
      </c>
      <c r="N268" s="45">
        <v>9.1</v>
      </c>
      <c r="O268" s="45"/>
      <c r="P268" s="45"/>
      <c r="Q268" s="45"/>
      <c r="R268" s="45">
        <v>9.9</v>
      </c>
      <c r="S268" s="45">
        <v>3.1</v>
      </c>
      <c r="T268" s="45">
        <v>4.7</v>
      </c>
      <c r="U268" s="45">
        <v>2.7</v>
      </c>
      <c r="V268" s="45">
        <v>30.7</v>
      </c>
      <c r="W268" s="45"/>
      <c r="X268" s="45"/>
      <c r="Y268" s="45"/>
      <c r="Z268" s="45"/>
      <c r="AA268" s="45"/>
      <c r="AB268" s="45"/>
      <c r="AC268" s="45"/>
      <c r="AD268" s="45"/>
    </row>
    <row r="269" spans="1:30" x14ac:dyDescent="0.25">
      <c r="A269" s="49" t="s">
        <v>116</v>
      </c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>
        <v>41.9</v>
      </c>
      <c r="M269" s="45">
        <v>2.4</v>
      </c>
      <c r="N269" s="45"/>
      <c r="O269" s="45"/>
      <c r="P269" s="45">
        <v>3.8</v>
      </c>
      <c r="Q269" s="45"/>
      <c r="R269" s="45">
        <v>13.3</v>
      </c>
      <c r="S269" s="45">
        <v>2.7</v>
      </c>
      <c r="T269" s="45">
        <v>5.4</v>
      </c>
      <c r="U269" s="45">
        <v>3.2</v>
      </c>
      <c r="V269" s="45">
        <v>26.7</v>
      </c>
      <c r="W269" s="45"/>
      <c r="X269" s="45"/>
      <c r="Y269" s="45"/>
      <c r="Z269" s="45"/>
      <c r="AA269" s="45"/>
      <c r="AB269" s="45"/>
      <c r="AC269" s="45"/>
      <c r="AD269" s="45"/>
    </row>
    <row r="270" spans="1:30" x14ac:dyDescent="0.25">
      <c r="A270" s="48" t="s">
        <v>163</v>
      </c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</row>
    <row r="271" spans="1:30" x14ac:dyDescent="0.25">
      <c r="A271" s="49" t="s">
        <v>115</v>
      </c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>
        <v>12</v>
      </c>
      <c r="M271" s="45"/>
      <c r="N271" s="45"/>
      <c r="O271" s="45">
        <v>3.3</v>
      </c>
      <c r="P271" s="45">
        <v>6.1</v>
      </c>
      <c r="Q271" s="45"/>
      <c r="R271" s="45">
        <v>27.4</v>
      </c>
      <c r="S271" s="45">
        <v>4</v>
      </c>
      <c r="T271" s="45">
        <v>9.8000000000000007</v>
      </c>
      <c r="U271" s="45">
        <v>3.6</v>
      </c>
      <c r="V271" s="45">
        <v>39</v>
      </c>
      <c r="W271" s="45"/>
      <c r="X271" s="45"/>
      <c r="Y271" s="45"/>
      <c r="Z271" s="45"/>
      <c r="AA271" s="45"/>
      <c r="AB271" s="45"/>
      <c r="AC271" s="45"/>
      <c r="AD271" s="45"/>
    </row>
    <row r="272" spans="1:30" x14ac:dyDescent="0.25">
      <c r="A272" s="49" t="s">
        <v>116</v>
      </c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>
        <v>14.3</v>
      </c>
      <c r="M272" s="45"/>
      <c r="N272" s="45"/>
      <c r="O272" s="45">
        <v>17</v>
      </c>
      <c r="P272" s="45">
        <v>6.4</v>
      </c>
      <c r="Q272" s="45"/>
      <c r="R272" s="45">
        <v>13.3</v>
      </c>
      <c r="S272" s="45">
        <v>2.9</v>
      </c>
      <c r="T272" s="45">
        <v>8.6999999999999993</v>
      </c>
      <c r="U272" s="45">
        <v>1.9</v>
      </c>
      <c r="V272" s="45">
        <v>28.8</v>
      </c>
      <c r="W272" s="45"/>
      <c r="X272" s="45"/>
      <c r="Y272" s="45"/>
      <c r="Z272" s="45"/>
      <c r="AA272" s="45"/>
      <c r="AB272" s="45"/>
      <c r="AC272" s="45"/>
      <c r="AD272" s="45"/>
    </row>
    <row r="273" spans="1:30" x14ac:dyDescent="0.25">
      <c r="A273" s="44">
        <v>18</v>
      </c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</row>
    <row r="274" spans="1:30" x14ac:dyDescent="0.25">
      <c r="A274" s="47" t="s">
        <v>162</v>
      </c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</row>
    <row r="275" spans="1:30" x14ac:dyDescent="0.25">
      <c r="A275" s="48" t="s">
        <v>162</v>
      </c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</row>
    <row r="276" spans="1:30" x14ac:dyDescent="0.25">
      <c r="A276" s="49" t="s">
        <v>115</v>
      </c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>
        <v>31</v>
      </c>
      <c r="M276" s="45">
        <v>3.1</v>
      </c>
      <c r="N276" s="45">
        <v>9.9</v>
      </c>
      <c r="O276" s="45"/>
      <c r="P276" s="45"/>
      <c r="Q276" s="45"/>
      <c r="R276" s="45">
        <v>32.700000000000003</v>
      </c>
      <c r="S276" s="45">
        <v>12.7</v>
      </c>
      <c r="T276" s="45">
        <v>11.9</v>
      </c>
      <c r="U276" s="45">
        <v>3.5</v>
      </c>
      <c r="V276" s="45">
        <v>124.5</v>
      </c>
      <c r="W276" s="45"/>
      <c r="X276" s="45"/>
      <c r="Y276" s="45"/>
      <c r="Z276" s="45"/>
      <c r="AA276" s="45"/>
      <c r="AB276" s="45"/>
      <c r="AC276" s="45"/>
      <c r="AD276" s="45"/>
    </row>
    <row r="277" spans="1:30" x14ac:dyDescent="0.25">
      <c r="A277" s="49" t="s">
        <v>116</v>
      </c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>
        <v>34.6</v>
      </c>
      <c r="M277" s="45">
        <v>3.2</v>
      </c>
      <c r="N277" s="45">
        <v>11.9</v>
      </c>
      <c r="O277" s="45"/>
      <c r="P277" s="45"/>
      <c r="Q277" s="45"/>
      <c r="R277" s="45">
        <v>11.6</v>
      </c>
      <c r="S277" s="45">
        <v>2.7</v>
      </c>
      <c r="T277" s="45">
        <v>7.8</v>
      </c>
      <c r="U277" s="45">
        <v>1.9</v>
      </c>
      <c r="V277" s="45">
        <v>26.8</v>
      </c>
      <c r="W277" s="45"/>
      <c r="X277" s="45"/>
      <c r="Y277" s="45"/>
      <c r="Z277" s="45"/>
      <c r="AA277" s="45"/>
      <c r="AB277" s="45"/>
      <c r="AC277" s="45"/>
      <c r="AD277" s="45"/>
    </row>
    <row r="278" spans="1:30" x14ac:dyDescent="0.25">
      <c r="A278" s="48" t="s">
        <v>163</v>
      </c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</row>
    <row r="279" spans="1:30" x14ac:dyDescent="0.25">
      <c r="A279" s="49" t="s">
        <v>115</v>
      </c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>
        <v>3.6</v>
      </c>
      <c r="M279" s="45"/>
      <c r="N279" s="45">
        <v>10.9</v>
      </c>
      <c r="O279" s="45">
        <v>3.3</v>
      </c>
      <c r="P279" s="45"/>
      <c r="Q279" s="45"/>
      <c r="R279" s="45">
        <v>29.2</v>
      </c>
      <c r="S279" s="45">
        <v>7.6</v>
      </c>
      <c r="T279" s="45">
        <v>13.2</v>
      </c>
      <c r="U279" s="45">
        <v>2.8</v>
      </c>
      <c r="V279" s="45">
        <v>74.8</v>
      </c>
      <c r="W279" s="45"/>
      <c r="X279" s="45"/>
      <c r="Y279" s="45"/>
      <c r="Z279" s="45"/>
      <c r="AA279" s="45"/>
      <c r="AB279" s="45"/>
      <c r="AC279" s="45"/>
      <c r="AD279" s="45"/>
    </row>
    <row r="280" spans="1:30" x14ac:dyDescent="0.25">
      <c r="A280" s="49" t="s">
        <v>116</v>
      </c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>
        <v>1.1000000000000001</v>
      </c>
      <c r="M280" s="45">
        <v>2</v>
      </c>
      <c r="N280" s="45">
        <v>16.2</v>
      </c>
      <c r="O280" s="45"/>
      <c r="P280" s="45"/>
      <c r="Q280" s="45"/>
      <c r="R280" s="45">
        <v>16.5</v>
      </c>
      <c r="S280" s="45">
        <v>6.8</v>
      </c>
      <c r="T280" s="45">
        <v>8</v>
      </c>
      <c r="U280" s="45">
        <v>2.6</v>
      </c>
      <c r="V280" s="45">
        <v>66.2</v>
      </c>
      <c r="W280" s="45"/>
      <c r="X280" s="45"/>
      <c r="Y280" s="45"/>
      <c r="Z280" s="45"/>
      <c r="AA280" s="45"/>
      <c r="AB280" s="45"/>
      <c r="AC280" s="45"/>
      <c r="AD280" s="45"/>
    </row>
    <row r="281" spans="1:30" x14ac:dyDescent="0.25">
      <c r="A281" s="47" t="s">
        <v>163</v>
      </c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</row>
    <row r="282" spans="1:30" x14ac:dyDescent="0.25">
      <c r="A282" s="48" t="s">
        <v>162</v>
      </c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</row>
    <row r="283" spans="1:30" x14ac:dyDescent="0.25">
      <c r="A283" s="49" t="s">
        <v>115</v>
      </c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>
        <v>36.5</v>
      </c>
      <c r="M283" s="45"/>
      <c r="N283" s="45">
        <v>7.5</v>
      </c>
      <c r="O283" s="45">
        <v>14.2</v>
      </c>
      <c r="P283" s="45"/>
      <c r="Q283" s="45"/>
      <c r="R283" s="45">
        <v>15.8</v>
      </c>
      <c r="S283" s="45">
        <v>4.7</v>
      </c>
      <c r="T283" s="45">
        <v>5.4</v>
      </c>
      <c r="U283" s="45">
        <v>3.7</v>
      </c>
      <c r="V283" s="45">
        <v>46.5</v>
      </c>
      <c r="W283" s="45"/>
      <c r="X283" s="45"/>
      <c r="Y283" s="45"/>
      <c r="Z283" s="45"/>
      <c r="AA283" s="45"/>
      <c r="AB283" s="45"/>
      <c r="AC283" s="45"/>
      <c r="AD283" s="45"/>
    </row>
    <row r="284" spans="1:30" x14ac:dyDescent="0.25">
      <c r="A284" s="49" t="s">
        <v>116</v>
      </c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>
        <v>37.200000000000003</v>
      </c>
      <c r="M284" s="45"/>
      <c r="N284" s="45">
        <v>7.6</v>
      </c>
      <c r="O284" s="45">
        <v>3.6</v>
      </c>
      <c r="P284" s="45"/>
      <c r="Q284" s="45"/>
      <c r="R284" s="45">
        <v>14.1</v>
      </c>
      <c r="S284" s="45">
        <v>3.9</v>
      </c>
      <c r="T284" s="45">
        <v>5.6</v>
      </c>
      <c r="U284" s="45">
        <v>3.2</v>
      </c>
      <c r="V284" s="45">
        <v>38.200000000000003</v>
      </c>
      <c r="W284" s="45"/>
      <c r="X284" s="45"/>
      <c r="Y284" s="45"/>
      <c r="Z284" s="45"/>
      <c r="AA284" s="45"/>
      <c r="AB284" s="45"/>
      <c r="AC284" s="45"/>
      <c r="AD284" s="45"/>
    </row>
    <row r="285" spans="1:30" x14ac:dyDescent="0.25">
      <c r="A285" s="48" t="s">
        <v>163</v>
      </c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</row>
    <row r="286" spans="1:30" x14ac:dyDescent="0.25">
      <c r="A286" s="49" t="s">
        <v>115</v>
      </c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>
        <v>1.8</v>
      </c>
      <c r="M286" s="45">
        <v>13.1</v>
      </c>
      <c r="N286" s="45"/>
      <c r="O286" s="45"/>
      <c r="P286" s="45">
        <v>1.2</v>
      </c>
      <c r="Q286" s="45"/>
      <c r="R286" s="45">
        <v>29.4</v>
      </c>
      <c r="S286" s="45">
        <v>7.3</v>
      </c>
      <c r="T286" s="45">
        <v>11.4</v>
      </c>
      <c r="U286" s="45">
        <v>3.3</v>
      </c>
      <c r="V286" s="45">
        <v>71.599999999999994</v>
      </c>
      <c r="W286" s="45"/>
      <c r="X286" s="45"/>
      <c r="Y286" s="45"/>
      <c r="Z286" s="45"/>
      <c r="AA286" s="45"/>
      <c r="AB286" s="45"/>
      <c r="AC286" s="45"/>
      <c r="AD286" s="45"/>
    </row>
    <row r="287" spans="1:30" x14ac:dyDescent="0.25">
      <c r="A287" s="49" t="s">
        <v>116</v>
      </c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>
        <v>1.7</v>
      </c>
      <c r="M287" s="45"/>
      <c r="N287" s="45">
        <v>5.4</v>
      </c>
      <c r="O287" s="45">
        <v>13</v>
      </c>
      <c r="P287" s="45"/>
      <c r="Q287" s="45"/>
      <c r="R287" s="45">
        <v>13.9</v>
      </c>
      <c r="S287" s="45">
        <v>4.3</v>
      </c>
      <c r="T287" s="45">
        <v>5.4</v>
      </c>
      <c r="U287" s="45">
        <v>3.3</v>
      </c>
      <c r="V287" s="45">
        <v>42.2</v>
      </c>
      <c r="W287" s="45"/>
      <c r="X287" s="45"/>
      <c r="Y287" s="45"/>
      <c r="Z287" s="45"/>
      <c r="AA287" s="45"/>
      <c r="AB287" s="45"/>
      <c r="AC287" s="45"/>
      <c r="AD287" s="45"/>
    </row>
    <row r="288" spans="1:30" x14ac:dyDescent="0.25">
      <c r="A288" s="44">
        <v>19</v>
      </c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</row>
    <row r="289" spans="1:30" x14ac:dyDescent="0.25">
      <c r="A289" s="47" t="s">
        <v>162</v>
      </c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</row>
    <row r="290" spans="1:30" x14ac:dyDescent="0.25">
      <c r="A290" s="48" t="s">
        <v>162</v>
      </c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</row>
    <row r="291" spans="1:30" x14ac:dyDescent="0.25">
      <c r="A291" s="49" t="s">
        <v>115</v>
      </c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>
        <v>35.9</v>
      </c>
      <c r="M291" s="45">
        <v>2.1</v>
      </c>
      <c r="N291" s="45">
        <v>10</v>
      </c>
      <c r="O291" s="45"/>
      <c r="P291" s="45"/>
      <c r="Q291" s="45"/>
      <c r="R291" s="45">
        <v>35.700000000000003</v>
      </c>
      <c r="S291" s="45">
        <v>5.5</v>
      </c>
      <c r="T291" s="45">
        <v>10.9</v>
      </c>
      <c r="U291" s="45">
        <v>4.2</v>
      </c>
      <c r="V291" s="45">
        <v>54.3</v>
      </c>
      <c r="W291" s="45"/>
      <c r="X291" s="45"/>
      <c r="Y291" s="45"/>
      <c r="Z291" s="45"/>
      <c r="AA291" s="45"/>
      <c r="AB291" s="45"/>
      <c r="AC291" s="45"/>
      <c r="AD291" s="45"/>
    </row>
    <row r="292" spans="1:30" x14ac:dyDescent="0.25">
      <c r="A292" s="49" t="s">
        <v>116</v>
      </c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>
        <v>32.4</v>
      </c>
      <c r="M292" s="45"/>
      <c r="N292" s="45">
        <v>7.9</v>
      </c>
      <c r="O292" s="45">
        <v>6.6</v>
      </c>
      <c r="P292" s="45"/>
      <c r="Q292" s="45"/>
      <c r="R292" s="45">
        <v>30.8</v>
      </c>
      <c r="S292" s="45">
        <v>7.2</v>
      </c>
      <c r="T292" s="45">
        <v>19.2</v>
      </c>
      <c r="U292" s="45">
        <v>2</v>
      </c>
      <c r="V292" s="45">
        <v>70.5</v>
      </c>
      <c r="W292" s="45"/>
      <c r="X292" s="45"/>
      <c r="Y292" s="45"/>
      <c r="Z292" s="45"/>
      <c r="AA292" s="45"/>
      <c r="AB292" s="45"/>
      <c r="AC292" s="45"/>
      <c r="AD292" s="45"/>
    </row>
    <row r="293" spans="1:30" x14ac:dyDescent="0.25">
      <c r="A293" s="48" t="s">
        <v>163</v>
      </c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</row>
    <row r="294" spans="1:30" x14ac:dyDescent="0.25">
      <c r="A294" s="49" t="s">
        <v>115</v>
      </c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>
        <v>26.5</v>
      </c>
      <c r="M294" s="45"/>
      <c r="N294" s="45">
        <v>7.5</v>
      </c>
      <c r="O294" s="45">
        <v>6.1</v>
      </c>
      <c r="P294" s="45"/>
      <c r="Q294" s="45"/>
      <c r="R294" s="45">
        <v>162.30000000000001</v>
      </c>
      <c r="S294" s="45">
        <v>15.7</v>
      </c>
      <c r="T294" s="45">
        <v>23.9</v>
      </c>
      <c r="U294" s="45">
        <v>8.6999999999999993</v>
      </c>
      <c r="V294" s="45">
        <v>153.9</v>
      </c>
      <c r="W294" s="45"/>
      <c r="X294" s="45"/>
      <c r="Y294" s="45"/>
      <c r="Z294" s="45"/>
      <c r="AA294" s="45"/>
      <c r="AB294" s="45"/>
      <c r="AC294" s="45"/>
      <c r="AD294" s="45"/>
    </row>
    <row r="295" spans="1:30" x14ac:dyDescent="0.25">
      <c r="A295" s="49" t="s">
        <v>116</v>
      </c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>
        <v>37.5</v>
      </c>
      <c r="M295" s="45">
        <v>3.8</v>
      </c>
      <c r="N295" s="45">
        <v>8.6999999999999993</v>
      </c>
      <c r="O295" s="45"/>
      <c r="P295" s="45"/>
      <c r="Q295" s="45"/>
      <c r="R295" s="45">
        <v>25.5</v>
      </c>
      <c r="S295" s="45">
        <v>6.1</v>
      </c>
      <c r="T295" s="45">
        <v>10.3</v>
      </c>
      <c r="U295" s="45">
        <v>3.2</v>
      </c>
      <c r="V295" s="45">
        <v>60.2</v>
      </c>
      <c r="W295" s="45"/>
      <c r="X295" s="45"/>
      <c r="Y295" s="45"/>
      <c r="Z295" s="45"/>
      <c r="AA295" s="45"/>
      <c r="AB295" s="45"/>
      <c r="AC295" s="45"/>
      <c r="AD295" s="45"/>
    </row>
    <row r="296" spans="1:30" x14ac:dyDescent="0.25">
      <c r="A296" s="47" t="s">
        <v>163</v>
      </c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</row>
    <row r="297" spans="1:30" x14ac:dyDescent="0.25">
      <c r="A297" s="48" t="s">
        <v>162</v>
      </c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</row>
    <row r="298" spans="1:30" x14ac:dyDescent="0.25">
      <c r="A298" s="49" t="s">
        <v>115</v>
      </c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>
        <v>38.1</v>
      </c>
      <c r="M298" s="45">
        <v>8.1</v>
      </c>
      <c r="N298" s="45">
        <v>7.2</v>
      </c>
      <c r="O298" s="45"/>
      <c r="P298" s="45"/>
      <c r="Q298" s="45"/>
      <c r="R298" s="45">
        <v>52</v>
      </c>
      <c r="S298" s="45">
        <v>4.3</v>
      </c>
      <c r="T298" s="45">
        <v>21.3</v>
      </c>
      <c r="U298" s="45">
        <v>3.1</v>
      </c>
      <c r="V298" s="45">
        <v>41.8</v>
      </c>
      <c r="W298" s="45"/>
      <c r="X298" s="45"/>
      <c r="Y298" s="45"/>
      <c r="Z298" s="45"/>
      <c r="AA298" s="45"/>
      <c r="AB298" s="45"/>
      <c r="AC298" s="45"/>
      <c r="AD298" s="45"/>
    </row>
    <row r="299" spans="1:30" x14ac:dyDescent="0.25">
      <c r="A299" s="49" t="s">
        <v>116</v>
      </c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>
        <v>48.7</v>
      </c>
      <c r="M299" s="45"/>
      <c r="N299" s="45">
        <v>7</v>
      </c>
      <c r="O299" s="45">
        <v>19.3</v>
      </c>
      <c r="P299" s="45"/>
      <c r="Q299" s="45"/>
      <c r="R299" s="45">
        <v>31.5</v>
      </c>
      <c r="S299" s="45">
        <v>3.4</v>
      </c>
      <c r="T299" s="45">
        <v>12.4</v>
      </c>
      <c r="U299" s="45">
        <v>3.2</v>
      </c>
      <c r="V299" s="45">
        <v>33.4</v>
      </c>
      <c r="W299" s="45"/>
      <c r="X299" s="45"/>
      <c r="Y299" s="45"/>
      <c r="Z299" s="45"/>
      <c r="AA299" s="45"/>
      <c r="AB299" s="45"/>
      <c r="AC299" s="45"/>
      <c r="AD299" s="45"/>
    </row>
    <row r="300" spans="1:30" x14ac:dyDescent="0.25">
      <c r="A300" s="48" t="s">
        <v>163</v>
      </c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</row>
    <row r="301" spans="1:30" x14ac:dyDescent="0.25">
      <c r="A301" s="49" t="s">
        <v>115</v>
      </c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>
        <v>44.5</v>
      </c>
      <c r="M301" s="45">
        <v>11.7</v>
      </c>
      <c r="N301" s="45">
        <v>2.7</v>
      </c>
      <c r="O301" s="45"/>
      <c r="P301" s="45"/>
      <c r="Q301" s="45"/>
      <c r="R301" s="45">
        <v>15.2</v>
      </c>
      <c r="S301" s="45">
        <v>4.0999999999999996</v>
      </c>
      <c r="T301" s="45">
        <v>8.3000000000000007</v>
      </c>
      <c r="U301" s="45">
        <v>2.2999999999999998</v>
      </c>
      <c r="V301" s="45">
        <v>40.5</v>
      </c>
      <c r="W301" s="45"/>
      <c r="X301" s="45"/>
      <c r="Y301" s="45"/>
      <c r="Z301" s="45"/>
      <c r="AA301" s="45"/>
      <c r="AB301" s="45"/>
      <c r="AC301" s="45"/>
      <c r="AD301" s="45"/>
    </row>
    <row r="302" spans="1:30" x14ac:dyDescent="0.25">
      <c r="A302" s="49" t="s">
        <v>116</v>
      </c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>
        <v>45</v>
      </c>
      <c r="M302" s="45">
        <v>2.1</v>
      </c>
      <c r="N302" s="45">
        <v>8.1999999999999993</v>
      </c>
      <c r="O302" s="45"/>
      <c r="P302" s="45"/>
      <c r="Q302" s="45"/>
      <c r="R302" s="45">
        <v>52.2</v>
      </c>
      <c r="S302" s="45">
        <v>4.7</v>
      </c>
      <c r="T302" s="45">
        <v>18.8</v>
      </c>
      <c r="U302" s="45">
        <v>3.5</v>
      </c>
      <c r="V302" s="45">
        <v>45.9</v>
      </c>
      <c r="W302" s="45"/>
      <c r="X302" s="45"/>
      <c r="Y302" s="45"/>
      <c r="Z302" s="45"/>
      <c r="AA302" s="45"/>
      <c r="AB302" s="45"/>
      <c r="AC302" s="45"/>
      <c r="AD302" s="45"/>
    </row>
    <row r="303" spans="1:30" x14ac:dyDescent="0.25">
      <c r="A303" s="44">
        <v>20</v>
      </c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</row>
    <row r="304" spans="1:30" x14ac:dyDescent="0.25">
      <c r="A304" s="47" t="s">
        <v>162</v>
      </c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</row>
    <row r="305" spans="1:30" x14ac:dyDescent="0.25">
      <c r="A305" s="48" t="s">
        <v>162</v>
      </c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</row>
    <row r="306" spans="1:30" x14ac:dyDescent="0.25">
      <c r="A306" s="49" t="s">
        <v>115</v>
      </c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>
        <v>12.6</v>
      </c>
      <c r="M306" s="45">
        <v>0.2</v>
      </c>
      <c r="N306" s="45"/>
      <c r="O306" s="45"/>
      <c r="P306" s="45">
        <v>10.199999999999999</v>
      </c>
      <c r="Q306" s="45"/>
      <c r="R306" s="45">
        <v>3.5</v>
      </c>
      <c r="S306" s="45">
        <v>1.7</v>
      </c>
      <c r="T306" s="45">
        <v>5</v>
      </c>
      <c r="U306" s="45">
        <v>0.9</v>
      </c>
      <c r="V306" s="45">
        <v>16.7</v>
      </c>
      <c r="W306" s="45"/>
      <c r="X306" s="45"/>
      <c r="Y306" s="45"/>
      <c r="Z306" s="45"/>
      <c r="AA306" s="45"/>
      <c r="AB306" s="45"/>
      <c r="AC306" s="45"/>
      <c r="AD306" s="45"/>
    </row>
    <row r="307" spans="1:30" x14ac:dyDescent="0.25">
      <c r="A307" s="49" t="s">
        <v>116</v>
      </c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>
        <v>13.2</v>
      </c>
      <c r="M307" s="45">
        <v>5.5</v>
      </c>
      <c r="N307" s="45"/>
      <c r="O307" s="45"/>
      <c r="P307" s="45">
        <v>11.3</v>
      </c>
      <c r="Q307" s="45"/>
      <c r="R307" s="45">
        <v>6.4</v>
      </c>
      <c r="S307" s="45">
        <v>2.2999999999999998</v>
      </c>
      <c r="T307" s="45">
        <v>5.8</v>
      </c>
      <c r="U307" s="45">
        <v>1.4</v>
      </c>
      <c r="V307" s="45">
        <v>22.9</v>
      </c>
      <c r="W307" s="45"/>
      <c r="X307" s="45"/>
      <c r="Y307" s="45"/>
      <c r="Z307" s="45"/>
      <c r="AA307" s="45"/>
      <c r="AB307" s="45"/>
      <c r="AC307" s="45"/>
      <c r="AD307" s="45"/>
    </row>
    <row r="308" spans="1:30" x14ac:dyDescent="0.25">
      <c r="A308" s="48" t="s">
        <v>163</v>
      </c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</row>
    <row r="309" spans="1:30" x14ac:dyDescent="0.25">
      <c r="A309" s="49" t="s">
        <v>115</v>
      </c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>
        <v>14.7</v>
      </c>
      <c r="M309" s="45">
        <v>7.4</v>
      </c>
      <c r="N309" s="45">
        <v>2.1</v>
      </c>
      <c r="O309" s="45"/>
      <c r="P309" s="45"/>
      <c r="Q309" s="45"/>
      <c r="R309" s="45">
        <v>16.100000000000001</v>
      </c>
      <c r="S309" s="45">
        <v>4.7</v>
      </c>
      <c r="T309" s="45">
        <v>9.1</v>
      </c>
      <c r="U309" s="45">
        <v>2.2000000000000002</v>
      </c>
      <c r="V309" s="45">
        <v>46.6</v>
      </c>
      <c r="W309" s="45"/>
      <c r="X309" s="45"/>
      <c r="Y309" s="45"/>
      <c r="Z309" s="45"/>
      <c r="AA309" s="45"/>
      <c r="AB309" s="45"/>
      <c r="AC309" s="45"/>
      <c r="AD309" s="45"/>
    </row>
    <row r="310" spans="1:30" x14ac:dyDescent="0.25">
      <c r="A310" s="49" t="s">
        <v>116</v>
      </c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>
        <v>9.6999999999999993</v>
      </c>
      <c r="M310" s="45">
        <v>1.5</v>
      </c>
      <c r="N310" s="45"/>
      <c r="O310" s="45"/>
      <c r="P310" s="45">
        <v>0</v>
      </c>
      <c r="Q310" s="45"/>
      <c r="R310" s="45">
        <v>10.1</v>
      </c>
      <c r="S310" s="45">
        <v>3.9</v>
      </c>
      <c r="T310" s="45">
        <v>10.8</v>
      </c>
      <c r="U310" s="45">
        <v>1.2</v>
      </c>
      <c r="V310" s="45">
        <v>38.1</v>
      </c>
      <c r="W310" s="45"/>
      <c r="X310" s="45"/>
      <c r="Y310" s="45"/>
      <c r="Z310" s="45"/>
      <c r="AA310" s="45"/>
      <c r="AB310" s="45"/>
      <c r="AC310" s="45"/>
      <c r="AD310" s="45"/>
    </row>
    <row r="311" spans="1:30" x14ac:dyDescent="0.25">
      <c r="A311" s="47" t="s">
        <v>163</v>
      </c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</row>
    <row r="312" spans="1:30" x14ac:dyDescent="0.25">
      <c r="A312" s="48" t="s">
        <v>162</v>
      </c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</row>
    <row r="313" spans="1:30" x14ac:dyDescent="0.25">
      <c r="A313" s="49" t="s">
        <v>115</v>
      </c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>
        <v>25.7</v>
      </c>
      <c r="M313" s="45">
        <v>1.7</v>
      </c>
      <c r="N313" s="45"/>
      <c r="O313" s="45"/>
      <c r="P313" s="45">
        <v>6.9</v>
      </c>
      <c r="Q313" s="45"/>
      <c r="R313" s="45">
        <v>4.4000000000000004</v>
      </c>
      <c r="S313" s="45">
        <v>2.1</v>
      </c>
      <c r="T313" s="45">
        <v>5.9</v>
      </c>
      <c r="U313" s="45">
        <v>0.9</v>
      </c>
      <c r="V313" s="45">
        <v>20.7</v>
      </c>
      <c r="W313" s="45"/>
      <c r="X313" s="45"/>
      <c r="Y313" s="45"/>
      <c r="Z313" s="45"/>
      <c r="AA313" s="45"/>
      <c r="AB313" s="45"/>
      <c r="AC313" s="45"/>
      <c r="AD313" s="45"/>
    </row>
    <row r="314" spans="1:30" x14ac:dyDescent="0.25">
      <c r="A314" s="49" t="s">
        <v>116</v>
      </c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>
        <v>20.399999999999999</v>
      </c>
      <c r="M314" s="45"/>
      <c r="N314" s="45"/>
      <c r="O314" s="45">
        <v>2.8</v>
      </c>
      <c r="P314" s="45">
        <v>7.6</v>
      </c>
      <c r="Q314" s="45"/>
      <c r="R314" s="45">
        <v>2.2999999999999998</v>
      </c>
      <c r="S314" s="45">
        <v>0.7</v>
      </c>
      <c r="T314" s="45">
        <v>3.1</v>
      </c>
      <c r="U314" s="45">
        <v>0.9</v>
      </c>
      <c r="V314" s="45">
        <v>7.2</v>
      </c>
      <c r="W314" s="45"/>
      <c r="X314" s="45"/>
      <c r="Y314" s="45"/>
      <c r="Z314" s="45"/>
      <c r="AA314" s="45"/>
      <c r="AB314" s="45"/>
      <c r="AC314" s="45"/>
      <c r="AD314" s="45"/>
    </row>
    <row r="315" spans="1:30" x14ac:dyDescent="0.25">
      <c r="A315" s="48" t="s">
        <v>163</v>
      </c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</row>
    <row r="316" spans="1:30" x14ac:dyDescent="0.25">
      <c r="A316" s="49" t="s">
        <v>115</v>
      </c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>
        <v>21.9</v>
      </c>
      <c r="M316" s="45">
        <v>0.7</v>
      </c>
      <c r="N316" s="45">
        <v>3.9</v>
      </c>
      <c r="O316" s="45"/>
      <c r="P316" s="45"/>
      <c r="Q316" s="45"/>
      <c r="R316" s="45">
        <v>2.1</v>
      </c>
      <c r="S316" s="45">
        <v>1.6</v>
      </c>
      <c r="T316" s="45">
        <v>4</v>
      </c>
      <c r="U316" s="45">
        <v>0.7</v>
      </c>
      <c r="V316" s="45">
        <v>16.100000000000001</v>
      </c>
      <c r="W316" s="45"/>
      <c r="X316" s="45"/>
      <c r="Y316" s="45"/>
      <c r="Z316" s="45"/>
      <c r="AA316" s="45"/>
      <c r="AB316" s="45"/>
      <c r="AC316" s="45"/>
      <c r="AD316" s="45"/>
    </row>
    <row r="317" spans="1:30" x14ac:dyDescent="0.25">
      <c r="A317" s="49" t="s">
        <v>116</v>
      </c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>
        <v>17.7</v>
      </c>
      <c r="M317" s="45">
        <v>0.4</v>
      </c>
      <c r="N317" s="45">
        <v>2.8</v>
      </c>
      <c r="O317" s="45"/>
      <c r="P317" s="45"/>
      <c r="Q317" s="45"/>
      <c r="R317" s="45">
        <v>3.3</v>
      </c>
      <c r="S317" s="45">
        <v>0.9</v>
      </c>
      <c r="T317" s="45">
        <v>3</v>
      </c>
      <c r="U317" s="45">
        <v>1.4</v>
      </c>
      <c r="V317" s="45">
        <v>9.3000000000000007</v>
      </c>
      <c r="W317" s="45"/>
      <c r="X317" s="45"/>
      <c r="Y317" s="45"/>
      <c r="Z317" s="45"/>
      <c r="AA317" s="45"/>
      <c r="AB317" s="45"/>
      <c r="AC317" s="45"/>
      <c r="AD317" s="45"/>
    </row>
    <row r="318" spans="1:30" x14ac:dyDescent="0.25">
      <c r="A318" s="44">
        <v>21</v>
      </c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</row>
    <row r="319" spans="1:30" x14ac:dyDescent="0.25">
      <c r="A319" s="47" t="s">
        <v>162</v>
      </c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</row>
    <row r="320" spans="1:30" x14ac:dyDescent="0.25">
      <c r="A320" s="48" t="s">
        <v>162</v>
      </c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</row>
    <row r="321" spans="1:30" x14ac:dyDescent="0.25">
      <c r="A321" s="49" t="s">
        <v>115</v>
      </c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>
        <v>16</v>
      </c>
      <c r="M321" s="45"/>
      <c r="N321" s="45">
        <v>11.8</v>
      </c>
      <c r="O321" s="45">
        <v>5</v>
      </c>
      <c r="P321" s="45"/>
      <c r="Q321" s="45"/>
      <c r="R321" s="45">
        <v>26.1</v>
      </c>
      <c r="S321" s="45">
        <v>3.9</v>
      </c>
      <c r="T321" s="45">
        <v>12.3</v>
      </c>
      <c r="U321" s="45">
        <v>2.7</v>
      </c>
      <c r="V321" s="45">
        <v>38.1</v>
      </c>
      <c r="W321" s="45"/>
      <c r="X321" s="45"/>
      <c r="Y321" s="45"/>
      <c r="Z321" s="45"/>
      <c r="AA321" s="45"/>
      <c r="AB321" s="45"/>
      <c r="AC321" s="45"/>
      <c r="AD321" s="45"/>
    </row>
    <row r="322" spans="1:30" x14ac:dyDescent="0.25">
      <c r="A322" s="49" t="s">
        <v>116</v>
      </c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>
        <v>20.5</v>
      </c>
      <c r="M322" s="45"/>
      <c r="N322" s="45">
        <v>7.8</v>
      </c>
      <c r="O322" s="45">
        <v>11.4</v>
      </c>
      <c r="P322" s="45"/>
      <c r="Q322" s="45"/>
      <c r="R322" s="45">
        <v>17.3</v>
      </c>
      <c r="S322" s="45">
        <v>3.2</v>
      </c>
      <c r="T322" s="45">
        <v>10.3</v>
      </c>
      <c r="U322" s="45">
        <v>2.1</v>
      </c>
      <c r="V322" s="45">
        <v>31.5</v>
      </c>
      <c r="W322" s="45"/>
      <c r="X322" s="45"/>
      <c r="Y322" s="45"/>
      <c r="Z322" s="45"/>
      <c r="AA322" s="45"/>
      <c r="AB322" s="45"/>
      <c r="AC322" s="45"/>
      <c r="AD322" s="45"/>
    </row>
    <row r="323" spans="1:30" x14ac:dyDescent="0.25">
      <c r="A323" s="48" t="s">
        <v>163</v>
      </c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</row>
    <row r="324" spans="1:30" x14ac:dyDescent="0.25">
      <c r="A324" s="49" t="s">
        <v>115</v>
      </c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>
        <v>20.100000000000001</v>
      </c>
      <c r="M324" s="45">
        <v>7.8</v>
      </c>
      <c r="N324" s="45">
        <v>1.4</v>
      </c>
      <c r="O324" s="45"/>
      <c r="P324" s="45"/>
      <c r="Q324" s="45"/>
      <c r="R324" s="45">
        <v>11.5</v>
      </c>
      <c r="S324" s="45">
        <v>4.4000000000000004</v>
      </c>
      <c r="T324" s="45">
        <v>6.7</v>
      </c>
      <c r="U324" s="45">
        <v>2.2000000000000002</v>
      </c>
      <c r="V324" s="45">
        <v>43.5</v>
      </c>
      <c r="W324" s="45"/>
      <c r="X324" s="45"/>
      <c r="Y324" s="45"/>
      <c r="Z324" s="45"/>
      <c r="AA324" s="45"/>
      <c r="AB324" s="45"/>
      <c r="AC324" s="45"/>
      <c r="AD324" s="45"/>
    </row>
    <row r="325" spans="1:30" x14ac:dyDescent="0.25">
      <c r="A325" s="49" t="s">
        <v>116</v>
      </c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>
        <v>30.1</v>
      </c>
      <c r="M325" s="45"/>
      <c r="N325" s="45">
        <v>3</v>
      </c>
      <c r="O325" s="45">
        <v>17.5</v>
      </c>
      <c r="P325" s="45"/>
      <c r="Q325" s="45"/>
      <c r="R325" s="45">
        <v>23.2</v>
      </c>
      <c r="S325" s="45">
        <v>5.6</v>
      </c>
      <c r="T325" s="45">
        <v>9.6999999999999993</v>
      </c>
      <c r="U325" s="45">
        <v>3</v>
      </c>
      <c r="V325" s="45">
        <v>54.6</v>
      </c>
      <c r="W325" s="45"/>
      <c r="X325" s="45"/>
      <c r="Y325" s="45"/>
      <c r="Z325" s="45"/>
      <c r="AA325" s="45"/>
      <c r="AB325" s="45"/>
      <c r="AC325" s="45"/>
      <c r="AD325" s="45"/>
    </row>
    <row r="326" spans="1:30" x14ac:dyDescent="0.25">
      <c r="A326" s="47" t="s">
        <v>163</v>
      </c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</row>
    <row r="327" spans="1:30" x14ac:dyDescent="0.25">
      <c r="A327" s="48" t="s">
        <v>162</v>
      </c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</row>
    <row r="328" spans="1:30" x14ac:dyDescent="0.25">
      <c r="A328" s="49" t="s">
        <v>115</v>
      </c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>
        <v>16.8</v>
      </c>
      <c r="M328" s="45">
        <v>8</v>
      </c>
      <c r="N328" s="45">
        <v>7.7</v>
      </c>
      <c r="O328" s="45"/>
      <c r="P328" s="45"/>
      <c r="Q328" s="45"/>
      <c r="R328" s="45">
        <v>17.600000000000001</v>
      </c>
      <c r="S328" s="45">
        <v>6</v>
      </c>
      <c r="T328" s="45">
        <v>8.6</v>
      </c>
      <c r="U328" s="45">
        <v>2.6</v>
      </c>
      <c r="V328" s="45">
        <v>58.9</v>
      </c>
      <c r="W328" s="45"/>
      <c r="X328" s="45"/>
      <c r="Y328" s="45"/>
      <c r="Z328" s="45"/>
      <c r="AA328" s="45"/>
      <c r="AB328" s="45"/>
      <c r="AC328" s="45"/>
      <c r="AD328" s="45"/>
    </row>
    <row r="329" spans="1:30" x14ac:dyDescent="0.25">
      <c r="A329" s="49" t="s">
        <v>116</v>
      </c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>
        <v>25.4</v>
      </c>
      <c r="M329" s="45">
        <v>12.4</v>
      </c>
      <c r="N329" s="45">
        <v>7.2</v>
      </c>
      <c r="O329" s="45"/>
      <c r="P329" s="45"/>
      <c r="Q329" s="45"/>
      <c r="R329" s="45">
        <v>14.2</v>
      </c>
      <c r="S329" s="45">
        <v>4.7</v>
      </c>
      <c r="T329" s="45">
        <v>7.6</v>
      </c>
      <c r="U329" s="45">
        <v>2.4</v>
      </c>
      <c r="V329" s="45">
        <v>46.5</v>
      </c>
      <c r="W329" s="45"/>
      <c r="X329" s="45"/>
      <c r="Y329" s="45"/>
      <c r="Z329" s="45"/>
      <c r="AA329" s="45"/>
      <c r="AB329" s="45"/>
      <c r="AC329" s="45"/>
      <c r="AD329" s="45"/>
    </row>
    <row r="330" spans="1:30" x14ac:dyDescent="0.25">
      <c r="A330" s="48" t="s">
        <v>163</v>
      </c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</row>
    <row r="331" spans="1:30" x14ac:dyDescent="0.25">
      <c r="A331" s="49" t="s">
        <v>115</v>
      </c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>
        <v>22</v>
      </c>
      <c r="M331" s="45">
        <v>5.5</v>
      </c>
      <c r="N331" s="45">
        <v>6.2</v>
      </c>
      <c r="O331" s="45"/>
      <c r="P331" s="45"/>
      <c r="Q331" s="45"/>
      <c r="R331" s="45">
        <v>15.8</v>
      </c>
      <c r="S331" s="45">
        <v>4.3</v>
      </c>
      <c r="T331" s="45">
        <v>9.1999999999999993</v>
      </c>
      <c r="U331" s="45">
        <v>2.2000000000000002</v>
      </c>
      <c r="V331" s="45">
        <v>41.9</v>
      </c>
      <c r="W331" s="45"/>
      <c r="X331" s="45"/>
      <c r="Y331" s="45"/>
      <c r="Z331" s="45"/>
      <c r="AA331" s="45"/>
      <c r="AB331" s="45"/>
      <c r="AC331" s="45"/>
      <c r="AD331" s="45"/>
    </row>
    <row r="332" spans="1:30" x14ac:dyDescent="0.25">
      <c r="A332" s="49" t="s">
        <v>116</v>
      </c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>
        <v>27.1</v>
      </c>
      <c r="M332" s="45">
        <v>8.1999999999999993</v>
      </c>
      <c r="N332" s="45">
        <v>6.6</v>
      </c>
      <c r="O332" s="45"/>
      <c r="P332" s="45"/>
      <c r="Q332" s="45"/>
      <c r="R332" s="45">
        <v>10.9</v>
      </c>
      <c r="S332" s="45">
        <v>3.7</v>
      </c>
      <c r="T332" s="45">
        <v>5.9</v>
      </c>
      <c r="U332" s="45">
        <v>2.4</v>
      </c>
      <c r="V332" s="45">
        <v>36.700000000000003</v>
      </c>
      <c r="W332" s="45"/>
      <c r="X332" s="45"/>
      <c r="Y332" s="45"/>
      <c r="Z332" s="45"/>
      <c r="AA332" s="45"/>
      <c r="AB332" s="45"/>
      <c r="AC332" s="45"/>
      <c r="AD332" s="45"/>
    </row>
    <row r="333" spans="1:30" x14ac:dyDescent="0.25">
      <c r="A333" s="44">
        <v>22</v>
      </c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</row>
    <row r="334" spans="1:30" x14ac:dyDescent="0.25">
      <c r="A334" s="47" t="s">
        <v>162</v>
      </c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</row>
    <row r="335" spans="1:30" x14ac:dyDescent="0.25">
      <c r="A335" s="48" t="s">
        <v>162</v>
      </c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</row>
    <row r="336" spans="1:30" x14ac:dyDescent="0.25">
      <c r="A336" s="49" t="s">
        <v>115</v>
      </c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>
        <v>15.1</v>
      </c>
      <c r="M336" s="45">
        <v>13.3</v>
      </c>
      <c r="N336" s="45"/>
      <c r="O336" s="45"/>
      <c r="P336" s="45">
        <v>3.2</v>
      </c>
      <c r="Q336" s="45"/>
      <c r="R336" s="45">
        <v>17</v>
      </c>
      <c r="S336" s="45">
        <v>4.3</v>
      </c>
      <c r="T336" s="45">
        <v>6.3</v>
      </c>
      <c r="U336" s="45">
        <v>3.4</v>
      </c>
      <c r="V336" s="45">
        <v>42.6</v>
      </c>
      <c r="W336" s="45"/>
      <c r="X336" s="45"/>
      <c r="Y336" s="45"/>
      <c r="Z336" s="45"/>
      <c r="AA336" s="45"/>
      <c r="AB336" s="45"/>
      <c r="AC336" s="45"/>
      <c r="AD336" s="45"/>
    </row>
    <row r="337" spans="1:30" x14ac:dyDescent="0.25">
      <c r="A337" s="49" t="s">
        <v>116</v>
      </c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>
        <v>14.8</v>
      </c>
      <c r="M337" s="45">
        <v>0.9</v>
      </c>
      <c r="N337" s="45"/>
      <c r="O337" s="45"/>
      <c r="P337" s="45">
        <v>3.8</v>
      </c>
      <c r="Q337" s="45"/>
      <c r="R337" s="45">
        <v>13.6</v>
      </c>
      <c r="S337" s="45">
        <v>3.8</v>
      </c>
      <c r="T337" s="45">
        <v>5.0999999999999996</v>
      </c>
      <c r="U337" s="45">
        <v>3.4</v>
      </c>
      <c r="V337" s="45">
        <v>37.700000000000003</v>
      </c>
      <c r="W337" s="45"/>
      <c r="X337" s="45"/>
      <c r="Y337" s="45"/>
      <c r="Z337" s="45"/>
      <c r="AA337" s="45"/>
      <c r="AB337" s="45"/>
      <c r="AC337" s="45"/>
      <c r="AD337" s="45"/>
    </row>
    <row r="338" spans="1:30" x14ac:dyDescent="0.25">
      <c r="A338" s="48" t="s">
        <v>163</v>
      </c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</row>
    <row r="339" spans="1:30" x14ac:dyDescent="0.25">
      <c r="A339" s="49" t="s">
        <v>115</v>
      </c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>
        <v>15.4</v>
      </c>
      <c r="M339" s="45">
        <v>12</v>
      </c>
      <c r="N339" s="45"/>
      <c r="O339" s="45"/>
      <c r="P339" s="45">
        <v>1.3</v>
      </c>
      <c r="Q339" s="45"/>
      <c r="R339" s="45">
        <v>61</v>
      </c>
      <c r="S339" s="45">
        <v>7.7</v>
      </c>
      <c r="T339" s="45">
        <v>14.7</v>
      </c>
      <c r="U339" s="45">
        <v>5.3</v>
      </c>
      <c r="V339" s="45">
        <v>75.8</v>
      </c>
      <c r="W339" s="45"/>
      <c r="X339" s="45"/>
      <c r="Y339" s="45"/>
      <c r="Z339" s="45"/>
      <c r="AA339" s="45"/>
      <c r="AB339" s="45"/>
      <c r="AC339" s="45"/>
      <c r="AD339" s="45"/>
    </row>
    <row r="340" spans="1:30" x14ac:dyDescent="0.25">
      <c r="A340" s="49" t="s">
        <v>116</v>
      </c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>
        <v>8.1999999999999993</v>
      </c>
      <c r="M340" s="45">
        <v>11.6</v>
      </c>
      <c r="N340" s="45"/>
      <c r="O340" s="45"/>
      <c r="P340" s="45">
        <v>2.1</v>
      </c>
      <c r="Q340" s="45"/>
      <c r="R340" s="45">
        <v>23.1</v>
      </c>
      <c r="S340" s="45">
        <v>6.4</v>
      </c>
      <c r="T340" s="45">
        <v>10</v>
      </c>
      <c r="U340" s="45">
        <v>2.9</v>
      </c>
      <c r="V340" s="45">
        <v>63.2</v>
      </c>
      <c r="W340" s="45"/>
      <c r="X340" s="45"/>
      <c r="Y340" s="45"/>
      <c r="Z340" s="45"/>
      <c r="AA340" s="45"/>
      <c r="AB340" s="45"/>
      <c r="AC340" s="45"/>
      <c r="AD340" s="45"/>
    </row>
    <row r="341" spans="1:30" x14ac:dyDescent="0.25">
      <c r="A341" s="47" t="s">
        <v>163</v>
      </c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</row>
    <row r="342" spans="1:30" x14ac:dyDescent="0.25">
      <c r="A342" s="48" t="s">
        <v>162</v>
      </c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</row>
    <row r="343" spans="1:30" x14ac:dyDescent="0.25">
      <c r="A343" s="49" t="s">
        <v>115</v>
      </c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>
        <v>18.399999999999999</v>
      </c>
      <c r="M343" s="45">
        <v>24.9</v>
      </c>
      <c r="N343" s="45"/>
      <c r="O343" s="45"/>
      <c r="P343" s="45">
        <v>3.8</v>
      </c>
      <c r="Q343" s="45"/>
      <c r="R343" s="45">
        <v>20</v>
      </c>
      <c r="S343" s="45">
        <v>3.7</v>
      </c>
      <c r="T343" s="45">
        <v>7</v>
      </c>
      <c r="U343" s="45">
        <v>3.6</v>
      </c>
      <c r="V343" s="45">
        <v>36.5</v>
      </c>
      <c r="W343" s="45"/>
      <c r="X343" s="45"/>
      <c r="Y343" s="45"/>
      <c r="Z343" s="45"/>
      <c r="AA343" s="45"/>
      <c r="AB343" s="45"/>
      <c r="AC343" s="45"/>
      <c r="AD343" s="45"/>
    </row>
    <row r="344" spans="1:30" x14ac:dyDescent="0.25">
      <c r="A344" s="49" t="s">
        <v>116</v>
      </c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>
        <v>14.5</v>
      </c>
      <c r="M344" s="45"/>
      <c r="N344" s="45"/>
      <c r="O344" s="45">
        <v>4.5999999999999996</v>
      </c>
      <c r="P344" s="45">
        <v>0.4</v>
      </c>
      <c r="Q344" s="45"/>
      <c r="R344" s="45">
        <v>21.1</v>
      </c>
      <c r="S344" s="45">
        <v>3.4</v>
      </c>
      <c r="T344" s="45">
        <v>7.1</v>
      </c>
      <c r="U344" s="45">
        <v>3.8</v>
      </c>
      <c r="V344" s="45">
        <v>33.799999999999997</v>
      </c>
      <c r="W344" s="45"/>
      <c r="X344" s="45"/>
      <c r="Y344" s="45"/>
      <c r="Z344" s="45"/>
      <c r="AA344" s="45"/>
      <c r="AB344" s="45"/>
      <c r="AC344" s="45"/>
      <c r="AD344" s="45"/>
    </row>
    <row r="345" spans="1:30" x14ac:dyDescent="0.25">
      <c r="A345" s="48" t="s">
        <v>163</v>
      </c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</row>
    <row r="346" spans="1:30" x14ac:dyDescent="0.25">
      <c r="A346" s="49" t="s">
        <v>115</v>
      </c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>
        <v>7.2</v>
      </c>
      <c r="M346" s="45">
        <v>2.1</v>
      </c>
      <c r="N346" s="45">
        <v>2.9</v>
      </c>
      <c r="O346" s="45"/>
      <c r="P346" s="45"/>
      <c r="Q346" s="45"/>
      <c r="R346" s="45">
        <v>35.9</v>
      </c>
      <c r="S346" s="45">
        <v>6.5</v>
      </c>
      <c r="T346" s="45">
        <v>13</v>
      </c>
      <c r="U346" s="45">
        <v>3.5</v>
      </c>
      <c r="V346" s="45">
        <v>63.4</v>
      </c>
      <c r="W346" s="45"/>
      <c r="X346" s="45"/>
      <c r="Y346" s="45"/>
      <c r="Z346" s="45"/>
      <c r="AA346" s="45"/>
      <c r="AB346" s="45"/>
      <c r="AC346" s="45"/>
      <c r="AD346" s="45"/>
    </row>
    <row r="347" spans="1:30" x14ac:dyDescent="0.25">
      <c r="A347" s="49" t="s">
        <v>116</v>
      </c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>
        <v>19.899999999999999</v>
      </c>
      <c r="M347" s="45"/>
      <c r="N347" s="45">
        <v>2.6</v>
      </c>
      <c r="O347" s="45">
        <v>25.1</v>
      </c>
      <c r="P347" s="45"/>
      <c r="Q347" s="45"/>
      <c r="R347" s="45">
        <v>34.700000000000003</v>
      </c>
      <c r="S347" s="45">
        <v>6.8</v>
      </c>
      <c r="T347" s="45">
        <v>8.4</v>
      </c>
      <c r="U347" s="45">
        <v>5.3</v>
      </c>
      <c r="V347" s="45">
        <v>67</v>
      </c>
      <c r="W347" s="45"/>
      <c r="X347" s="45"/>
      <c r="Y347" s="45"/>
      <c r="Z347" s="45"/>
      <c r="AA347" s="45"/>
      <c r="AB347" s="45"/>
      <c r="AC347" s="45"/>
      <c r="AD347" s="45"/>
    </row>
    <row r="348" spans="1:30" x14ac:dyDescent="0.25">
      <c r="A348" s="44">
        <v>23</v>
      </c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</row>
    <row r="349" spans="1:30" x14ac:dyDescent="0.25">
      <c r="A349" s="47" t="s">
        <v>162</v>
      </c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</row>
    <row r="350" spans="1:30" x14ac:dyDescent="0.25">
      <c r="A350" s="48" t="s">
        <v>162</v>
      </c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</row>
    <row r="351" spans="1:30" x14ac:dyDescent="0.25">
      <c r="A351" s="49" t="s">
        <v>115</v>
      </c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>
        <v>19.7</v>
      </c>
      <c r="M351" s="45">
        <v>5.6</v>
      </c>
      <c r="N351" s="45"/>
      <c r="O351" s="45"/>
      <c r="P351" s="45">
        <v>4</v>
      </c>
      <c r="Q351" s="45"/>
      <c r="R351" s="45">
        <v>13.7</v>
      </c>
      <c r="S351" s="45">
        <v>7</v>
      </c>
      <c r="T351" s="45">
        <v>8</v>
      </c>
      <c r="U351" s="45">
        <v>2.2000000000000002</v>
      </c>
      <c r="V351" s="45">
        <v>68.8</v>
      </c>
      <c r="W351" s="45"/>
      <c r="X351" s="45"/>
      <c r="Y351" s="45"/>
      <c r="Z351" s="45"/>
      <c r="AA351" s="45"/>
      <c r="AB351" s="45"/>
      <c r="AC351" s="45"/>
      <c r="AD351" s="45"/>
    </row>
    <row r="352" spans="1:30" x14ac:dyDescent="0.25">
      <c r="A352" s="49" t="s">
        <v>116</v>
      </c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>
        <v>23.2</v>
      </c>
      <c r="M352" s="45"/>
      <c r="N352" s="45"/>
      <c r="O352" s="45">
        <v>15.2</v>
      </c>
      <c r="P352" s="45">
        <v>5.9</v>
      </c>
      <c r="Q352" s="45"/>
      <c r="R352" s="45">
        <v>10.9</v>
      </c>
      <c r="S352" s="45">
        <v>3</v>
      </c>
      <c r="T352" s="45">
        <v>4.8</v>
      </c>
      <c r="U352" s="45">
        <v>2.9</v>
      </c>
      <c r="V352" s="45">
        <v>29.2</v>
      </c>
      <c r="W352" s="45"/>
      <c r="X352" s="45"/>
      <c r="Y352" s="45"/>
      <c r="Z352" s="45"/>
      <c r="AA352" s="45"/>
      <c r="AB352" s="45"/>
      <c r="AC352" s="45"/>
      <c r="AD352" s="45"/>
    </row>
    <row r="353" spans="1:30" x14ac:dyDescent="0.25">
      <c r="A353" s="48" t="s">
        <v>163</v>
      </c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</row>
    <row r="354" spans="1:30" x14ac:dyDescent="0.25">
      <c r="A354" s="49" t="s">
        <v>115</v>
      </c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>
        <v>14.8</v>
      </c>
      <c r="M354" s="45"/>
      <c r="N354" s="45">
        <v>0.4</v>
      </c>
      <c r="O354" s="45">
        <v>9.5</v>
      </c>
      <c r="P354" s="45"/>
      <c r="Q354" s="45"/>
      <c r="R354" s="45">
        <v>31</v>
      </c>
      <c r="S354" s="45">
        <v>4.2</v>
      </c>
      <c r="T354" s="45">
        <v>14.4</v>
      </c>
      <c r="U354" s="45">
        <v>2.7</v>
      </c>
      <c r="V354" s="45">
        <v>41.5</v>
      </c>
      <c r="W354" s="45"/>
      <c r="X354" s="45"/>
      <c r="Y354" s="45"/>
      <c r="Z354" s="45"/>
      <c r="AA354" s="45"/>
      <c r="AB354" s="45"/>
      <c r="AC354" s="45"/>
      <c r="AD354" s="45"/>
    </row>
    <row r="355" spans="1:30" x14ac:dyDescent="0.25">
      <c r="A355" s="49" t="s">
        <v>116</v>
      </c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>
        <v>25.2</v>
      </c>
      <c r="M355" s="45"/>
      <c r="N355" s="45"/>
      <c r="O355" s="45">
        <v>10</v>
      </c>
      <c r="P355" s="45">
        <v>1.7</v>
      </c>
      <c r="Q355" s="45"/>
      <c r="R355" s="45">
        <v>26.4</v>
      </c>
      <c r="S355" s="45">
        <v>6.5</v>
      </c>
      <c r="T355" s="45">
        <v>10</v>
      </c>
      <c r="U355" s="45">
        <v>3.4</v>
      </c>
      <c r="V355" s="45">
        <v>63.8</v>
      </c>
      <c r="W355" s="45"/>
      <c r="X355" s="45"/>
      <c r="Y355" s="45"/>
      <c r="Z355" s="45"/>
      <c r="AA355" s="45"/>
      <c r="AB355" s="45"/>
      <c r="AC355" s="45"/>
      <c r="AD355" s="45"/>
    </row>
    <row r="356" spans="1:30" x14ac:dyDescent="0.25">
      <c r="A356" s="47" t="s">
        <v>163</v>
      </c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</row>
    <row r="357" spans="1:30" x14ac:dyDescent="0.25">
      <c r="A357" s="48" t="s">
        <v>162</v>
      </c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</row>
    <row r="358" spans="1:30" x14ac:dyDescent="0.25">
      <c r="A358" s="49" t="s">
        <v>115</v>
      </c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>
        <v>21.4</v>
      </c>
      <c r="M358" s="45"/>
      <c r="N358" s="45">
        <v>2</v>
      </c>
      <c r="O358" s="45">
        <v>8.1999999999999993</v>
      </c>
      <c r="P358" s="45"/>
      <c r="Q358" s="45"/>
      <c r="R358" s="45">
        <v>14</v>
      </c>
      <c r="S358" s="45">
        <v>4.8</v>
      </c>
      <c r="T358" s="45">
        <v>5.7</v>
      </c>
      <c r="U358" s="45">
        <v>3.1</v>
      </c>
      <c r="V358" s="45">
        <v>47.5</v>
      </c>
      <c r="W358" s="45"/>
      <c r="X358" s="45"/>
      <c r="Y358" s="45"/>
      <c r="Z358" s="45"/>
      <c r="AA358" s="45"/>
      <c r="AB358" s="45"/>
      <c r="AC358" s="45"/>
      <c r="AD358" s="45"/>
    </row>
    <row r="359" spans="1:30" x14ac:dyDescent="0.25">
      <c r="A359" s="49" t="s">
        <v>116</v>
      </c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>
        <v>18.600000000000001</v>
      </c>
      <c r="M359" s="45"/>
      <c r="N359" s="45"/>
      <c r="O359" s="45">
        <v>28.1</v>
      </c>
      <c r="P359" s="45">
        <v>8.1999999999999993</v>
      </c>
      <c r="Q359" s="45"/>
      <c r="R359" s="45">
        <v>4.9000000000000004</v>
      </c>
      <c r="S359" s="45">
        <v>2.2000000000000002</v>
      </c>
      <c r="T359" s="45">
        <v>3</v>
      </c>
      <c r="U359" s="45">
        <v>2.1</v>
      </c>
      <c r="V359" s="45">
        <v>21.3</v>
      </c>
      <c r="W359" s="45"/>
      <c r="X359" s="45"/>
      <c r="Y359" s="45"/>
      <c r="Z359" s="45"/>
      <c r="AA359" s="45"/>
      <c r="AB359" s="45"/>
      <c r="AC359" s="45"/>
      <c r="AD359" s="45"/>
    </row>
    <row r="360" spans="1:30" x14ac:dyDescent="0.25">
      <c r="A360" s="48" t="s">
        <v>163</v>
      </c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</row>
    <row r="361" spans="1:30" x14ac:dyDescent="0.25">
      <c r="A361" s="49" t="s">
        <v>115</v>
      </c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>
        <v>3.8</v>
      </c>
      <c r="M361" s="45"/>
      <c r="N361" s="45">
        <v>2.9</v>
      </c>
      <c r="O361" s="45">
        <v>12.3</v>
      </c>
      <c r="P361" s="45"/>
      <c r="Q361" s="45"/>
      <c r="R361" s="45">
        <v>14.9</v>
      </c>
      <c r="S361" s="45">
        <v>4</v>
      </c>
      <c r="T361" s="45">
        <v>9.5</v>
      </c>
      <c r="U361" s="45">
        <v>2</v>
      </c>
      <c r="V361" s="45">
        <v>39</v>
      </c>
      <c r="W361" s="45"/>
      <c r="X361" s="45"/>
      <c r="Y361" s="45"/>
      <c r="Z361" s="45"/>
      <c r="AA361" s="45"/>
      <c r="AB361" s="45"/>
      <c r="AC361" s="45"/>
      <c r="AD361" s="45"/>
    </row>
    <row r="362" spans="1:30" x14ac:dyDescent="0.25">
      <c r="A362" s="49" t="s">
        <v>116</v>
      </c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>
        <v>6.6</v>
      </c>
      <c r="M362" s="45">
        <v>2.4</v>
      </c>
      <c r="N362" s="45">
        <v>1.4</v>
      </c>
      <c r="O362" s="45"/>
      <c r="P362" s="45"/>
      <c r="Q362" s="45"/>
      <c r="R362" s="45">
        <v>14.8</v>
      </c>
      <c r="S362" s="45">
        <v>3.5</v>
      </c>
      <c r="T362" s="45">
        <v>6.4</v>
      </c>
      <c r="U362" s="45">
        <v>2.9</v>
      </c>
      <c r="V362" s="45">
        <v>34.299999999999997</v>
      </c>
      <c r="W362" s="45"/>
      <c r="X362" s="45"/>
      <c r="Y362" s="45"/>
      <c r="Z362" s="45"/>
      <c r="AA362" s="45"/>
      <c r="AB362" s="45"/>
      <c r="AC362" s="45"/>
      <c r="AD362" s="45"/>
    </row>
    <row r="363" spans="1:30" x14ac:dyDescent="0.25">
      <c r="A363" s="44">
        <v>24</v>
      </c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</row>
    <row r="364" spans="1:30" x14ac:dyDescent="0.25">
      <c r="A364" s="47" t="s">
        <v>162</v>
      </c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</row>
    <row r="365" spans="1:30" x14ac:dyDescent="0.25">
      <c r="A365" s="48" t="s">
        <v>162</v>
      </c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</row>
    <row r="366" spans="1:30" x14ac:dyDescent="0.25">
      <c r="A366" s="49" t="s">
        <v>115</v>
      </c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>
        <v>20.100000000000001</v>
      </c>
      <c r="M366" s="45">
        <v>1.4</v>
      </c>
      <c r="N366" s="45">
        <v>12.8</v>
      </c>
      <c r="O366" s="45"/>
      <c r="P366" s="45"/>
      <c r="Q366" s="45"/>
      <c r="R366" s="45">
        <v>119.5</v>
      </c>
      <c r="S366" s="45">
        <v>11.4</v>
      </c>
      <c r="T366" s="45">
        <v>30.3</v>
      </c>
      <c r="U366" s="45">
        <v>5</v>
      </c>
      <c r="V366" s="45">
        <v>112.3</v>
      </c>
      <c r="W366" s="45"/>
      <c r="X366" s="45"/>
      <c r="Y366" s="45"/>
      <c r="Z366" s="45"/>
      <c r="AA366" s="45"/>
      <c r="AB366" s="45"/>
      <c r="AC366" s="45"/>
      <c r="AD366" s="45"/>
    </row>
    <row r="367" spans="1:30" x14ac:dyDescent="0.25">
      <c r="A367" s="49" t="s">
        <v>116</v>
      </c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>
        <v>0.8</v>
      </c>
      <c r="M367" s="45"/>
      <c r="N367" s="45">
        <v>6.9</v>
      </c>
      <c r="O367" s="45">
        <v>2.5</v>
      </c>
      <c r="P367" s="45"/>
      <c r="Q367" s="45"/>
      <c r="R367" s="45">
        <v>105.5</v>
      </c>
      <c r="S367" s="45">
        <v>13.8</v>
      </c>
      <c r="T367" s="45">
        <v>26.9</v>
      </c>
      <c r="U367" s="45">
        <v>5</v>
      </c>
      <c r="V367" s="45">
        <v>135.69999999999999</v>
      </c>
      <c r="W367" s="45"/>
      <c r="X367" s="45"/>
      <c r="Y367" s="45"/>
      <c r="Z367" s="45"/>
      <c r="AA367" s="45"/>
      <c r="AB367" s="45"/>
      <c r="AC367" s="45"/>
      <c r="AD367" s="45"/>
    </row>
    <row r="368" spans="1:30" x14ac:dyDescent="0.25">
      <c r="A368" s="48" t="s">
        <v>163</v>
      </c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</row>
    <row r="369" spans="1:30" x14ac:dyDescent="0.25">
      <c r="A369" s="49" t="s">
        <v>115</v>
      </c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>
        <v>37.9</v>
      </c>
      <c r="M369" s="45">
        <v>7.7</v>
      </c>
      <c r="N369" s="45"/>
      <c r="O369" s="45"/>
      <c r="P369" s="45">
        <v>5.4</v>
      </c>
      <c r="Q369" s="45"/>
      <c r="R369" s="45">
        <v>427.7</v>
      </c>
      <c r="S369" s="45">
        <v>21.9</v>
      </c>
      <c r="T369" s="45">
        <v>84</v>
      </c>
      <c r="U369" s="45">
        <v>6.5</v>
      </c>
      <c r="V369" s="45">
        <v>215.7</v>
      </c>
      <c r="W369" s="45"/>
      <c r="X369" s="45"/>
      <c r="Y369" s="45"/>
      <c r="Z369" s="45"/>
      <c r="AA369" s="45"/>
      <c r="AB369" s="45"/>
      <c r="AC369" s="45"/>
      <c r="AD369" s="45"/>
    </row>
    <row r="370" spans="1:30" x14ac:dyDescent="0.25">
      <c r="A370" s="49" t="s">
        <v>116</v>
      </c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>
        <v>3.7</v>
      </c>
      <c r="M370" s="45">
        <v>4.7</v>
      </c>
      <c r="N370" s="45">
        <v>9.9</v>
      </c>
      <c r="O370" s="45"/>
      <c r="P370" s="45"/>
      <c r="Q370" s="45"/>
      <c r="R370" s="45">
        <v>77.7</v>
      </c>
      <c r="S370" s="45">
        <v>12.7</v>
      </c>
      <c r="T370" s="45">
        <v>24.6</v>
      </c>
      <c r="U370" s="45">
        <v>4</v>
      </c>
      <c r="V370" s="45">
        <v>124.8</v>
      </c>
      <c r="W370" s="45"/>
      <c r="X370" s="45"/>
      <c r="Y370" s="45"/>
      <c r="Z370" s="45"/>
      <c r="AA370" s="45"/>
      <c r="AB370" s="45"/>
      <c r="AC370" s="45"/>
      <c r="AD370" s="45"/>
    </row>
    <row r="371" spans="1:30" x14ac:dyDescent="0.25">
      <c r="A371" s="47" t="s">
        <v>163</v>
      </c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</row>
    <row r="372" spans="1:30" x14ac:dyDescent="0.25">
      <c r="A372" s="48" t="s">
        <v>162</v>
      </c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</row>
    <row r="373" spans="1:30" x14ac:dyDescent="0.25">
      <c r="A373" s="49" t="s">
        <v>115</v>
      </c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>
        <v>7.6</v>
      </c>
      <c r="O373" s="45">
        <v>20.399999999999999</v>
      </c>
      <c r="P373" s="45"/>
      <c r="Q373" s="45">
        <v>6.9</v>
      </c>
      <c r="R373" s="45">
        <v>29.9</v>
      </c>
      <c r="S373" s="45">
        <v>6.8</v>
      </c>
      <c r="T373" s="45">
        <v>11</v>
      </c>
      <c r="U373" s="45">
        <v>3.5</v>
      </c>
      <c r="V373" s="45">
        <v>66.900000000000006</v>
      </c>
      <c r="W373" s="45"/>
      <c r="X373" s="45"/>
      <c r="Y373" s="45"/>
      <c r="Z373" s="45"/>
      <c r="AA373" s="45"/>
      <c r="AB373" s="45"/>
      <c r="AC373" s="45"/>
      <c r="AD373" s="45"/>
    </row>
    <row r="374" spans="1:30" x14ac:dyDescent="0.25">
      <c r="A374" s="49" t="s">
        <v>116</v>
      </c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>
        <v>14.3</v>
      </c>
      <c r="O374" s="45">
        <v>16.7</v>
      </c>
      <c r="P374" s="45"/>
      <c r="Q374" s="45">
        <v>15.1</v>
      </c>
      <c r="R374" s="45">
        <v>32.6</v>
      </c>
      <c r="S374" s="45">
        <v>5.9</v>
      </c>
      <c r="T374" s="45">
        <v>8.5</v>
      </c>
      <c r="U374" s="45">
        <v>4.9000000000000004</v>
      </c>
      <c r="V374" s="45">
        <v>58.3</v>
      </c>
      <c r="W374" s="45"/>
      <c r="X374" s="45"/>
      <c r="Y374" s="45"/>
      <c r="Z374" s="45"/>
      <c r="AA374" s="45"/>
      <c r="AB374" s="45"/>
      <c r="AC374" s="45"/>
      <c r="AD374" s="45"/>
    </row>
    <row r="375" spans="1:30" x14ac:dyDescent="0.25">
      <c r="A375" s="48" t="s">
        <v>163</v>
      </c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</row>
    <row r="376" spans="1:30" x14ac:dyDescent="0.25">
      <c r="A376" s="49" t="s">
        <v>115</v>
      </c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>
        <v>18.899999999999999</v>
      </c>
      <c r="M376" s="45"/>
      <c r="N376" s="45">
        <v>18.600000000000001</v>
      </c>
      <c r="O376" s="45">
        <v>6.1</v>
      </c>
      <c r="P376" s="45"/>
      <c r="Q376" s="45"/>
      <c r="R376" s="45">
        <v>31.7</v>
      </c>
      <c r="S376" s="45">
        <v>6.2</v>
      </c>
      <c r="T376" s="45">
        <v>12</v>
      </c>
      <c r="U376" s="45">
        <v>3.4</v>
      </c>
      <c r="V376" s="45">
        <v>61</v>
      </c>
      <c r="W376" s="45"/>
      <c r="X376" s="45"/>
      <c r="Y376" s="45"/>
      <c r="Z376" s="45"/>
      <c r="AA376" s="45"/>
      <c r="AB376" s="45"/>
      <c r="AC376" s="45"/>
      <c r="AD376" s="45"/>
    </row>
    <row r="377" spans="1:30" x14ac:dyDescent="0.25">
      <c r="A377" s="49" t="s">
        <v>116</v>
      </c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>
        <v>25.7</v>
      </c>
      <c r="M377" s="45"/>
      <c r="N377" s="45">
        <v>16.100000000000001</v>
      </c>
      <c r="O377" s="45">
        <v>3.2</v>
      </c>
      <c r="P377" s="45"/>
      <c r="Q377" s="45"/>
      <c r="R377" s="45">
        <v>110.5</v>
      </c>
      <c r="S377" s="45">
        <v>11.5</v>
      </c>
      <c r="T377" s="45">
        <v>34</v>
      </c>
      <c r="U377" s="45">
        <v>4.0999999999999996</v>
      </c>
      <c r="V377" s="45">
        <v>112.5</v>
      </c>
      <c r="W377" s="45"/>
      <c r="X377" s="45"/>
      <c r="Y377" s="45"/>
      <c r="Z377" s="45"/>
      <c r="AA377" s="45"/>
      <c r="AB377" s="45"/>
      <c r="AC377" s="45"/>
      <c r="AD377" s="45"/>
    </row>
    <row r="378" spans="1:30" x14ac:dyDescent="0.25">
      <c r="A378" s="44">
        <v>25</v>
      </c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</row>
    <row r="379" spans="1:30" x14ac:dyDescent="0.25">
      <c r="A379" s="47" t="s">
        <v>162</v>
      </c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</row>
    <row r="380" spans="1:30" x14ac:dyDescent="0.25">
      <c r="A380" s="48" t="s">
        <v>162</v>
      </c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</row>
    <row r="381" spans="1:30" x14ac:dyDescent="0.25">
      <c r="A381" s="49" t="s">
        <v>115</v>
      </c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>
        <v>22.3</v>
      </c>
      <c r="M381" s="45">
        <v>6.2</v>
      </c>
      <c r="N381" s="45">
        <v>3.2</v>
      </c>
      <c r="O381" s="45"/>
      <c r="P381" s="45"/>
      <c r="Q381" s="45"/>
      <c r="R381" s="45">
        <v>15.9</v>
      </c>
      <c r="S381" s="45">
        <v>8.6</v>
      </c>
      <c r="T381" s="45">
        <v>9.6999999999999993</v>
      </c>
      <c r="U381" s="45">
        <v>2.1</v>
      </c>
      <c r="V381" s="45">
        <v>84</v>
      </c>
      <c r="W381" s="45"/>
      <c r="X381" s="45"/>
      <c r="Y381" s="45"/>
      <c r="Z381" s="45"/>
      <c r="AA381" s="45"/>
      <c r="AB381" s="45"/>
      <c r="AC381" s="45"/>
      <c r="AD381" s="45"/>
    </row>
    <row r="382" spans="1:30" x14ac:dyDescent="0.25">
      <c r="A382" s="49" t="s">
        <v>116</v>
      </c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>
        <v>36.299999999999997</v>
      </c>
      <c r="M382" s="45">
        <v>5.3</v>
      </c>
      <c r="N382" s="45">
        <v>0.2</v>
      </c>
      <c r="O382" s="45"/>
      <c r="P382" s="45"/>
      <c r="Q382" s="45"/>
      <c r="R382" s="45">
        <v>30.5</v>
      </c>
      <c r="S382" s="45">
        <v>6.1</v>
      </c>
      <c r="T382" s="45">
        <v>16.3</v>
      </c>
      <c r="U382" s="45">
        <v>2.4</v>
      </c>
      <c r="V382" s="45">
        <v>60</v>
      </c>
      <c r="W382" s="45"/>
      <c r="X382" s="45"/>
      <c r="Y382" s="45"/>
      <c r="Z382" s="45"/>
      <c r="AA382" s="45"/>
      <c r="AB382" s="45"/>
      <c r="AC382" s="45"/>
      <c r="AD382" s="45"/>
    </row>
    <row r="383" spans="1:30" x14ac:dyDescent="0.25">
      <c r="A383" s="48" t="s">
        <v>163</v>
      </c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</row>
    <row r="384" spans="1:30" x14ac:dyDescent="0.25">
      <c r="A384" s="49" t="s">
        <v>115</v>
      </c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>
        <v>25.4</v>
      </c>
      <c r="M384" s="45"/>
      <c r="N384" s="45"/>
      <c r="O384" s="45">
        <v>9.6999999999999993</v>
      </c>
      <c r="P384" s="45">
        <v>0.1</v>
      </c>
      <c r="Q384" s="45"/>
      <c r="R384" s="45">
        <v>29.1</v>
      </c>
      <c r="S384" s="45">
        <v>9.1999999999999993</v>
      </c>
      <c r="T384" s="45">
        <v>11.4</v>
      </c>
      <c r="U384" s="45">
        <v>3.2</v>
      </c>
      <c r="V384" s="45">
        <v>91</v>
      </c>
      <c r="W384" s="45"/>
      <c r="X384" s="45"/>
      <c r="Y384" s="45"/>
      <c r="Z384" s="45"/>
      <c r="AA384" s="45"/>
      <c r="AB384" s="45"/>
      <c r="AC384" s="45"/>
      <c r="AD384" s="45"/>
    </row>
    <row r="385" spans="1:30" x14ac:dyDescent="0.25">
      <c r="A385" s="49" t="s">
        <v>116</v>
      </c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>
        <v>20.399999999999999</v>
      </c>
      <c r="M385" s="45">
        <v>3.1</v>
      </c>
      <c r="N385" s="45"/>
      <c r="O385" s="45"/>
      <c r="P385" s="45">
        <v>7.6</v>
      </c>
      <c r="Q385" s="45"/>
      <c r="R385" s="45">
        <v>42.8</v>
      </c>
      <c r="S385" s="45">
        <v>9</v>
      </c>
      <c r="T385" s="45">
        <v>14.7</v>
      </c>
      <c r="U385" s="45">
        <v>3.7</v>
      </c>
      <c r="V385" s="45">
        <v>88.8</v>
      </c>
      <c r="W385" s="45"/>
      <c r="X385" s="45"/>
      <c r="Y385" s="45"/>
      <c r="Z385" s="45"/>
      <c r="AA385" s="45"/>
      <c r="AB385" s="45"/>
      <c r="AC385" s="45"/>
      <c r="AD385" s="45"/>
    </row>
    <row r="386" spans="1:30" x14ac:dyDescent="0.25">
      <c r="A386" s="47" t="s">
        <v>163</v>
      </c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</row>
    <row r="387" spans="1:30" x14ac:dyDescent="0.25">
      <c r="A387" s="48" t="s">
        <v>162</v>
      </c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</row>
    <row r="388" spans="1:30" x14ac:dyDescent="0.25">
      <c r="A388" s="49" t="s">
        <v>115</v>
      </c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>
        <v>30.2</v>
      </c>
      <c r="M388" s="45">
        <v>28.3</v>
      </c>
      <c r="N388" s="45">
        <v>2.5</v>
      </c>
      <c r="O388" s="45"/>
      <c r="P388" s="45"/>
      <c r="Q388" s="45"/>
      <c r="R388" s="45">
        <v>20.5</v>
      </c>
      <c r="S388" s="45">
        <v>5.8</v>
      </c>
      <c r="T388" s="45">
        <v>7.6</v>
      </c>
      <c r="U388" s="45">
        <v>3.4</v>
      </c>
      <c r="V388" s="45">
        <v>56.8</v>
      </c>
      <c r="W388" s="45"/>
      <c r="X388" s="45"/>
      <c r="Y388" s="45"/>
      <c r="Z388" s="45"/>
      <c r="AA388" s="45"/>
      <c r="AB388" s="45"/>
      <c r="AC388" s="45"/>
      <c r="AD388" s="45"/>
    </row>
    <row r="389" spans="1:30" x14ac:dyDescent="0.25">
      <c r="A389" s="49" t="s">
        <v>116</v>
      </c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>
        <v>28.6</v>
      </c>
      <c r="M389" s="45"/>
      <c r="N389" s="45">
        <v>1.3</v>
      </c>
      <c r="O389" s="45">
        <v>2.4</v>
      </c>
      <c r="P389" s="45"/>
      <c r="Q389" s="45"/>
      <c r="R389" s="45">
        <v>3.2</v>
      </c>
      <c r="S389" s="45">
        <v>2</v>
      </c>
      <c r="T389" s="45">
        <v>3.3</v>
      </c>
      <c r="U389" s="45">
        <v>1.3</v>
      </c>
      <c r="V389" s="45">
        <v>20.100000000000001</v>
      </c>
      <c r="W389" s="45"/>
      <c r="X389" s="45"/>
      <c r="Y389" s="45"/>
      <c r="Z389" s="45"/>
      <c r="AA389" s="45"/>
      <c r="AB389" s="45"/>
      <c r="AC389" s="45"/>
      <c r="AD389" s="45"/>
    </row>
    <row r="390" spans="1:30" x14ac:dyDescent="0.25">
      <c r="A390" s="48" t="s">
        <v>163</v>
      </c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</row>
    <row r="391" spans="1:30" x14ac:dyDescent="0.25">
      <c r="A391" s="49" t="s">
        <v>115</v>
      </c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>
        <v>28.4</v>
      </c>
      <c r="M391" s="45">
        <v>3.4</v>
      </c>
      <c r="N391" s="45">
        <v>1.1000000000000001</v>
      </c>
      <c r="O391" s="45"/>
      <c r="P391" s="45"/>
      <c r="Q391" s="45"/>
      <c r="R391" s="45">
        <v>36.200000000000003</v>
      </c>
      <c r="S391" s="45">
        <v>9.9</v>
      </c>
      <c r="T391" s="45">
        <v>10.5</v>
      </c>
      <c r="U391" s="45">
        <v>4.4000000000000004</v>
      </c>
      <c r="V391" s="45">
        <v>97.7</v>
      </c>
      <c r="W391" s="45"/>
      <c r="X391" s="45"/>
      <c r="Y391" s="45"/>
      <c r="Z391" s="45"/>
      <c r="AA391" s="45"/>
      <c r="AB391" s="45"/>
      <c r="AC391" s="45"/>
      <c r="AD391" s="45"/>
    </row>
    <row r="392" spans="1:30" x14ac:dyDescent="0.25">
      <c r="A392" s="49" t="s">
        <v>116</v>
      </c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>
        <v>33.700000000000003</v>
      </c>
      <c r="M392" s="45">
        <v>10</v>
      </c>
      <c r="N392" s="45">
        <v>1.4</v>
      </c>
      <c r="O392" s="45"/>
      <c r="P392" s="45"/>
      <c r="Q392" s="45"/>
      <c r="R392" s="45">
        <v>9.9</v>
      </c>
      <c r="S392" s="45">
        <v>2.8</v>
      </c>
      <c r="T392" s="45">
        <v>5.3</v>
      </c>
      <c r="U392" s="45">
        <v>2.4</v>
      </c>
      <c r="V392" s="45">
        <v>27.1</v>
      </c>
      <c r="W392" s="45"/>
      <c r="X392" s="45"/>
      <c r="Y392" s="45"/>
      <c r="Z392" s="45"/>
      <c r="AA392" s="45"/>
      <c r="AB392" s="45"/>
      <c r="AC392" s="45"/>
      <c r="AD392" s="45"/>
    </row>
    <row r="393" spans="1:30" x14ac:dyDescent="0.25">
      <c r="A393" s="44">
        <v>26</v>
      </c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</row>
    <row r="394" spans="1:30" x14ac:dyDescent="0.25">
      <c r="A394" s="47" t="s">
        <v>162</v>
      </c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</row>
    <row r="395" spans="1:30" x14ac:dyDescent="0.25">
      <c r="A395" s="48" t="s">
        <v>162</v>
      </c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</row>
    <row r="396" spans="1:30" x14ac:dyDescent="0.25">
      <c r="A396" s="49" t="s">
        <v>115</v>
      </c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>
        <v>35.4</v>
      </c>
      <c r="M396" s="45">
        <v>9.6</v>
      </c>
      <c r="N396" s="45">
        <v>13.1</v>
      </c>
      <c r="O396" s="45"/>
      <c r="P396" s="45"/>
      <c r="Q396" s="45"/>
      <c r="R396" s="45">
        <v>5.2</v>
      </c>
      <c r="S396" s="45">
        <v>2.4</v>
      </c>
      <c r="T396" s="45">
        <v>4.0999999999999996</v>
      </c>
      <c r="U396" s="45">
        <v>1.6</v>
      </c>
      <c r="V396" s="45">
        <v>23.8</v>
      </c>
      <c r="W396" s="45"/>
      <c r="X396" s="45"/>
      <c r="Y396" s="45"/>
      <c r="Z396" s="45"/>
      <c r="AA396" s="45"/>
      <c r="AB396" s="45"/>
      <c r="AC396" s="45"/>
      <c r="AD396" s="45"/>
    </row>
    <row r="397" spans="1:30" x14ac:dyDescent="0.25">
      <c r="A397" s="49" t="s">
        <v>116</v>
      </c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>
        <v>37.799999999999997</v>
      </c>
      <c r="M397" s="45">
        <v>13.2</v>
      </c>
      <c r="N397" s="45">
        <v>11.4</v>
      </c>
      <c r="O397" s="45"/>
      <c r="P397" s="45"/>
      <c r="Q397" s="45"/>
      <c r="R397" s="45">
        <v>29.2</v>
      </c>
      <c r="S397" s="45">
        <v>6</v>
      </c>
      <c r="T397" s="45">
        <v>10.199999999999999</v>
      </c>
      <c r="U397" s="45">
        <v>3.7</v>
      </c>
      <c r="V397" s="45">
        <v>58.5</v>
      </c>
      <c r="W397" s="45"/>
      <c r="X397" s="45"/>
      <c r="Y397" s="45"/>
      <c r="Z397" s="45"/>
      <c r="AA397" s="45"/>
      <c r="AB397" s="45"/>
      <c r="AC397" s="45"/>
      <c r="AD397" s="45"/>
    </row>
    <row r="398" spans="1:30" x14ac:dyDescent="0.25">
      <c r="A398" s="48" t="s">
        <v>163</v>
      </c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</row>
    <row r="399" spans="1:30" x14ac:dyDescent="0.25">
      <c r="A399" s="49" t="s">
        <v>115</v>
      </c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>
        <v>19.8</v>
      </c>
      <c r="M399" s="45"/>
      <c r="N399" s="45">
        <v>15.2</v>
      </c>
      <c r="O399" s="45">
        <v>3.1</v>
      </c>
      <c r="P399" s="45"/>
      <c r="Q399" s="45"/>
      <c r="R399" s="45">
        <v>15.3</v>
      </c>
      <c r="S399" s="45">
        <v>5</v>
      </c>
      <c r="T399" s="45">
        <v>15</v>
      </c>
      <c r="U399" s="45">
        <v>1.3</v>
      </c>
      <c r="V399" s="45">
        <v>49.1</v>
      </c>
      <c r="W399" s="45"/>
      <c r="X399" s="45"/>
      <c r="Y399" s="45"/>
      <c r="Z399" s="45"/>
      <c r="AA399" s="45"/>
      <c r="AB399" s="45"/>
      <c r="AC399" s="45"/>
      <c r="AD399" s="45"/>
    </row>
    <row r="400" spans="1:30" x14ac:dyDescent="0.25">
      <c r="A400" s="49" t="s">
        <v>116</v>
      </c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>
        <v>16.899999999999999</v>
      </c>
      <c r="M400" s="45"/>
      <c r="N400" s="45">
        <v>15.2</v>
      </c>
      <c r="O400" s="45">
        <v>10.8</v>
      </c>
      <c r="P400" s="45"/>
      <c r="Q400" s="45"/>
      <c r="R400" s="45">
        <v>15.3</v>
      </c>
      <c r="S400" s="45">
        <v>3.4</v>
      </c>
      <c r="T400" s="45">
        <v>8.4</v>
      </c>
      <c r="U400" s="45">
        <v>2.2999999999999998</v>
      </c>
      <c r="V400" s="45">
        <v>33.799999999999997</v>
      </c>
      <c r="W400" s="45"/>
      <c r="X400" s="45"/>
      <c r="Y400" s="45"/>
      <c r="Z400" s="45"/>
      <c r="AA400" s="45"/>
      <c r="AB400" s="45"/>
      <c r="AC400" s="45"/>
      <c r="AD400" s="45"/>
    </row>
    <row r="401" spans="1:30" x14ac:dyDescent="0.25">
      <c r="A401" s="47" t="s">
        <v>163</v>
      </c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</row>
    <row r="402" spans="1:30" x14ac:dyDescent="0.25">
      <c r="A402" s="48" t="s">
        <v>162</v>
      </c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</row>
    <row r="403" spans="1:30" x14ac:dyDescent="0.25">
      <c r="A403" s="49" t="s">
        <v>115</v>
      </c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>
        <v>41</v>
      </c>
      <c r="M403" s="45">
        <v>8.6999999999999993</v>
      </c>
      <c r="N403" s="45">
        <v>12.9</v>
      </c>
      <c r="O403" s="45"/>
      <c r="P403" s="45"/>
      <c r="Q403" s="45"/>
      <c r="R403" s="45">
        <v>22.8</v>
      </c>
      <c r="S403" s="45">
        <v>6.7</v>
      </c>
      <c r="T403" s="45">
        <v>8.1</v>
      </c>
      <c r="U403" s="45">
        <v>3.6</v>
      </c>
      <c r="V403" s="45">
        <v>65.599999999999994</v>
      </c>
      <c r="W403" s="45"/>
      <c r="X403" s="45"/>
      <c r="Y403" s="45"/>
      <c r="Z403" s="45"/>
      <c r="AA403" s="45"/>
      <c r="AB403" s="45"/>
      <c r="AC403" s="45"/>
      <c r="AD403" s="45"/>
    </row>
    <row r="404" spans="1:30" x14ac:dyDescent="0.25">
      <c r="A404" s="49" t="s">
        <v>116</v>
      </c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>
        <v>36.299999999999997</v>
      </c>
      <c r="M404" s="45"/>
      <c r="N404" s="45">
        <v>9.8000000000000007</v>
      </c>
      <c r="O404" s="45">
        <v>56.7</v>
      </c>
      <c r="P404" s="45"/>
      <c r="Q404" s="45"/>
      <c r="R404" s="45">
        <v>15</v>
      </c>
      <c r="S404" s="45">
        <v>2.4</v>
      </c>
      <c r="T404" s="45">
        <v>6.9</v>
      </c>
      <c r="U404" s="45">
        <v>2.8</v>
      </c>
      <c r="V404" s="45">
        <v>23.5</v>
      </c>
      <c r="W404" s="45"/>
      <c r="X404" s="45"/>
      <c r="Y404" s="45"/>
      <c r="Z404" s="45"/>
      <c r="AA404" s="45"/>
      <c r="AB404" s="45"/>
      <c r="AC404" s="45"/>
      <c r="AD404" s="45"/>
    </row>
    <row r="405" spans="1:30" x14ac:dyDescent="0.25">
      <c r="A405" s="48" t="s">
        <v>163</v>
      </c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</row>
    <row r="406" spans="1:30" x14ac:dyDescent="0.25">
      <c r="A406" s="49" t="s">
        <v>115</v>
      </c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>
        <v>17.3</v>
      </c>
      <c r="M406" s="45">
        <v>1.3</v>
      </c>
      <c r="N406" s="45">
        <v>12.4</v>
      </c>
      <c r="O406" s="45"/>
      <c r="P406" s="45"/>
      <c r="Q406" s="45"/>
      <c r="R406" s="45">
        <v>30.6</v>
      </c>
      <c r="S406" s="45">
        <v>5.9</v>
      </c>
      <c r="T406" s="45">
        <v>11</v>
      </c>
      <c r="U406" s="45">
        <v>3.5</v>
      </c>
      <c r="V406" s="45">
        <v>57.7</v>
      </c>
      <c r="W406" s="45"/>
      <c r="X406" s="45"/>
      <c r="Y406" s="45"/>
      <c r="Z406" s="45"/>
      <c r="AA406" s="45"/>
      <c r="AB406" s="45"/>
      <c r="AC406" s="45"/>
      <c r="AD406" s="45"/>
    </row>
    <row r="407" spans="1:30" x14ac:dyDescent="0.25">
      <c r="A407" s="49" t="s">
        <v>116</v>
      </c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>
        <v>19</v>
      </c>
      <c r="M407" s="45">
        <v>1.7</v>
      </c>
      <c r="N407" s="45">
        <v>13.7</v>
      </c>
      <c r="O407" s="45"/>
      <c r="P407" s="45"/>
      <c r="Q407" s="45"/>
      <c r="R407" s="45">
        <v>11.9</v>
      </c>
      <c r="S407" s="45">
        <v>4.5999999999999996</v>
      </c>
      <c r="T407" s="45">
        <v>7.2</v>
      </c>
      <c r="U407" s="45">
        <v>2.1</v>
      </c>
      <c r="V407" s="45">
        <v>44.8</v>
      </c>
      <c r="W407" s="45"/>
      <c r="X407" s="45"/>
      <c r="Y407" s="45"/>
      <c r="Z407" s="45"/>
      <c r="AA407" s="45"/>
      <c r="AB407" s="45"/>
      <c r="AC407" s="45"/>
      <c r="AD407" s="45"/>
    </row>
    <row r="408" spans="1:30" x14ac:dyDescent="0.25">
      <c r="A408" s="44">
        <v>27</v>
      </c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</row>
    <row r="409" spans="1:30" x14ac:dyDescent="0.25">
      <c r="A409" s="47" t="s">
        <v>162</v>
      </c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</row>
    <row r="410" spans="1:30" x14ac:dyDescent="0.25">
      <c r="A410" s="48" t="s">
        <v>162</v>
      </c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</row>
    <row r="411" spans="1:30" x14ac:dyDescent="0.25">
      <c r="A411" s="49" t="s">
        <v>115</v>
      </c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>
        <v>36</v>
      </c>
      <c r="M411" s="45">
        <v>0.3</v>
      </c>
      <c r="N411" s="45">
        <v>5.6</v>
      </c>
      <c r="O411" s="45"/>
      <c r="P411" s="45"/>
      <c r="Q411" s="45"/>
      <c r="R411" s="45">
        <v>17.899999999999999</v>
      </c>
      <c r="S411" s="45">
        <v>6.1</v>
      </c>
      <c r="T411" s="45">
        <v>9.6999999999999993</v>
      </c>
      <c r="U411" s="45">
        <v>2.2999999999999998</v>
      </c>
      <c r="V411" s="45">
        <v>60</v>
      </c>
      <c r="W411" s="45"/>
      <c r="X411" s="45"/>
      <c r="Y411" s="45"/>
      <c r="Z411" s="45"/>
      <c r="AA411" s="45"/>
      <c r="AB411" s="45"/>
      <c r="AC411" s="45"/>
      <c r="AD411" s="45"/>
    </row>
    <row r="412" spans="1:30" x14ac:dyDescent="0.25">
      <c r="A412" s="49" t="s">
        <v>116</v>
      </c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>
        <v>32.1</v>
      </c>
      <c r="M412" s="45"/>
      <c r="N412" s="45">
        <v>7.4</v>
      </c>
      <c r="O412" s="45">
        <v>2.6</v>
      </c>
      <c r="P412" s="45"/>
      <c r="Q412" s="45"/>
      <c r="R412" s="45">
        <v>13.6</v>
      </c>
      <c r="S412" s="45">
        <v>3.3</v>
      </c>
      <c r="T412" s="45">
        <v>10.199999999999999</v>
      </c>
      <c r="U412" s="45">
        <v>1.7</v>
      </c>
      <c r="V412" s="45">
        <v>32.4</v>
      </c>
      <c r="W412" s="45"/>
      <c r="X412" s="45"/>
      <c r="Y412" s="45"/>
      <c r="Z412" s="45"/>
      <c r="AA412" s="45"/>
      <c r="AB412" s="45"/>
      <c r="AC412" s="45"/>
      <c r="AD412" s="45"/>
    </row>
    <row r="413" spans="1:30" x14ac:dyDescent="0.25">
      <c r="A413" s="48" t="s">
        <v>163</v>
      </c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</row>
    <row r="414" spans="1:30" x14ac:dyDescent="0.25">
      <c r="A414" s="49" t="s">
        <v>115</v>
      </c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>
        <v>23</v>
      </c>
      <c r="M414" s="45">
        <v>3.1</v>
      </c>
      <c r="N414" s="45">
        <v>9.5</v>
      </c>
      <c r="O414" s="45"/>
      <c r="P414" s="45"/>
      <c r="Q414" s="45"/>
      <c r="R414" s="45">
        <v>19.2</v>
      </c>
      <c r="S414" s="45">
        <v>5.5</v>
      </c>
      <c r="T414" s="45">
        <v>12.1</v>
      </c>
      <c r="U414" s="45">
        <v>2</v>
      </c>
      <c r="V414" s="45">
        <v>53.6</v>
      </c>
      <c r="W414" s="45"/>
      <c r="X414" s="45"/>
      <c r="Y414" s="45"/>
      <c r="Z414" s="45"/>
      <c r="AA414" s="45"/>
      <c r="AB414" s="45"/>
      <c r="AC414" s="45"/>
      <c r="AD414" s="45"/>
    </row>
    <row r="415" spans="1:30" x14ac:dyDescent="0.25">
      <c r="A415" s="49" t="s">
        <v>116</v>
      </c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>
        <v>18.7</v>
      </c>
      <c r="M415" s="45"/>
      <c r="N415" s="45">
        <v>11.4</v>
      </c>
      <c r="O415" s="45">
        <v>7.7</v>
      </c>
      <c r="P415" s="45"/>
      <c r="Q415" s="45"/>
      <c r="R415" s="45">
        <v>6.6</v>
      </c>
      <c r="S415" s="45">
        <v>2.2999999999999998</v>
      </c>
      <c r="T415" s="45">
        <v>9.5</v>
      </c>
      <c r="U415" s="45">
        <v>0.9</v>
      </c>
      <c r="V415" s="45">
        <v>22.3</v>
      </c>
      <c r="W415" s="45"/>
      <c r="X415" s="45"/>
      <c r="Y415" s="45"/>
      <c r="Z415" s="45"/>
      <c r="AA415" s="45"/>
      <c r="AB415" s="45"/>
      <c r="AC415" s="45"/>
      <c r="AD415" s="45"/>
    </row>
    <row r="416" spans="1:30" x14ac:dyDescent="0.25">
      <c r="A416" s="47" t="s">
        <v>163</v>
      </c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</row>
    <row r="417" spans="1:30" x14ac:dyDescent="0.25">
      <c r="A417" s="48" t="s">
        <v>162</v>
      </c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</row>
    <row r="418" spans="1:30" x14ac:dyDescent="0.25">
      <c r="A418" s="49" t="s">
        <v>115</v>
      </c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>
        <v>32.6</v>
      </c>
      <c r="M418" s="45">
        <v>34.200000000000003</v>
      </c>
      <c r="N418" s="45"/>
      <c r="O418" s="45"/>
      <c r="P418" s="45">
        <v>4.0999999999999996</v>
      </c>
      <c r="Q418" s="45"/>
      <c r="R418" s="45">
        <v>93.9</v>
      </c>
      <c r="S418" s="45">
        <v>21.7</v>
      </c>
      <c r="T418" s="45">
        <v>14.9</v>
      </c>
      <c r="U418" s="45">
        <v>8</v>
      </c>
      <c r="V418" s="45">
        <v>213.5</v>
      </c>
      <c r="W418" s="45"/>
      <c r="X418" s="45"/>
      <c r="Y418" s="45"/>
      <c r="Z418" s="45"/>
      <c r="AA418" s="45"/>
      <c r="AB418" s="45"/>
      <c r="AC418" s="45"/>
      <c r="AD418" s="45"/>
    </row>
    <row r="419" spans="1:30" x14ac:dyDescent="0.25">
      <c r="A419" s="49" t="s">
        <v>116</v>
      </c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>
        <v>20.9</v>
      </c>
      <c r="M419" s="45"/>
      <c r="N419" s="45"/>
      <c r="O419" s="45">
        <v>25.5</v>
      </c>
      <c r="P419" s="45">
        <v>1.8</v>
      </c>
      <c r="Q419" s="45"/>
      <c r="R419" s="45">
        <v>66.8</v>
      </c>
      <c r="S419" s="45">
        <v>10.7</v>
      </c>
      <c r="T419" s="45">
        <v>12.7</v>
      </c>
      <c r="U419" s="45">
        <v>6.7</v>
      </c>
      <c r="V419" s="45">
        <v>105.2</v>
      </c>
      <c r="W419" s="45"/>
      <c r="X419" s="45"/>
      <c r="Y419" s="45"/>
      <c r="Z419" s="45"/>
      <c r="AA419" s="45"/>
      <c r="AB419" s="45"/>
      <c r="AC419" s="45"/>
      <c r="AD419" s="45"/>
    </row>
    <row r="420" spans="1:30" x14ac:dyDescent="0.25">
      <c r="A420" s="48" t="s">
        <v>163</v>
      </c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</row>
    <row r="421" spans="1:30" x14ac:dyDescent="0.25">
      <c r="A421" s="49" t="s">
        <v>115</v>
      </c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>
        <v>18.399999999999999</v>
      </c>
      <c r="M421" s="45">
        <v>23.7</v>
      </c>
      <c r="N421" s="45">
        <v>9.3000000000000007</v>
      </c>
      <c r="O421" s="45"/>
      <c r="P421" s="45"/>
      <c r="Q421" s="45"/>
      <c r="R421" s="45">
        <v>4.3</v>
      </c>
      <c r="S421" s="45">
        <v>1.5</v>
      </c>
      <c r="T421" s="45">
        <v>4.8</v>
      </c>
      <c r="U421" s="45">
        <v>1.2</v>
      </c>
      <c r="V421" s="45">
        <v>15.1</v>
      </c>
      <c r="W421" s="45"/>
      <c r="X421" s="45"/>
      <c r="Y421" s="45"/>
      <c r="Z421" s="45"/>
      <c r="AA421" s="45"/>
      <c r="AB421" s="45"/>
      <c r="AC421" s="45"/>
      <c r="AD421" s="45"/>
    </row>
    <row r="422" spans="1:30" x14ac:dyDescent="0.25">
      <c r="A422" s="49" t="s">
        <v>116</v>
      </c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>
        <v>21.1</v>
      </c>
      <c r="M422" s="45">
        <v>4.2</v>
      </c>
      <c r="N422" s="45">
        <v>9.4</v>
      </c>
      <c r="O422" s="45"/>
      <c r="P422" s="45"/>
      <c r="Q422" s="45"/>
      <c r="R422" s="45">
        <v>15.5</v>
      </c>
      <c r="S422" s="45">
        <v>4.0999999999999996</v>
      </c>
      <c r="T422" s="45">
        <v>9.1999999999999993</v>
      </c>
      <c r="U422" s="45">
        <v>2.2000000000000002</v>
      </c>
      <c r="V422" s="45">
        <v>40.200000000000003</v>
      </c>
      <c r="W422" s="45"/>
      <c r="X422" s="45"/>
      <c r="Y422" s="45"/>
      <c r="Z422" s="45"/>
      <c r="AA422" s="45"/>
      <c r="AB422" s="45"/>
      <c r="AC422" s="45"/>
      <c r="AD422" s="45"/>
    </row>
    <row r="423" spans="1:30" x14ac:dyDescent="0.25">
      <c r="A423" s="44">
        <v>28</v>
      </c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</row>
    <row r="424" spans="1:30" x14ac:dyDescent="0.25">
      <c r="A424" s="47" t="s">
        <v>162</v>
      </c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</row>
    <row r="425" spans="1:30" x14ac:dyDescent="0.25">
      <c r="A425" s="48" t="s">
        <v>162</v>
      </c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</row>
    <row r="426" spans="1:30" x14ac:dyDescent="0.25">
      <c r="A426" s="49" t="s">
        <v>115</v>
      </c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>
        <v>79.599999999999994</v>
      </c>
      <c r="M426" s="45">
        <v>13.4</v>
      </c>
      <c r="N426" s="45">
        <v>5.6999999999999993</v>
      </c>
      <c r="O426" s="45">
        <v>3.9</v>
      </c>
      <c r="P426" s="45"/>
      <c r="Q426" s="45"/>
      <c r="R426" s="45">
        <v>87.300000000000011</v>
      </c>
      <c r="S426" s="45">
        <v>16.3</v>
      </c>
      <c r="T426" s="45">
        <v>22.2</v>
      </c>
      <c r="U426" s="45">
        <v>10</v>
      </c>
      <c r="V426" s="45">
        <v>160.6</v>
      </c>
      <c r="W426" s="45"/>
      <c r="X426" s="45"/>
      <c r="Y426" s="45"/>
      <c r="Z426" s="45"/>
      <c r="AA426" s="45"/>
      <c r="AB426" s="45"/>
      <c r="AC426" s="45"/>
      <c r="AD426" s="45"/>
    </row>
    <row r="427" spans="1:30" x14ac:dyDescent="0.25">
      <c r="A427" s="49" t="s">
        <v>116</v>
      </c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>
        <v>63.400000000000006</v>
      </c>
      <c r="M427" s="45">
        <v>13</v>
      </c>
      <c r="N427" s="45">
        <v>3.5</v>
      </c>
      <c r="O427" s="45">
        <v>9.9</v>
      </c>
      <c r="P427" s="45">
        <v>2.2999999999999998</v>
      </c>
      <c r="Q427" s="45"/>
      <c r="R427" s="45">
        <v>58.7</v>
      </c>
      <c r="S427" s="45">
        <v>14.5</v>
      </c>
      <c r="T427" s="45">
        <v>18.399999999999999</v>
      </c>
      <c r="U427" s="45">
        <v>8.1999999999999993</v>
      </c>
      <c r="V427" s="45">
        <v>142.89999999999998</v>
      </c>
      <c r="W427" s="45"/>
      <c r="X427" s="45"/>
      <c r="Y427" s="45"/>
      <c r="Z427" s="45"/>
      <c r="AA427" s="45"/>
      <c r="AB427" s="45"/>
      <c r="AC427" s="45"/>
      <c r="AD427" s="45"/>
    </row>
    <row r="428" spans="1:30" x14ac:dyDescent="0.25">
      <c r="A428" s="48" t="s">
        <v>163</v>
      </c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</row>
    <row r="429" spans="1:30" x14ac:dyDescent="0.25">
      <c r="A429" s="49" t="s">
        <v>115</v>
      </c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>
        <v>12</v>
      </c>
      <c r="M429" s="45">
        <v>8.3000000000000007</v>
      </c>
      <c r="N429" s="45"/>
      <c r="O429" s="45">
        <v>12.5</v>
      </c>
      <c r="P429" s="45">
        <v>9.3000000000000007</v>
      </c>
      <c r="Q429" s="45"/>
      <c r="R429" s="45">
        <v>125.1</v>
      </c>
      <c r="S429" s="45">
        <v>17.700000000000003</v>
      </c>
      <c r="T429" s="45">
        <v>21.9</v>
      </c>
      <c r="U429" s="45">
        <v>14.100000000000001</v>
      </c>
      <c r="V429" s="45">
        <v>173.9</v>
      </c>
      <c r="W429" s="45"/>
      <c r="X429" s="45"/>
      <c r="Y429" s="45"/>
      <c r="Z429" s="45"/>
      <c r="AA429" s="45"/>
      <c r="AB429" s="45"/>
      <c r="AC429" s="45"/>
      <c r="AD429" s="45"/>
    </row>
    <row r="430" spans="1:30" x14ac:dyDescent="0.25">
      <c r="A430" s="49" t="s">
        <v>116</v>
      </c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>
        <v>16.100000000000001</v>
      </c>
      <c r="M430" s="45">
        <v>7.7</v>
      </c>
      <c r="N430" s="45">
        <v>1</v>
      </c>
      <c r="O430" s="45">
        <v>12.9</v>
      </c>
      <c r="P430" s="45">
        <v>2.4</v>
      </c>
      <c r="Q430" s="45">
        <v>1.2</v>
      </c>
      <c r="R430" s="45">
        <v>58.7</v>
      </c>
      <c r="S430" s="45">
        <v>13.4</v>
      </c>
      <c r="T430" s="45">
        <v>20</v>
      </c>
      <c r="U430" s="45">
        <v>7.4</v>
      </c>
      <c r="V430" s="45">
        <v>132.30000000000001</v>
      </c>
      <c r="W430" s="45"/>
      <c r="X430" s="45"/>
      <c r="Y430" s="45"/>
      <c r="Z430" s="45"/>
      <c r="AA430" s="45"/>
      <c r="AB430" s="45"/>
      <c r="AC430" s="45"/>
      <c r="AD430" s="45"/>
    </row>
    <row r="431" spans="1:30" x14ac:dyDescent="0.25">
      <c r="A431" s="47" t="s">
        <v>163</v>
      </c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</row>
    <row r="432" spans="1:30" x14ac:dyDescent="0.25">
      <c r="A432" s="48" t="s">
        <v>162</v>
      </c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</row>
    <row r="433" spans="1:30" x14ac:dyDescent="0.25">
      <c r="A433" s="49" t="s">
        <v>115</v>
      </c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>
        <v>49.099999999999994</v>
      </c>
      <c r="M433" s="45">
        <v>18</v>
      </c>
      <c r="N433" s="45">
        <v>1.7</v>
      </c>
      <c r="O433" s="45"/>
      <c r="P433" s="45">
        <v>6.7</v>
      </c>
      <c r="Q433" s="45"/>
      <c r="R433" s="45">
        <v>42</v>
      </c>
      <c r="S433" s="45">
        <v>9.4</v>
      </c>
      <c r="T433" s="45">
        <v>17</v>
      </c>
      <c r="U433" s="45">
        <v>6.3</v>
      </c>
      <c r="V433" s="45">
        <v>92.5</v>
      </c>
      <c r="W433" s="45"/>
      <c r="X433" s="45"/>
      <c r="Y433" s="45"/>
      <c r="Z433" s="45"/>
      <c r="AA433" s="45"/>
      <c r="AB433" s="45"/>
      <c r="AC433" s="45"/>
      <c r="AD433" s="45"/>
    </row>
    <row r="434" spans="1:30" x14ac:dyDescent="0.25">
      <c r="A434" s="49" t="s">
        <v>116</v>
      </c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>
        <v>61.3</v>
      </c>
      <c r="M434" s="45">
        <v>12</v>
      </c>
      <c r="N434" s="45">
        <v>3</v>
      </c>
      <c r="O434" s="45"/>
      <c r="P434" s="45">
        <v>3.6</v>
      </c>
      <c r="Q434" s="45"/>
      <c r="R434" s="45">
        <v>140.5</v>
      </c>
      <c r="S434" s="45">
        <v>16.799999999999997</v>
      </c>
      <c r="T434" s="45">
        <v>35.299999999999997</v>
      </c>
      <c r="U434" s="45">
        <v>9.8000000000000007</v>
      </c>
      <c r="V434" s="45">
        <v>164.5</v>
      </c>
      <c r="W434" s="45"/>
      <c r="X434" s="45"/>
      <c r="Y434" s="45"/>
      <c r="Z434" s="45"/>
      <c r="AA434" s="45"/>
      <c r="AB434" s="45"/>
      <c r="AC434" s="45"/>
      <c r="AD434" s="45"/>
    </row>
    <row r="435" spans="1:30" x14ac:dyDescent="0.25">
      <c r="A435" s="48" t="s">
        <v>163</v>
      </c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</row>
    <row r="436" spans="1:30" x14ac:dyDescent="0.25">
      <c r="A436" s="49" t="s">
        <v>115</v>
      </c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>
        <v>34.800000000000004</v>
      </c>
      <c r="M436" s="45"/>
      <c r="N436" s="45"/>
      <c r="O436" s="45">
        <v>37</v>
      </c>
      <c r="P436" s="45">
        <v>6.8</v>
      </c>
      <c r="Q436" s="45"/>
      <c r="R436" s="45">
        <v>49</v>
      </c>
      <c r="S436" s="45">
        <v>9.3000000000000007</v>
      </c>
      <c r="T436" s="45">
        <v>21.2</v>
      </c>
      <c r="U436" s="45">
        <v>6.2</v>
      </c>
      <c r="V436" s="45">
        <v>92.3</v>
      </c>
      <c r="W436" s="45"/>
      <c r="X436" s="45"/>
      <c r="Y436" s="45"/>
      <c r="Z436" s="45"/>
      <c r="AA436" s="45"/>
      <c r="AB436" s="45"/>
      <c r="AC436" s="45"/>
      <c r="AD436" s="45"/>
    </row>
    <row r="437" spans="1:30" x14ac:dyDescent="0.25">
      <c r="A437" s="49" t="s">
        <v>116</v>
      </c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>
        <v>23.7</v>
      </c>
      <c r="M437" s="45"/>
      <c r="N437" s="45"/>
      <c r="O437" s="45">
        <v>24.8</v>
      </c>
      <c r="P437" s="45">
        <v>15.2</v>
      </c>
      <c r="Q437" s="45">
        <v>0.5</v>
      </c>
      <c r="R437" s="45">
        <v>37.9</v>
      </c>
      <c r="S437" s="45">
        <v>9.6999999999999993</v>
      </c>
      <c r="T437" s="45">
        <v>15.4</v>
      </c>
      <c r="U437" s="45">
        <v>6.5</v>
      </c>
      <c r="V437" s="45">
        <v>95.300000000000011</v>
      </c>
      <c r="W437" s="45"/>
      <c r="X437" s="45"/>
      <c r="Y437" s="45"/>
      <c r="Z437" s="45"/>
      <c r="AA437" s="45"/>
      <c r="AB437" s="45"/>
      <c r="AC437" s="45"/>
      <c r="AD437" s="45"/>
    </row>
    <row r="438" spans="1:30" x14ac:dyDescent="0.25">
      <c r="A438" s="44">
        <v>29</v>
      </c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x14ac:dyDescent="0.25">
      <c r="A439" s="47" t="s">
        <v>162</v>
      </c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</row>
    <row r="440" spans="1:30" x14ac:dyDescent="0.25">
      <c r="A440" s="48" t="s">
        <v>162</v>
      </c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</row>
    <row r="441" spans="1:30" x14ac:dyDescent="0.25">
      <c r="A441" s="49" t="s">
        <v>115</v>
      </c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>
        <v>27</v>
      </c>
      <c r="M441" s="45">
        <v>7.9</v>
      </c>
      <c r="N441" s="45">
        <v>4.7</v>
      </c>
      <c r="O441" s="45"/>
      <c r="P441" s="45"/>
      <c r="Q441" s="45"/>
      <c r="R441" s="45">
        <v>10.5</v>
      </c>
      <c r="S441" s="45">
        <v>4</v>
      </c>
      <c r="T441" s="45">
        <v>5.4</v>
      </c>
      <c r="U441" s="45">
        <v>2.5</v>
      </c>
      <c r="V441" s="45">
        <v>39.6</v>
      </c>
      <c r="W441" s="45"/>
      <c r="X441" s="45"/>
      <c r="Y441" s="45"/>
      <c r="Z441" s="45"/>
      <c r="AA441" s="45"/>
      <c r="AB441" s="45"/>
      <c r="AC441" s="45"/>
      <c r="AD441" s="45"/>
    </row>
    <row r="442" spans="1:30" x14ac:dyDescent="0.25">
      <c r="A442" s="49" t="s">
        <v>116</v>
      </c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>
        <v>29.4</v>
      </c>
      <c r="M442" s="45"/>
      <c r="N442" s="45">
        <v>8.1</v>
      </c>
      <c r="O442" s="45">
        <v>7.2</v>
      </c>
      <c r="P442" s="45"/>
      <c r="Q442" s="45"/>
      <c r="R442" s="45">
        <v>7.6</v>
      </c>
      <c r="S442" s="45">
        <v>1.2</v>
      </c>
      <c r="T442" s="45">
        <v>6.4</v>
      </c>
      <c r="U442" s="45">
        <v>1.5</v>
      </c>
      <c r="V442" s="45">
        <v>11.5</v>
      </c>
      <c r="W442" s="45"/>
      <c r="X442" s="45"/>
      <c r="Y442" s="45"/>
      <c r="Z442" s="45"/>
      <c r="AA442" s="45"/>
      <c r="AB442" s="45"/>
      <c r="AC442" s="45"/>
      <c r="AD442" s="45"/>
    </row>
    <row r="443" spans="1:30" x14ac:dyDescent="0.25">
      <c r="A443" s="48" t="s">
        <v>163</v>
      </c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</row>
    <row r="444" spans="1:30" x14ac:dyDescent="0.25">
      <c r="A444" s="49" t="s">
        <v>115</v>
      </c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>
        <v>23</v>
      </c>
      <c r="M444" s="45"/>
      <c r="N444" s="45">
        <v>2.6</v>
      </c>
      <c r="O444" s="45">
        <v>3.2</v>
      </c>
      <c r="P444" s="45"/>
      <c r="Q444" s="45"/>
      <c r="R444" s="45">
        <v>33</v>
      </c>
      <c r="S444" s="45">
        <v>6.6</v>
      </c>
      <c r="T444" s="45">
        <v>15.6</v>
      </c>
      <c r="U444" s="45">
        <v>2.7</v>
      </c>
      <c r="V444" s="45">
        <v>65.3</v>
      </c>
      <c r="W444" s="45"/>
      <c r="X444" s="45"/>
      <c r="Y444" s="45"/>
      <c r="Z444" s="45"/>
      <c r="AA444" s="45"/>
      <c r="AB444" s="45"/>
      <c r="AC444" s="45"/>
      <c r="AD444" s="45"/>
    </row>
    <row r="445" spans="1:30" x14ac:dyDescent="0.25">
      <c r="A445" s="49" t="s">
        <v>116</v>
      </c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>
        <v>37.4</v>
      </c>
      <c r="M445" s="45">
        <v>3.4</v>
      </c>
      <c r="N445" s="45">
        <v>3</v>
      </c>
      <c r="O445" s="45"/>
      <c r="P445" s="45"/>
      <c r="Q445" s="45"/>
      <c r="R445" s="45">
        <v>43.7</v>
      </c>
      <c r="S445" s="45">
        <v>7.8</v>
      </c>
      <c r="T445" s="45">
        <v>16.3</v>
      </c>
      <c r="U445" s="45">
        <v>3.4</v>
      </c>
      <c r="V445" s="45">
        <v>76.3</v>
      </c>
      <c r="W445" s="45"/>
      <c r="X445" s="45"/>
      <c r="Y445" s="45"/>
      <c r="Z445" s="45"/>
      <c r="AA445" s="45"/>
      <c r="AB445" s="45"/>
      <c r="AC445" s="45"/>
      <c r="AD445" s="45"/>
    </row>
    <row r="446" spans="1:30" x14ac:dyDescent="0.25">
      <c r="A446" s="47" t="s">
        <v>163</v>
      </c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</row>
    <row r="447" spans="1:30" x14ac:dyDescent="0.25">
      <c r="A447" s="48" t="s">
        <v>162</v>
      </c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</row>
    <row r="448" spans="1:30" x14ac:dyDescent="0.25">
      <c r="A448" s="49" t="s">
        <v>115</v>
      </c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>
        <v>15.1</v>
      </c>
      <c r="M448" s="45"/>
      <c r="N448" s="45">
        <v>2.2000000000000002</v>
      </c>
      <c r="O448" s="45">
        <v>5.3</v>
      </c>
      <c r="P448" s="45"/>
      <c r="Q448" s="45"/>
      <c r="R448" s="45">
        <v>76.900000000000006</v>
      </c>
      <c r="S448" s="45">
        <v>9</v>
      </c>
      <c r="T448" s="45">
        <v>13.7</v>
      </c>
      <c r="U448" s="45">
        <v>7.2</v>
      </c>
      <c r="V448" s="45">
        <v>88.2</v>
      </c>
      <c r="W448" s="45"/>
      <c r="X448" s="45"/>
      <c r="Y448" s="45"/>
      <c r="Z448" s="45"/>
      <c r="AA448" s="45"/>
      <c r="AB448" s="45"/>
      <c r="AC448" s="45"/>
      <c r="AD448" s="45"/>
    </row>
    <row r="449" spans="1:30" x14ac:dyDescent="0.25">
      <c r="A449" s="49" t="s">
        <v>116</v>
      </c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>
        <v>35.200000000000003</v>
      </c>
      <c r="M449" s="45">
        <v>34.5</v>
      </c>
      <c r="N449" s="45">
        <v>1.6</v>
      </c>
      <c r="O449" s="45"/>
      <c r="P449" s="45"/>
      <c r="Q449" s="45"/>
      <c r="R449" s="45">
        <v>19.8</v>
      </c>
      <c r="S449" s="45">
        <v>6.8</v>
      </c>
      <c r="T449" s="45">
        <v>6.7</v>
      </c>
      <c r="U449" s="45">
        <v>3.7</v>
      </c>
      <c r="V449" s="45">
        <v>66.400000000000006</v>
      </c>
      <c r="W449" s="45"/>
      <c r="X449" s="45"/>
      <c r="Y449" s="45"/>
      <c r="Z449" s="45"/>
      <c r="AA449" s="45"/>
      <c r="AB449" s="45"/>
      <c r="AC449" s="45"/>
      <c r="AD449" s="45"/>
    </row>
    <row r="450" spans="1:30" x14ac:dyDescent="0.25">
      <c r="A450" s="48" t="s">
        <v>163</v>
      </c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</row>
    <row r="451" spans="1:30" x14ac:dyDescent="0.25">
      <c r="A451" s="49" t="s">
        <v>115</v>
      </c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>
        <v>26.7</v>
      </c>
      <c r="M451" s="45">
        <v>0.8</v>
      </c>
      <c r="N451" s="45">
        <v>23.1</v>
      </c>
      <c r="O451" s="45"/>
      <c r="P451" s="45"/>
      <c r="Q451" s="45"/>
      <c r="R451" s="45">
        <v>9.1</v>
      </c>
      <c r="S451" s="45">
        <v>2.6</v>
      </c>
      <c r="T451" s="45">
        <v>7.3</v>
      </c>
      <c r="U451" s="45">
        <v>1.6</v>
      </c>
      <c r="V451" s="45">
        <v>26</v>
      </c>
      <c r="W451" s="45"/>
      <c r="X451" s="45"/>
      <c r="Y451" s="45"/>
      <c r="Z451" s="45"/>
      <c r="AA451" s="45"/>
      <c r="AB451" s="45"/>
      <c r="AC451" s="45"/>
      <c r="AD451" s="45"/>
    </row>
    <row r="452" spans="1:30" x14ac:dyDescent="0.25">
      <c r="A452" s="49" t="s">
        <v>116</v>
      </c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>
        <v>27.1</v>
      </c>
      <c r="M452" s="45">
        <v>16</v>
      </c>
      <c r="N452" s="45">
        <v>26.1</v>
      </c>
      <c r="O452" s="45"/>
      <c r="P452" s="45"/>
      <c r="Q452" s="45"/>
      <c r="R452" s="45">
        <v>20.5</v>
      </c>
      <c r="S452" s="45">
        <v>4.2</v>
      </c>
      <c r="T452" s="45">
        <v>12.2</v>
      </c>
      <c r="U452" s="45">
        <v>2.1</v>
      </c>
      <c r="V452" s="45">
        <v>40.9</v>
      </c>
      <c r="W452" s="45"/>
      <c r="X452" s="45"/>
      <c r="Y452" s="45"/>
      <c r="Z452" s="45"/>
      <c r="AA452" s="45"/>
      <c r="AB452" s="45"/>
      <c r="AC452" s="45"/>
      <c r="AD452" s="45"/>
    </row>
    <row r="453" spans="1:30" x14ac:dyDescent="0.25">
      <c r="A453" s="44">
        <v>30</v>
      </c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</row>
    <row r="454" spans="1:30" x14ac:dyDescent="0.25">
      <c r="A454" s="47" t="s">
        <v>162</v>
      </c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</row>
    <row r="455" spans="1:30" x14ac:dyDescent="0.25">
      <c r="A455" s="48" t="s">
        <v>162</v>
      </c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</row>
    <row r="456" spans="1:30" x14ac:dyDescent="0.25">
      <c r="A456" s="49" t="s">
        <v>115</v>
      </c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>
        <v>35.1</v>
      </c>
      <c r="M456" s="45"/>
      <c r="N456" s="45"/>
      <c r="O456" s="45">
        <v>5.0999999999999996</v>
      </c>
      <c r="P456" s="45">
        <v>1.9</v>
      </c>
      <c r="Q456" s="45"/>
      <c r="R456" s="45">
        <v>39.200000000000003</v>
      </c>
      <c r="S456" s="45">
        <v>10.7</v>
      </c>
      <c r="T456" s="45">
        <v>11.7</v>
      </c>
      <c r="U456" s="45">
        <v>4.3</v>
      </c>
      <c r="V456" s="45">
        <v>104.9</v>
      </c>
      <c r="W456" s="45"/>
      <c r="X456" s="45"/>
      <c r="Y456" s="45"/>
      <c r="Z456" s="45"/>
      <c r="AA456" s="45"/>
      <c r="AB456" s="45"/>
      <c r="AC456" s="45"/>
      <c r="AD456" s="45"/>
    </row>
    <row r="457" spans="1:30" x14ac:dyDescent="0.25">
      <c r="A457" s="49" t="s">
        <v>116</v>
      </c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>
        <v>41</v>
      </c>
      <c r="M457" s="45"/>
      <c r="N457" s="45">
        <v>3.2</v>
      </c>
      <c r="O457" s="45">
        <v>3.9</v>
      </c>
      <c r="P457" s="45"/>
      <c r="Q457" s="45"/>
      <c r="R457" s="45">
        <v>63.5</v>
      </c>
      <c r="S457" s="45">
        <v>11.5</v>
      </c>
      <c r="T457" s="45">
        <v>14.7</v>
      </c>
      <c r="U457" s="45">
        <v>5.5</v>
      </c>
      <c r="V457" s="45">
        <v>112.9</v>
      </c>
      <c r="W457" s="45"/>
      <c r="X457" s="45"/>
      <c r="Y457" s="45"/>
      <c r="Z457" s="45"/>
      <c r="AA457" s="45"/>
      <c r="AB457" s="45"/>
      <c r="AC457" s="45"/>
      <c r="AD457" s="45"/>
    </row>
    <row r="458" spans="1:30" x14ac:dyDescent="0.25">
      <c r="A458" s="48" t="s">
        <v>163</v>
      </c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</row>
    <row r="459" spans="1:30" x14ac:dyDescent="0.25">
      <c r="A459" s="49" t="s">
        <v>115</v>
      </c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>
        <v>21.2</v>
      </c>
      <c r="M459" s="45">
        <v>3.3</v>
      </c>
      <c r="N459" s="45"/>
      <c r="O459" s="45"/>
      <c r="P459" s="45">
        <v>1.4</v>
      </c>
      <c r="Q459" s="45"/>
      <c r="R459" s="45">
        <v>65.7</v>
      </c>
      <c r="S459" s="45">
        <v>8.4</v>
      </c>
      <c r="T459" s="45">
        <v>18</v>
      </c>
      <c r="U459" s="45">
        <v>4.5999999999999996</v>
      </c>
      <c r="V459" s="45">
        <v>82.8</v>
      </c>
      <c r="W459" s="45"/>
      <c r="X459" s="45"/>
      <c r="Y459" s="45"/>
      <c r="Z459" s="45"/>
      <c r="AA459" s="45"/>
      <c r="AB459" s="45"/>
      <c r="AC459" s="45"/>
      <c r="AD459" s="45"/>
    </row>
    <row r="460" spans="1:30" x14ac:dyDescent="0.25">
      <c r="A460" s="49" t="s">
        <v>116</v>
      </c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>
        <v>21.5</v>
      </c>
      <c r="M460" s="45"/>
      <c r="N460" s="45"/>
      <c r="O460" s="45">
        <v>4</v>
      </c>
      <c r="P460" s="45">
        <v>3.6</v>
      </c>
      <c r="Q460" s="45"/>
      <c r="R460" s="45">
        <v>34.1</v>
      </c>
      <c r="S460" s="45">
        <v>8.6999999999999993</v>
      </c>
      <c r="T460" s="45">
        <v>14.5</v>
      </c>
      <c r="U460" s="45">
        <v>3</v>
      </c>
      <c r="V460" s="45">
        <v>85.4</v>
      </c>
      <c r="W460" s="45"/>
      <c r="X460" s="45"/>
      <c r="Y460" s="45"/>
      <c r="Z460" s="45"/>
      <c r="AA460" s="45"/>
      <c r="AB460" s="45"/>
      <c r="AC460" s="45"/>
      <c r="AD460" s="45"/>
    </row>
    <row r="461" spans="1:30" x14ac:dyDescent="0.25">
      <c r="A461" s="47" t="s">
        <v>163</v>
      </c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x14ac:dyDescent="0.25">
      <c r="A462" s="48" t="s">
        <v>162</v>
      </c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x14ac:dyDescent="0.25">
      <c r="A463" s="49" t="s">
        <v>115</v>
      </c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>
        <v>35.700000000000003</v>
      </c>
      <c r="M463" s="45">
        <v>44.8</v>
      </c>
      <c r="N463" s="45">
        <v>0.1</v>
      </c>
      <c r="O463" s="45"/>
      <c r="P463" s="45"/>
      <c r="Q463" s="45"/>
      <c r="R463" s="45">
        <v>16.7</v>
      </c>
      <c r="S463" s="45">
        <v>5.0999999999999996</v>
      </c>
      <c r="T463" s="45">
        <v>5.8</v>
      </c>
      <c r="U463" s="45">
        <v>3.7</v>
      </c>
      <c r="V463" s="45">
        <v>49.8</v>
      </c>
      <c r="W463" s="45"/>
      <c r="X463" s="45"/>
      <c r="Y463" s="45"/>
      <c r="Z463" s="45"/>
      <c r="AA463" s="45"/>
      <c r="AB463" s="45"/>
      <c r="AC463" s="45"/>
      <c r="AD463" s="45"/>
    </row>
    <row r="464" spans="1:30" x14ac:dyDescent="0.25">
      <c r="A464" s="49" t="s">
        <v>116</v>
      </c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>
        <v>36.799999999999997</v>
      </c>
      <c r="M464" s="45">
        <v>9.3000000000000007</v>
      </c>
      <c r="N464" s="45"/>
      <c r="O464" s="45"/>
      <c r="P464" s="45">
        <v>2</v>
      </c>
      <c r="Q464" s="45"/>
      <c r="R464" s="45">
        <v>18.899999999999999</v>
      </c>
      <c r="S464" s="45">
        <v>3.8</v>
      </c>
      <c r="T464" s="45">
        <v>10.1</v>
      </c>
      <c r="U464" s="45">
        <v>2.4</v>
      </c>
      <c r="V464" s="45">
        <v>37.4</v>
      </c>
      <c r="W464" s="45"/>
      <c r="X464" s="45"/>
      <c r="Y464" s="45"/>
      <c r="Z464" s="45"/>
      <c r="AA464" s="45"/>
      <c r="AB464" s="45"/>
      <c r="AC464" s="45"/>
      <c r="AD464" s="45"/>
    </row>
    <row r="465" spans="1:30" x14ac:dyDescent="0.25">
      <c r="A465" s="48" t="s">
        <v>163</v>
      </c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</row>
    <row r="466" spans="1:30" x14ac:dyDescent="0.25">
      <c r="A466" s="49" t="s">
        <v>115</v>
      </c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>
        <v>18.399999999999999</v>
      </c>
      <c r="M466" s="45"/>
      <c r="N466" s="45"/>
      <c r="O466" s="45">
        <v>23.3</v>
      </c>
      <c r="P466" s="45">
        <v>1.6</v>
      </c>
      <c r="Q466" s="45"/>
      <c r="R466" s="45">
        <v>22.3</v>
      </c>
      <c r="S466" s="45">
        <v>7.4</v>
      </c>
      <c r="T466" s="45">
        <v>9.5</v>
      </c>
      <c r="U466" s="45">
        <v>3</v>
      </c>
      <c r="V466" s="45">
        <v>72.3</v>
      </c>
      <c r="W466" s="45"/>
      <c r="X466" s="45"/>
      <c r="Y466" s="45"/>
      <c r="Z466" s="45"/>
      <c r="AA466" s="45"/>
      <c r="AB466" s="45"/>
      <c r="AC466" s="45"/>
      <c r="AD466" s="45"/>
    </row>
    <row r="467" spans="1:30" x14ac:dyDescent="0.25">
      <c r="A467" s="49" t="s">
        <v>116</v>
      </c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>
        <v>23.9</v>
      </c>
      <c r="M467" s="45"/>
      <c r="N467" s="45">
        <v>0.7</v>
      </c>
      <c r="O467" s="45">
        <v>19.5</v>
      </c>
      <c r="P467" s="45"/>
      <c r="Q467" s="45"/>
      <c r="R467" s="45">
        <v>7.7</v>
      </c>
      <c r="S467" s="45">
        <v>2.5</v>
      </c>
      <c r="T467" s="45">
        <v>5.6</v>
      </c>
      <c r="U467" s="45">
        <v>1.7</v>
      </c>
      <c r="V467" s="45">
        <v>24.4</v>
      </c>
      <c r="W467" s="45"/>
      <c r="X467" s="45"/>
      <c r="Y467" s="45"/>
      <c r="Z467" s="45"/>
      <c r="AA467" s="45"/>
      <c r="AB467" s="45"/>
      <c r="AC467" s="45"/>
      <c r="AD467" s="45"/>
    </row>
    <row r="468" spans="1:30" x14ac:dyDescent="0.25">
      <c r="A468" s="44">
        <v>31</v>
      </c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x14ac:dyDescent="0.25">
      <c r="A469" s="47" t="s">
        <v>162</v>
      </c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x14ac:dyDescent="0.25">
      <c r="A470" s="48" t="s">
        <v>162</v>
      </c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</row>
    <row r="471" spans="1:30" x14ac:dyDescent="0.25">
      <c r="A471" s="49" t="s">
        <v>115</v>
      </c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>
        <v>56.2</v>
      </c>
      <c r="M471" s="45"/>
      <c r="N471" s="45"/>
      <c r="O471" s="45">
        <v>5</v>
      </c>
      <c r="P471" s="45">
        <v>2.6</v>
      </c>
      <c r="Q471" s="45"/>
      <c r="R471" s="45">
        <v>33.1</v>
      </c>
      <c r="S471" s="45">
        <v>7.2</v>
      </c>
      <c r="T471" s="45">
        <v>10.5</v>
      </c>
      <c r="U471" s="45">
        <v>4</v>
      </c>
      <c r="V471" s="45">
        <v>70.8</v>
      </c>
      <c r="W471" s="45"/>
      <c r="X471" s="45"/>
      <c r="Y471" s="45"/>
      <c r="Z471" s="45"/>
      <c r="AA471" s="45"/>
      <c r="AB471" s="45"/>
      <c r="AC471" s="45"/>
      <c r="AD471" s="45"/>
    </row>
    <row r="472" spans="1:30" x14ac:dyDescent="0.25">
      <c r="A472" s="49" t="s">
        <v>116</v>
      </c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>
        <v>56.7</v>
      </c>
      <c r="M472" s="45">
        <v>1.2</v>
      </c>
      <c r="N472" s="45"/>
      <c r="O472" s="45"/>
      <c r="P472" s="45">
        <v>3.3</v>
      </c>
      <c r="Q472" s="45"/>
      <c r="R472" s="45">
        <v>29.7</v>
      </c>
      <c r="S472" s="45">
        <v>6.8</v>
      </c>
      <c r="T472" s="45">
        <v>12.4</v>
      </c>
      <c r="U472" s="45">
        <v>3.1</v>
      </c>
      <c r="V472" s="45">
        <v>66.8</v>
      </c>
      <c r="W472" s="45"/>
      <c r="X472" s="45"/>
      <c r="Y472" s="45"/>
      <c r="Z472" s="45"/>
      <c r="AA472" s="45"/>
      <c r="AB472" s="45"/>
      <c r="AC472" s="45"/>
      <c r="AD472" s="45"/>
    </row>
    <row r="473" spans="1:30" x14ac:dyDescent="0.25">
      <c r="A473" s="48" t="s">
        <v>163</v>
      </c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</row>
    <row r="474" spans="1:30" x14ac:dyDescent="0.25">
      <c r="A474" s="49" t="s">
        <v>115</v>
      </c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>
        <v>35.1</v>
      </c>
      <c r="M474" s="45"/>
      <c r="N474" s="45"/>
      <c r="O474" s="45">
        <v>42.5</v>
      </c>
      <c r="P474" s="45">
        <v>9.6</v>
      </c>
      <c r="Q474" s="45"/>
      <c r="R474" s="45">
        <v>260.39999999999998</v>
      </c>
      <c r="S474" s="45">
        <v>26.7</v>
      </c>
      <c r="T474" s="45">
        <v>19</v>
      </c>
      <c r="U474" s="45">
        <v>17.5</v>
      </c>
      <c r="V474" s="45">
        <v>262.3</v>
      </c>
      <c r="W474" s="45"/>
      <c r="X474" s="45"/>
      <c r="Y474" s="45"/>
      <c r="Z474" s="45"/>
      <c r="AA474" s="45"/>
      <c r="AB474" s="45"/>
      <c r="AC474" s="45"/>
      <c r="AD474" s="45"/>
    </row>
    <row r="475" spans="1:30" x14ac:dyDescent="0.25">
      <c r="A475" s="49" t="s">
        <v>116</v>
      </c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>
        <v>41.8</v>
      </c>
      <c r="M475" s="45"/>
      <c r="N475" s="45"/>
      <c r="O475" s="45">
        <v>9.6999999999999993</v>
      </c>
      <c r="P475" s="45">
        <v>12.5</v>
      </c>
      <c r="Q475" s="45"/>
      <c r="R475" s="45">
        <v>86.9</v>
      </c>
      <c r="S475" s="45">
        <v>11</v>
      </c>
      <c r="T475" s="45">
        <v>14.1</v>
      </c>
      <c r="U475" s="45">
        <v>7.9</v>
      </c>
      <c r="V475" s="45">
        <v>108</v>
      </c>
      <c r="W475" s="45"/>
      <c r="X475" s="45"/>
      <c r="Y475" s="45"/>
      <c r="Z475" s="45"/>
      <c r="AA475" s="45"/>
      <c r="AB475" s="45"/>
      <c r="AC475" s="45"/>
      <c r="AD475" s="45"/>
    </row>
    <row r="476" spans="1:30" x14ac:dyDescent="0.25">
      <c r="A476" s="47" t="s">
        <v>163</v>
      </c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</row>
    <row r="477" spans="1:30" x14ac:dyDescent="0.25">
      <c r="A477" s="48" t="s">
        <v>162</v>
      </c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</row>
    <row r="478" spans="1:30" x14ac:dyDescent="0.25">
      <c r="A478" s="49" t="s">
        <v>115</v>
      </c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>
        <v>52.7</v>
      </c>
      <c r="M478" s="45">
        <v>8.4</v>
      </c>
      <c r="N478" s="45">
        <v>1.9</v>
      </c>
      <c r="O478" s="45"/>
      <c r="P478" s="45"/>
      <c r="Q478" s="45"/>
      <c r="R478" s="45">
        <v>24</v>
      </c>
      <c r="S478" s="45">
        <v>6.3</v>
      </c>
      <c r="T478" s="45">
        <v>6.7</v>
      </c>
      <c r="U478" s="45">
        <v>4.5999999999999996</v>
      </c>
      <c r="V478" s="45">
        <v>61.5</v>
      </c>
      <c r="W478" s="45"/>
      <c r="X478" s="45"/>
      <c r="Y478" s="45"/>
      <c r="Z478" s="45"/>
      <c r="AA478" s="45"/>
      <c r="AB478" s="45"/>
      <c r="AC478" s="45"/>
      <c r="AD478" s="45"/>
    </row>
    <row r="479" spans="1:30" x14ac:dyDescent="0.25">
      <c r="A479" s="49" t="s">
        <v>116</v>
      </c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>
        <v>55.1</v>
      </c>
      <c r="M479" s="45">
        <v>5.6</v>
      </c>
      <c r="N479" s="45"/>
      <c r="O479" s="45"/>
      <c r="P479" s="45">
        <v>1.3</v>
      </c>
      <c r="Q479" s="45"/>
      <c r="R479" s="45">
        <v>16.3</v>
      </c>
      <c r="S479" s="45">
        <v>6.1</v>
      </c>
      <c r="T479" s="45">
        <v>6.2</v>
      </c>
      <c r="U479" s="45">
        <v>3.4</v>
      </c>
      <c r="V479" s="45">
        <v>60.2</v>
      </c>
      <c r="W479" s="45">
        <v>59.3</v>
      </c>
      <c r="X479" s="45">
        <v>6.7</v>
      </c>
      <c r="Y479" s="45">
        <v>2.6</v>
      </c>
      <c r="Z479" s="45">
        <v>14.2</v>
      </c>
      <c r="AA479" s="45">
        <v>4.4000000000000004</v>
      </c>
      <c r="AB479" s="45">
        <v>8.6</v>
      </c>
      <c r="AC479" s="45">
        <v>2.1</v>
      </c>
      <c r="AD479" s="45">
        <v>43.6</v>
      </c>
    </row>
    <row r="480" spans="1:30" x14ac:dyDescent="0.25">
      <c r="A480" s="48" t="s">
        <v>163</v>
      </c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</row>
    <row r="481" spans="1:30" x14ac:dyDescent="0.25">
      <c r="A481" s="49" t="s">
        <v>115</v>
      </c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>
        <v>45.9</v>
      </c>
      <c r="M481" s="45"/>
      <c r="N481" s="45"/>
      <c r="O481" s="45">
        <v>30.8</v>
      </c>
      <c r="P481" s="45">
        <v>9.1</v>
      </c>
      <c r="Q481" s="45"/>
      <c r="R481" s="45">
        <v>18.3</v>
      </c>
      <c r="S481" s="45">
        <v>3.8</v>
      </c>
      <c r="T481" s="45">
        <v>5.5</v>
      </c>
      <c r="U481" s="45">
        <v>4.2</v>
      </c>
      <c r="V481" s="45">
        <v>37.200000000000003</v>
      </c>
      <c r="W481" s="45"/>
      <c r="X481" s="45"/>
      <c r="Y481" s="45"/>
      <c r="Z481" s="45"/>
      <c r="AA481" s="45"/>
      <c r="AB481" s="45"/>
      <c r="AC481" s="45"/>
      <c r="AD481" s="45"/>
    </row>
    <row r="482" spans="1:30" x14ac:dyDescent="0.25">
      <c r="A482" s="49" t="s">
        <v>116</v>
      </c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>
        <v>39.700000000000003</v>
      </c>
      <c r="M482" s="45"/>
      <c r="N482" s="45"/>
      <c r="O482" s="45">
        <v>9.6999999999999993</v>
      </c>
      <c r="P482" s="45">
        <v>7.2</v>
      </c>
      <c r="Q482" s="45"/>
      <c r="R482" s="45">
        <v>31.3</v>
      </c>
      <c r="S482" s="45">
        <v>5.7</v>
      </c>
      <c r="T482" s="45">
        <v>7</v>
      </c>
      <c r="U482" s="45">
        <v>5.7</v>
      </c>
      <c r="V482" s="45">
        <v>56.1</v>
      </c>
      <c r="W482" s="45"/>
      <c r="X482" s="45"/>
      <c r="Y482" s="45"/>
      <c r="Z482" s="45"/>
      <c r="AA482" s="45"/>
      <c r="AB482" s="45"/>
      <c r="AC482" s="45"/>
      <c r="AD482" s="45"/>
    </row>
    <row r="483" spans="1:30" x14ac:dyDescent="0.25">
      <c r="A483" s="44">
        <v>32</v>
      </c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</row>
    <row r="484" spans="1:30" x14ac:dyDescent="0.25">
      <c r="A484" s="47" t="s">
        <v>162</v>
      </c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</row>
    <row r="485" spans="1:30" x14ac:dyDescent="0.25">
      <c r="A485" s="48" t="s">
        <v>162</v>
      </c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</row>
    <row r="486" spans="1:30" x14ac:dyDescent="0.25">
      <c r="A486" s="49" t="s">
        <v>115</v>
      </c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>
        <v>26.4</v>
      </c>
      <c r="M486" s="45">
        <v>44.5</v>
      </c>
      <c r="N486" s="45"/>
      <c r="O486" s="45"/>
      <c r="P486" s="45">
        <v>10.4</v>
      </c>
      <c r="Q486" s="45"/>
      <c r="R486" s="45">
        <v>43.1</v>
      </c>
      <c r="S486" s="45">
        <v>7.4</v>
      </c>
      <c r="T486" s="45">
        <v>9.6</v>
      </c>
      <c r="U486" s="45">
        <v>5.7</v>
      </c>
      <c r="V486" s="45">
        <v>72.599999999999994</v>
      </c>
      <c r="W486" s="45"/>
      <c r="X486" s="45"/>
      <c r="Y486" s="45"/>
      <c r="Z486" s="45"/>
      <c r="AA486" s="45"/>
      <c r="AB486" s="45"/>
      <c r="AC486" s="45"/>
      <c r="AD486" s="45"/>
    </row>
    <row r="487" spans="1:30" x14ac:dyDescent="0.25">
      <c r="A487" s="49" t="s">
        <v>116</v>
      </c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>
        <v>34.1</v>
      </c>
      <c r="M487" s="45"/>
      <c r="N487" s="45"/>
      <c r="O487" s="45">
        <v>23.7</v>
      </c>
      <c r="P487" s="45">
        <v>2</v>
      </c>
      <c r="Q487" s="45"/>
      <c r="R487" s="45">
        <v>15.5</v>
      </c>
      <c r="S487" s="45">
        <v>4.5</v>
      </c>
      <c r="T487" s="45">
        <v>6</v>
      </c>
      <c r="U487" s="45">
        <v>3.3</v>
      </c>
      <c r="V487" s="45">
        <v>44.4</v>
      </c>
      <c r="W487" s="45"/>
      <c r="X487" s="45"/>
      <c r="Y487" s="45"/>
      <c r="Z487" s="45"/>
      <c r="AA487" s="45"/>
      <c r="AB487" s="45"/>
      <c r="AC487" s="45"/>
      <c r="AD487" s="45"/>
    </row>
    <row r="488" spans="1:30" x14ac:dyDescent="0.25">
      <c r="A488" s="48" t="s">
        <v>163</v>
      </c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</row>
    <row r="489" spans="1:30" x14ac:dyDescent="0.25">
      <c r="A489" s="49" t="s">
        <v>115</v>
      </c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>
        <v>22.1</v>
      </c>
      <c r="M489" s="45"/>
      <c r="N489" s="45">
        <v>2.9</v>
      </c>
      <c r="O489" s="45">
        <v>6.1</v>
      </c>
      <c r="P489" s="45"/>
      <c r="Q489" s="45"/>
      <c r="R489" s="45">
        <v>59.3</v>
      </c>
      <c r="S489" s="45">
        <v>9.9</v>
      </c>
      <c r="T489" s="45">
        <v>16.3</v>
      </c>
      <c r="U489" s="45">
        <v>4.5999999999999996</v>
      </c>
      <c r="V489" s="45">
        <v>97.4</v>
      </c>
      <c r="W489" s="45"/>
      <c r="X489" s="45"/>
      <c r="Y489" s="45"/>
      <c r="Z489" s="45"/>
      <c r="AA489" s="45"/>
      <c r="AB489" s="45"/>
      <c r="AC489" s="45"/>
      <c r="AD489" s="45"/>
    </row>
    <row r="490" spans="1:30" x14ac:dyDescent="0.25">
      <c r="A490" s="49" t="s">
        <v>116</v>
      </c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>
        <v>22.9</v>
      </c>
      <c r="M490" s="45">
        <v>3.3</v>
      </c>
      <c r="N490" s="45"/>
      <c r="O490" s="45"/>
      <c r="P490" s="45">
        <v>4.4000000000000004</v>
      </c>
      <c r="Q490" s="45"/>
      <c r="R490" s="45">
        <v>14.6</v>
      </c>
      <c r="S490" s="45">
        <v>5.0999999999999996</v>
      </c>
      <c r="T490" s="45">
        <v>8.5</v>
      </c>
      <c r="U490" s="45">
        <v>2.2000000000000002</v>
      </c>
      <c r="V490" s="45">
        <v>50.4</v>
      </c>
      <c r="W490" s="45"/>
      <c r="X490" s="45"/>
      <c r="Y490" s="45"/>
      <c r="Z490" s="45"/>
      <c r="AA490" s="45"/>
      <c r="AB490" s="45"/>
      <c r="AC490" s="45"/>
      <c r="AD490" s="45"/>
    </row>
    <row r="491" spans="1:30" x14ac:dyDescent="0.25">
      <c r="A491" s="47" t="s">
        <v>163</v>
      </c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</row>
    <row r="492" spans="1:30" x14ac:dyDescent="0.25">
      <c r="A492" s="48" t="s">
        <v>162</v>
      </c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</row>
    <row r="493" spans="1:30" x14ac:dyDescent="0.25">
      <c r="A493" s="49" t="s">
        <v>115</v>
      </c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>
        <v>24.9</v>
      </c>
      <c r="M493" s="45">
        <v>15.3</v>
      </c>
      <c r="N493" s="45"/>
      <c r="O493" s="45"/>
      <c r="P493" s="45">
        <v>9</v>
      </c>
      <c r="Q493" s="45"/>
      <c r="R493" s="45">
        <v>24.7</v>
      </c>
      <c r="S493" s="45">
        <v>4.2</v>
      </c>
      <c r="T493" s="45">
        <v>9.9</v>
      </c>
      <c r="U493" s="45">
        <v>3.2</v>
      </c>
      <c r="V493" s="45">
        <v>41.3</v>
      </c>
      <c r="W493" s="45"/>
      <c r="X493" s="45"/>
      <c r="Y493" s="45"/>
      <c r="Z493" s="45"/>
      <c r="AA493" s="45"/>
      <c r="AB493" s="45"/>
      <c r="AC493" s="45"/>
      <c r="AD493" s="45"/>
    </row>
    <row r="494" spans="1:30" x14ac:dyDescent="0.25">
      <c r="A494" s="49" t="s">
        <v>116</v>
      </c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>
        <v>24.1</v>
      </c>
      <c r="M494" s="45"/>
      <c r="N494" s="45"/>
      <c r="O494" s="45">
        <v>26.9</v>
      </c>
      <c r="P494" s="45">
        <v>10.6</v>
      </c>
      <c r="Q494" s="45"/>
      <c r="R494" s="45">
        <v>35.4</v>
      </c>
      <c r="S494" s="45">
        <v>4.3</v>
      </c>
      <c r="T494" s="45">
        <v>11.7</v>
      </c>
      <c r="U494" s="45">
        <v>3.9</v>
      </c>
      <c r="V494" s="45">
        <v>42.3</v>
      </c>
      <c r="W494" s="45"/>
      <c r="X494" s="45"/>
      <c r="Y494" s="45"/>
      <c r="Z494" s="45"/>
      <c r="AA494" s="45"/>
      <c r="AB494" s="45"/>
      <c r="AC494" s="45"/>
      <c r="AD494" s="45"/>
    </row>
    <row r="495" spans="1:30" x14ac:dyDescent="0.25">
      <c r="A495" s="48" t="s">
        <v>163</v>
      </c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</row>
    <row r="496" spans="1:30" x14ac:dyDescent="0.25">
      <c r="A496" s="49" t="s">
        <v>115</v>
      </c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>
        <v>8.1999999999999993</v>
      </c>
      <c r="M496" s="45"/>
      <c r="N496" s="45"/>
      <c r="O496" s="45">
        <v>16.7</v>
      </c>
      <c r="P496" s="45">
        <v>3</v>
      </c>
      <c r="Q496" s="45"/>
      <c r="R496" s="45">
        <v>25.9</v>
      </c>
      <c r="S496" s="45">
        <v>5</v>
      </c>
      <c r="T496" s="45">
        <v>8.4</v>
      </c>
      <c r="U496" s="45">
        <v>3.9</v>
      </c>
      <c r="V496" s="45">
        <v>48.6</v>
      </c>
      <c r="W496" s="45"/>
      <c r="X496" s="45"/>
      <c r="Y496" s="45"/>
      <c r="Z496" s="45"/>
      <c r="AA496" s="45"/>
      <c r="AB496" s="45"/>
      <c r="AC496" s="45"/>
      <c r="AD496" s="45"/>
    </row>
    <row r="497" spans="1:30" x14ac:dyDescent="0.25">
      <c r="A497" s="49" t="s">
        <v>116</v>
      </c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>
        <v>15.1</v>
      </c>
      <c r="M497" s="45">
        <v>0.3</v>
      </c>
      <c r="N497" s="45"/>
      <c r="O497" s="45"/>
      <c r="P497" s="45">
        <v>8.1999999999999993</v>
      </c>
      <c r="Q497" s="45"/>
      <c r="R497" s="45">
        <v>21.1</v>
      </c>
      <c r="S497" s="45">
        <v>5</v>
      </c>
      <c r="T497" s="45">
        <v>11.7</v>
      </c>
      <c r="U497" s="45">
        <v>2.2999999999999998</v>
      </c>
      <c r="V497" s="45">
        <v>48.7</v>
      </c>
      <c r="W497" s="45"/>
      <c r="X497" s="45"/>
      <c r="Y497" s="45"/>
      <c r="Z497" s="45"/>
      <c r="AA497" s="45"/>
      <c r="AB497" s="45"/>
      <c r="AC497" s="45"/>
      <c r="AD497" s="45"/>
    </row>
    <row r="498" spans="1:30" x14ac:dyDescent="0.25">
      <c r="A498" s="44">
        <v>33</v>
      </c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</row>
    <row r="499" spans="1:30" x14ac:dyDescent="0.25">
      <c r="A499" s="47" t="s">
        <v>162</v>
      </c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</row>
    <row r="500" spans="1:30" x14ac:dyDescent="0.25">
      <c r="A500" s="48" t="s">
        <v>162</v>
      </c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</row>
    <row r="501" spans="1:30" x14ac:dyDescent="0.25">
      <c r="A501" s="49" t="s">
        <v>115</v>
      </c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>
        <v>68.5</v>
      </c>
      <c r="M501" s="45">
        <v>1.9</v>
      </c>
      <c r="N501" s="45">
        <v>6.8</v>
      </c>
      <c r="O501" s="45"/>
      <c r="P501" s="45"/>
      <c r="Q501" s="45"/>
      <c r="R501" s="45">
        <v>16.100000000000001</v>
      </c>
      <c r="S501" s="45">
        <v>5</v>
      </c>
      <c r="T501" s="45">
        <v>6.3</v>
      </c>
      <c r="U501" s="45">
        <v>3.2</v>
      </c>
      <c r="V501" s="45">
        <v>49.4</v>
      </c>
      <c r="W501" s="45"/>
      <c r="X501" s="45"/>
      <c r="Y501" s="45"/>
      <c r="Z501" s="45"/>
      <c r="AA501" s="45"/>
      <c r="AB501" s="45"/>
      <c r="AC501" s="45"/>
      <c r="AD501" s="45"/>
    </row>
    <row r="502" spans="1:30" x14ac:dyDescent="0.25">
      <c r="A502" s="49" t="s">
        <v>116</v>
      </c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>
        <v>57.7</v>
      </c>
      <c r="M502" s="45">
        <v>2</v>
      </c>
      <c r="N502" s="45">
        <v>7.3</v>
      </c>
      <c r="O502" s="45"/>
      <c r="P502" s="45"/>
      <c r="Q502" s="45"/>
      <c r="R502" s="45">
        <v>33</v>
      </c>
      <c r="S502" s="45">
        <v>7.4</v>
      </c>
      <c r="T502" s="45">
        <v>15.4</v>
      </c>
      <c r="U502" s="45">
        <v>2.7</v>
      </c>
      <c r="V502" s="45">
        <v>72.7</v>
      </c>
      <c r="W502" s="45"/>
      <c r="X502" s="45"/>
      <c r="Y502" s="45"/>
      <c r="Z502" s="45"/>
      <c r="AA502" s="45"/>
      <c r="AB502" s="45"/>
      <c r="AC502" s="45"/>
      <c r="AD502" s="45"/>
    </row>
    <row r="503" spans="1:30" x14ac:dyDescent="0.25">
      <c r="A503" s="48" t="s">
        <v>163</v>
      </c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</row>
    <row r="504" spans="1:30" x14ac:dyDescent="0.25">
      <c r="A504" s="49" t="s">
        <v>115</v>
      </c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>
        <v>47</v>
      </c>
      <c r="M504" s="45">
        <v>3.8</v>
      </c>
      <c r="N504" s="45">
        <v>13.5</v>
      </c>
      <c r="O504" s="45"/>
      <c r="P504" s="45"/>
      <c r="Q504" s="45"/>
      <c r="R504" s="45">
        <v>9.6999999999999993</v>
      </c>
      <c r="S504" s="45">
        <v>7</v>
      </c>
      <c r="T504" s="45">
        <v>8.6</v>
      </c>
      <c r="U504" s="45">
        <v>1.4</v>
      </c>
      <c r="V504" s="45">
        <v>68.7</v>
      </c>
      <c r="W504" s="45"/>
      <c r="X504" s="45"/>
      <c r="Y504" s="45"/>
      <c r="Z504" s="45"/>
      <c r="AA504" s="45"/>
      <c r="AB504" s="45"/>
      <c r="AC504" s="45"/>
      <c r="AD504" s="45"/>
    </row>
    <row r="505" spans="1:30" x14ac:dyDescent="0.25">
      <c r="A505" s="49" t="s">
        <v>116</v>
      </c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>
        <v>49.5</v>
      </c>
      <c r="M505" s="45">
        <v>7.5</v>
      </c>
      <c r="N505" s="45">
        <v>19.600000000000001</v>
      </c>
      <c r="O505" s="45"/>
      <c r="P505" s="45"/>
      <c r="Q505" s="45"/>
      <c r="R505" s="45">
        <v>144.1</v>
      </c>
      <c r="S505" s="45">
        <v>15.6</v>
      </c>
      <c r="T505" s="45">
        <v>24.6</v>
      </c>
      <c r="U505" s="45">
        <v>7.5</v>
      </c>
      <c r="V505" s="45">
        <v>152.80000000000001</v>
      </c>
      <c r="W505" s="45"/>
      <c r="X505" s="45"/>
      <c r="Y505" s="45"/>
      <c r="Z505" s="45"/>
      <c r="AA505" s="45"/>
      <c r="AB505" s="45"/>
      <c r="AC505" s="45"/>
      <c r="AD505" s="45"/>
    </row>
    <row r="506" spans="1:30" x14ac:dyDescent="0.25">
      <c r="A506" s="47" t="s">
        <v>163</v>
      </c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</row>
    <row r="507" spans="1:30" x14ac:dyDescent="0.25">
      <c r="A507" s="48" t="s">
        <v>162</v>
      </c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</row>
    <row r="508" spans="1:30" x14ac:dyDescent="0.25">
      <c r="A508" s="49" t="s">
        <v>115</v>
      </c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>
        <v>68.599999999999994</v>
      </c>
      <c r="M508" s="45">
        <v>26.3</v>
      </c>
      <c r="N508" s="45">
        <v>9.6</v>
      </c>
      <c r="O508" s="45"/>
      <c r="P508" s="45"/>
      <c r="Q508" s="45"/>
      <c r="R508" s="45">
        <v>23.4</v>
      </c>
      <c r="S508" s="45">
        <v>6.3</v>
      </c>
      <c r="T508" s="45">
        <v>9.3000000000000007</v>
      </c>
      <c r="U508" s="45">
        <v>3.2</v>
      </c>
      <c r="V508" s="45">
        <v>61.6</v>
      </c>
      <c r="W508" s="45"/>
      <c r="X508" s="45"/>
      <c r="Y508" s="45"/>
      <c r="Z508" s="45"/>
      <c r="AA508" s="45"/>
      <c r="AB508" s="45"/>
      <c r="AC508" s="45"/>
      <c r="AD508" s="45"/>
    </row>
    <row r="509" spans="1:30" x14ac:dyDescent="0.25">
      <c r="A509" s="49" t="s">
        <v>116</v>
      </c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>
        <v>71.5</v>
      </c>
      <c r="M509" s="45"/>
      <c r="N509" s="45">
        <v>7.1</v>
      </c>
      <c r="O509" s="45">
        <v>30.5</v>
      </c>
      <c r="P509" s="45"/>
      <c r="Q509" s="45"/>
      <c r="R509" s="45">
        <v>12.4</v>
      </c>
      <c r="S509" s="45">
        <v>5.0999999999999996</v>
      </c>
      <c r="T509" s="45">
        <v>6.3</v>
      </c>
      <c r="U509" s="45">
        <v>2.5</v>
      </c>
      <c r="V509" s="45">
        <v>50.1</v>
      </c>
      <c r="W509" s="45"/>
      <c r="X509" s="45"/>
      <c r="Y509" s="45"/>
      <c r="Z509" s="45"/>
      <c r="AA509" s="45"/>
      <c r="AB509" s="45"/>
      <c r="AC509" s="45"/>
      <c r="AD509" s="45"/>
    </row>
    <row r="510" spans="1:30" x14ac:dyDescent="0.25">
      <c r="A510" s="48" t="s">
        <v>163</v>
      </c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</row>
    <row r="511" spans="1:30" x14ac:dyDescent="0.25">
      <c r="A511" s="49" t="s">
        <v>115</v>
      </c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>
        <v>52.4</v>
      </c>
      <c r="M511" s="45"/>
      <c r="N511" s="45">
        <v>6.3</v>
      </c>
      <c r="O511" s="45">
        <v>5.5</v>
      </c>
      <c r="P511" s="45"/>
      <c r="Q511" s="45"/>
      <c r="R511" s="45">
        <v>55</v>
      </c>
      <c r="S511" s="45">
        <v>9.4</v>
      </c>
      <c r="T511" s="45">
        <v>15.8</v>
      </c>
      <c r="U511" s="45">
        <v>4.4000000000000004</v>
      </c>
      <c r="V511" s="45">
        <v>92.3</v>
      </c>
      <c r="W511" s="45"/>
      <c r="X511" s="45"/>
      <c r="Y511" s="45"/>
      <c r="Z511" s="45"/>
      <c r="AA511" s="45"/>
      <c r="AB511" s="45"/>
      <c r="AC511" s="45"/>
      <c r="AD511" s="45"/>
    </row>
    <row r="512" spans="1:30" x14ac:dyDescent="0.25">
      <c r="A512" s="49" t="s">
        <v>116</v>
      </c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>
        <v>55.3</v>
      </c>
      <c r="M512" s="45">
        <v>4.3</v>
      </c>
      <c r="N512" s="45">
        <v>8.6999999999999993</v>
      </c>
      <c r="O512" s="45"/>
      <c r="P512" s="45"/>
      <c r="Q512" s="45"/>
      <c r="R512" s="45">
        <v>28.5</v>
      </c>
      <c r="S512" s="45">
        <v>9.5</v>
      </c>
      <c r="T512" s="45">
        <v>11.5</v>
      </c>
      <c r="U512" s="45">
        <v>3.2</v>
      </c>
      <c r="V512" s="45">
        <v>93.5</v>
      </c>
      <c r="W512" s="45"/>
      <c r="X512" s="45"/>
      <c r="Y512" s="45"/>
      <c r="Z512" s="45"/>
      <c r="AA512" s="45"/>
      <c r="AB512" s="45"/>
      <c r="AC512" s="45"/>
      <c r="AD512" s="45"/>
    </row>
    <row r="513" spans="1:30" x14ac:dyDescent="0.25">
      <c r="A513" s="44" t="s">
        <v>4</v>
      </c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</row>
    <row r="514" spans="1:30" x14ac:dyDescent="0.25">
      <c r="A514" s="47" t="s">
        <v>4</v>
      </c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</row>
    <row r="515" spans="1:30" x14ac:dyDescent="0.25">
      <c r="A515" s="48" t="s">
        <v>4</v>
      </c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</row>
    <row r="516" spans="1:30" x14ac:dyDescent="0.25">
      <c r="A516" s="49" t="s">
        <v>4</v>
      </c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CK243"/>
  <sheetViews>
    <sheetView tabSelected="1" topLeftCell="AD1" workbookViewId="0">
      <selection activeCell="AP17" sqref="AP17"/>
    </sheetView>
  </sheetViews>
  <sheetFormatPr defaultRowHeight="15" x14ac:dyDescent="0.25"/>
  <cols>
    <col min="1" max="1" width="13.140625" customWidth="1"/>
    <col min="2" max="2" width="16.28515625" customWidth="1"/>
    <col min="3" max="3" width="9" bestFit="1" customWidth="1"/>
    <col min="4" max="4" width="9.85546875" bestFit="1" customWidth="1"/>
    <col min="5" max="5" width="9" bestFit="1" customWidth="1"/>
    <col min="6" max="6" width="13.85546875" bestFit="1" customWidth="1"/>
    <col min="7" max="7" width="8.7109375" bestFit="1" customWidth="1"/>
    <col min="8" max="8" width="12.5703125" bestFit="1" customWidth="1"/>
    <col min="9" max="9" width="8.7109375" bestFit="1" customWidth="1"/>
    <col min="10" max="10" width="12" bestFit="1" customWidth="1"/>
    <col min="11" max="11" width="8.7109375" bestFit="1" customWidth="1"/>
    <col min="12" max="12" width="13.85546875" bestFit="1" customWidth="1"/>
    <col min="13" max="13" width="9" bestFit="1" customWidth="1"/>
    <col min="14" max="14" width="9.85546875" bestFit="1" customWidth="1"/>
    <col min="15" max="15" width="9" bestFit="1" customWidth="1"/>
    <col min="16" max="16" width="13.85546875" bestFit="1" customWidth="1"/>
    <col min="17" max="17" width="9" bestFit="1" customWidth="1"/>
    <col min="18" max="18" width="12.5703125" customWidth="1"/>
    <col min="19" max="19" width="8.7109375" bestFit="1" customWidth="1"/>
    <col min="20" max="20" width="12" bestFit="1" customWidth="1"/>
    <col min="21" max="21" width="8.7109375" bestFit="1" customWidth="1"/>
    <col min="22" max="22" width="19.85546875" bestFit="1" customWidth="1"/>
    <col min="23" max="23" width="8.7109375" bestFit="1" customWidth="1"/>
    <col min="24" max="24" width="11.140625" bestFit="1" customWidth="1"/>
    <col min="25" max="25" width="8.7109375" bestFit="1" customWidth="1"/>
    <col min="26" max="26" width="11.140625" bestFit="1" customWidth="1"/>
    <col min="27" max="27" width="8.7109375" bestFit="1" customWidth="1"/>
    <col min="28" max="28" width="10.5703125" bestFit="1" customWidth="1"/>
    <col min="29" max="29" width="8.7109375" bestFit="1" customWidth="1"/>
    <col min="30" max="30" width="12.5703125" bestFit="1" customWidth="1"/>
    <col min="31" max="31" width="8.7109375" bestFit="1" customWidth="1"/>
    <col min="32" max="32" width="12.5703125" bestFit="1" customWidth="1"/>
    <col min="33" max="34" width="8.7109375" bestFit="1" customWidth="1"/>
    <col min="35" max="35" width="9" bestFit="1" customWidth="1"/>
    <col min="36" max="36" width="9.5703125" bestFit="1" customWidth="1"/>
    <col min="37" max="37" width="9" bestFit="1" customWidth="1"/>
    <col min="38" max="38" width="9.5703125" bestFit="1" customWidth="1"/>
    <col min="39" max="39" width="10" bestFit="1" customWidth="1"/>
    <col min="40" max="40" width="10.85546875" bestFit="1" customWidth="1"/>
    <col min="41" max="41" width="10" customWidth="1"/>
    <col min="42" max="43" width="12.28515625" bestFit="1" customWidth="1"/>
    <col min="44" max="45" width="9.140625" bestFit="1" customWidth="1"/>
    <col min="46" max="46" width="13.85546875" bestFit="1" customWidth="1"/>
    <col min="47" max="47" width="9" bestFit="1" customWidth="1"/>
    <col min="48" max="48" width="9.85546875" bestFit="1" customWidth="1"/>
    <col min="49" max="49" width="9" bestFit="1" customWidth="1"/>
    <col min="50" max="50" width="13.85546875" bestFit="1" customWidth="1"/>
    <col min="51" max="51" width="9" bestFit="1" customWidth="1"/>
    <col min="52" max="52" width="12.5703125" bestFit="1" customWidth="1"/>
    <col min="53" max="53" width="9" bestFit="1" customWidth="1"/>
    <col min="54" max="54" width="12" bestFit="1" customWidth="1"/>
    <col min="55" max="55" width="9" bestFit="1" customWidth="1"/>
    <col min="56" max="56" width="13.85546875" bestFit="1" customWidth="1"/>
    <col min="57" max="57" width="9" bestFit="1" customWidth="1"/>
    <col min="58" max="58" width="9.85546875" bestFit="1" customWidth="1"/>
    <col min="59" max="59" width="9" bestFit="1" customWidth="1"/>
    <col min="60" max="60" width="13.85546875" bestFit="1" customWidth="1"/>
    <col min="61" max="61" width="9" bestFit="1" customWidth="1"/>
    <col min="62" max="62" width="12.5703125" bestFit="1" customWidth="1"/>
    <col min="63" max="63" width="9" bestFit="1" customWidth="1"/>
    <col min="64" max="64" width="12" bestFit="1" customWidth="1"/>
    <col min="65" max="65" width="9" bestFit="1" customWidth="1"/>
    <col min="66" max="66" width="19.85546875" bestFit="1" customWidth="1"/>
    <col min="67" max="67" width="9" bestFit="1" customWidth="1"/>
    <col min="68" max="68" width="11.140625" bestFit="1" customWidth="1"/>
    <col min="69" max="69" width="9" bestFit="1" customWidth="1"/>
    <col min="70" max="70" width="11.140625" bestFit="1" customWidth="1"/>
    <col min="71" max="71" width="9" customWidth="1"/>
    <col min="72" max="72" width="10.5703125" bestFit="1" customWidth="1"/>
    <col min="73" max="73" width="9" bestFit="1" customWidth="1"/>
    <col min="74" max="74" width="12.42578125" bestFit="1" customWidth="1"/>
    <col min="75" max="75" width="8.7109375" customWidth="1"/>
    <col min="76" max="76" width="12.5703125" bestFit="1" customWidth="1"/>
    <col min="77" max="77" width="9" bestFit="1" customWidth="1"/>
    <col min="78" max="78" width="12.5703125" bestFit="1" customWidth="1"/>
    <col min="79" max="79" width="9" bestFit="1" customWidth="1"/>
    <col min="80" max="80" width="8.7109375" customWidth="1"/>
    <col min="81" max="81" width="10" bestFit="1" customWidth="1"/>
    <col min="82" max="82" width="9.5703125" bestFit="1" customWidth="1"/>
    <col min="83" max="83" width="11" bestFit="1" customWidth="1"/>
    <col min="84" max="84" width="9.5703125" bestFit="1" customWidth="1"/>
    <col min="85" max="85" width="11" bestFit="1" customWidth="1"/>
    <col min="86" max="86" width="10.85546875" bestFit="1" customWidth="1"/>
    <col min="87" max="87" width="11" bestFit="1" customWidth="1"/>
    <col min="88" max="89" width="12.28515625" bestFit="1" customWidth="1"/>
  </cols>
  <sheetData>
    <row r="5" spans="1:89" x14ac:dyDescent="0.25">
      <c r="B5" s="46" t="s">
        <v>3</v>
      </c>
    </row>
    <row r="6" spans="1:89" x14ac:dyDescent="0.25">
      <c r="B6" s="45" t="s">
        <v>4</v>
      </c>
      <c r="AT6" s="45" t="s">
        <v>5</v>
      </c>
    </row>
    <row r="7" spans="1:89" x14ac:dyDescent="0.25">
      <c r="B7" s="45" t="s">
        <v>6</v>
      </c>
      <c r="C7" s="45" t="s">
        <v>6</v>
      </c>
      <c r="D7" s="45" t="s">
        <v>6</v>
      </c>
      <c r="E7" s="45" t="s">
        <v>6</v>
      </c>
      <c r="F7" s="45" t="s">
        <v>6</v>
      </c>
      <c r="G7" s="45" t="s">
        <v>6</v>
      </c>
      <c r="H7" s="45" t="s">
        <v>6</v>
      </c>
      <c r="I7" s="45" t="s">
        <v>6</v>
      </c>
      <c r="J7" s="45" t="s">
        <v>6</v>
      </c>
      <c r="K7" s="45" t="s">
        <v>6</v>
      </c>
      <c r="L7" s="45" t="s">
        <v>6</v>
      </c>
      <c r="M7" s="45" t="s">
        <v>6</v>
      </c>
      <c r="N7" s="45" t="s">
        <v>6</v>
      </c>
      <c r="O7" s="45" t="s">
        <v>6</v>
      </c>
      <c r="P7" s="45" t="s">
        <v>6</v>
      </c>
      <c r="Q7" s="45" t="s">
        <v>6</v>
      </c>
      <c r="R7" s="45" t="s">
        <v>6</v>
      </c>
      <c r="S7" s="45" t="s">
        <v>6</v>
      </c>
      <c r="T7" s="45" t="s">
        <v>6</v>
      </c>
      <c r="U7" s="45" t="s">
        <v>6</v>
      </c>
      <c r="V7" s="45" t="s">
        <v>6</v>
      </c>
      <c r="W7" s="45" t="s">
        <v>6</v>
      </c>
      <c r="X7" s="45" t="s">
        <v>7</v>
      </c>
      <c r="Y7" s="45" t="s">
        <v>7</v>
      </c>
      <c r="Z7" s="45" t="s">
        <v>7</v>
      </c>
      <c r="AA7" s="45" t="s">
        <v>7</v>
      </c>
      <c r="AB7" s="45" t="s">
        <v>7</v>
      </c>
      <c r="AC7" s="45" t="s">
        <v>7</v>
      </c>
      <c r="AD7" s="45" t="s">
        <v>8</v>
      </c>
      <c r="AE7" s="45" t="s">
        <v>8</v>
      </c>
      <c r="AF7" s="45" t="s">
        <v>8</v>
      </c>
      <c r="AG7" s="45" t="s">
        <v>8</v>
      </c>
      <c r="AH7" s="45" t="s">
        <v>9</v>
      </c>
      <c r="AI7" s="45" t="s">
        <v>9</v>
      </c>
      <c r="AJ7" s="45" t="s">
        <v>10</v>
      </c>
      <c r="AK7" s="45" t="s">
        <v>10</v>
      </c>
      <c r="AL7" s="45" t="s">
        <v>10</v>
      </c>
      <c r="AM7" s="45" t="s">
        <v>10</v>
      </c>
      <c r="AN7" s="45" t="s">
        <v>10</v>
      </c>
      <c r="AO7" s="45" t="s">
        <v>10</v>
      </c>
      <c r="AP7" s="45" t="s">
        <v>11</v>
      </c>
      <c r="AQ7" s="45" t="s">
        <v>11</v>
      </c>
      <c r="AR7" s="45" t="s">
        <v>4</v>
      </c>
      <c r="AS7" s="45" t="s">
        <v>4</v>
      </c>
      <c r="AT7" s="45" t="s">
        <v>6</v>
      </c>
      <c r="AU7" s="45" t="s">
        <v>6</v>
      </c>
      <c r="AV7" s="45" t="s">
        <v>6</v>
      </c>
      <c r="AW7" s="45" t="s">
        <v>6</v>
      </c>
      <c r="AX7" s="45" t="s">
        <v>6</v>
      </c>
      <c r="AY7" s="45" t="s">
        <v>6</v>
      </c>
      <c r="AZ7" s="45" t="s">
        <v>6</v>
      </c>
      <c r="BA7" s="45" t="s">
        <v>6</v>
      </c>
      <c r="BB7" s="45" t="s">
        <v>6</v>
      </c>
      <c r="BC7" s="45" t="s">
        <v>6</v>
      </c>
      <c r="BD7" s="45" t="s">
        <v>6</v>
      </c>
      <c r="BE7" s="45" t="s">
        <v>6</v>
      </c>
      <c r="BF7" s="45" t="s">
        <v>6</v>
      </c>
      <c r="BG7" s="45" t="s">
        <v>6</v>
      </c>
      <c r="BH7" s="45" t="s">
        <v>6</v>
      </c>
      <c r="BI7" s="45" t="s">
        <v>6</v>
      </c>
      <c r="BJ7" s="45" t="s">
        <v>6</v>
      </c>
      <c r="BK7" s="45" t="s">
        <v>6</v>
      </c>
      <c r="BL7" s="45" t="s">
        <v>6</v>
      </c>
      <c r="BM7" s="45" t="s">
        <v>6</v>
      </c>
      <c r="BN7" s="45" t="s">
        <v>6</v>
      </c>
      <c r="BO7" s="45" t="s">
        <v>6</v>
      </c>
      <c r="BP7" s="45" t="s">
        <v>7</v>
      </c>
      <c r="BQ7" s="45" t="s">
        <v>7</v>
      </c>
      <c r="BR7" s="45" t="s">
        <v>7</v>
      </c>
      <c r="BS7" s="45" t="s">
        <v>7</v>
      </c>
      <c r="BT7" s="45" t="s">
        <v>7</v>
      </c>
      <c r="BU7" s="45" t="s">
        <v>7</v>
      </c>
      <c r="BV7" s="45" t="s">
        <v>7</v>
      </c>
      <c r="BW7" s="45" t="s">
        <v>7</v>
      </c>
      <c r="BX7" s="45" t="s">
        <v>8</v>
      </c>
      <c r="BY7" s="45" t="s">
        <v>8</v>
      </c>
      <c r="BZ7" s="45" t="s">
        <v>8</v>
      </c>
      <c r="CA7" s="45" t="s">
        <v>8</v>
      </c>
      <c r="CB7" s="45" t="s">
        <v>9</v>
      </c>
      <c r="CC7" s="45" t="s">
        <v>9</v>
      </c>
      <c r="CD7" s="45" t="s">
        <v>10</v>
      </c>
      <c r="CE7" s="45" t="s">
        <v>10</v>
      </c>
      <c r="CF7" s="45" t="s">
        <v>10</v>
      </c>
      <c r="CG7" s="45" t="s">
        <v>10</v>
      </c>
      <c r="CH7" s="45" t="s">
        <v>10</v>
      </c>
      <c r="CI7" s="45" t="s">
        <v>10</v>
      </c>
      <c r="CJ7" s="45" t="s">
        <v>11</v>
      </c>
      <c r="CK7" s="45" t="s">
        <v>11</v>
      </c>
    </row>
    <row r="8" spans="1:89" x14ac:dyDescent="0.25">
      <c r="B8" s="45" t="s">
        <v>12</v>
      </c>
      <c r="C8" s="45" t="s">
        <v>12</v>
      </c>
      <c r="D8" s="45" t="s">
        <v>12</v>
      </c>
      <c r="E8" s="45" t="s">
        <v>12</v>
      </c>
      <c r="F8" s="45" t="s">
        <v>12</v>
      </c>
      <c r="G8" s="45" t="s">
        <v>12</v>
      </c>
      <c r="H8" s="45" t="s">
        <v>12</v>
      </c>
      <c r="I8" s="45" t="s">
        <v>12</v>
      </c>
      <c r="J8" s="45" t="s">
        <v>12</v>
      </c>
      <c r="K8" s="45" t="s">
        <v>12</v>
      </c>
      <c r="L8" s="45" t="s">
        <v>13</v>
      </c>
      <c r="M8" s="45" t="s">
        <v>13</v>
      </c>
      <c r="N8" s="45" t="s">
        <v>13</v>
      </c>
      <c r="O8" s="45" t="s">
        <v>13</v>
      </c>
      <c r="P8" s="45" t="s">
        <v>13</v>
      </c>
      <c r="Q8" s="45" t="s">
        <v>13</v>
      </c>
      <c r="R8" s="45" t="s">
        <v>13</v>
      </c>
      <c r="S8" s="45" t="s">
        <v>13</v>
      </c>
      <c r="T8" s="45" t="s">
        <v>13</v>
      </c>
      <c r="U8" s="45" t="s">
        <v>13</v>
      </c>
      <c r="V8" s="45" t="s">
        <v>14</v>
      </c>
      <c r="W8" s="45" t="s">
        <v>14</v>
      </c>
      <c r="X8" s="45" t="s">
        <v>12</v>
      </c>
      <c r="Y8" s="45" t="s">
        <v>12</v>
      </c>
      <c r="Z8" s="45" t="s">
        <v>13</v>
      </c>
      <c r="AA8" s="45" t="s">
        <v>13</v>
      </c>
      <c r="AB8" s="45" t="s">
        <v>14</v>
      </c>
      <c r="AC8" s="45" t="s">
        <v>14</v>
      </c>
      <c r="AD8" s="45" t="s">
        <v>12</v>
      </c>
      <c r="AE8" s="45" t="s">
        <v>12</v>
      </c>
      <c r="AF8" s="45" t="s">
        <v>13</v>
      </c>
      <c r="AG8" s="45" t="s">
        <v>13</v>
      </c>
      <c r="AH8" s="45" t="s">
        <v>14</v>
      </c>
      <c r="AI8" s="45" t="s">
        <v>14</v>
      </c>
      <c r="AJ8" s="45" t="s">
        <v>12</v>
      </c>
      <c r="AK8" s="45" t="s">
        <v>12</v>
      </c>
      <c r="AL8" s="45" t="s">
        <v>13</v>
      </c>
      <c r="AM8" s="45" t="s">
        <v>13</v>
      </c>
      <c r="AN8" s="45" t="s">
        <v>14</v>
      </c>
      <c r="AO8" s="45" t="s">
        <v>14</v>
      </c>
      <c r="AP8" s="45" t="s">
        <v>14</v>
      </c>
      <c r="AQ8" s="45" t="s">
        <v>14</v>
      </c>
      <c r="AR8" s="45" t="s">
        <v>4</v>
      </c>
      <c r="AS8" s="45" t="s">
        <v>4</v>
      </c>
      <c r="AT8" s="45" t="s">
        <v>12</v>
      </c>
      <c r="AU8" s="45" t="s">
        <v>12</v>
      </c>
      <c r="AV8" s="45" t="s">
        <v>12</v>
      </c>
      <c r="AW8" s="45" t="s">
        <v>12</v>
      </c>
      <c r="AX8" s="45" t="s">
        <v>12</v>
      </c>
      <c r="AY8" s="45" t="s">
        <v>12</v>
      </c>
      <c r="AZ8" s="45" t="s">
        <v>12</v>
      </c>
      <c r="BA8" s="45" t="s">
        <v>12</v>
      </c>
      <c r="BB8" s="45" t="s">
        <v>12</v>
      </c>
      <c r="BC8" s="45" t="s">
        <v>12</v>
      </c>
      <c r="BD8" s="45" t="s">
        <v>13</v>
      </c>
      <c r="BE8" s="45" t="s">
        <v>13</v>
      </c>
      <c r="BF8" s="45" t="s">
        <v>13</v>
      </c>
      <c r="BG8" s="45" t="s">
        <v>13</v>
      </c>
      <c r="BH8" s="45" t="s">
        <v>13</v>
      </c>
      <c r="BI8" s="45" t="s">
        <v>13</v>
      </c>
      <c r="BJ8" s="45" t="s">
        <v>13</v>
      </c>
      <c r="BK8" s="45" t="s">
        <v>13</v>
      </c>
      <c r="BL8" s="45" t="s">
        <v>13</v>
      </c>
      <c r="BM8" s="45" t="s">
        <v>13</v>
      </c>
      <c r="BN8" s="45" t="s">
        <v>14</v>
      </c>
      <c r="BO8" s="45" t="s">
        <v>14</v>
      </c>
      <c r="BP8" s="45" t="s">
        <v>12</v>
      </c>
      <c r="BQ8" s="45" t="s">
        <v>12</v>
      </c>
      <c r="BR8" s="45" t="s">
        <v>13</v>
      </c>
      <c r="BS8" s="45" t="s">
        <v>13</v>
      </c>
      <c r="BT8" s="45" t="s">
        <v>14</v>
      </c>
      <c r="BU8" s="45" t="s">
        <v>14</v>
      </c>
      <c r="BV8" s="45" t="s">
        <v>14</v>
      </c>
      <c r="BW8" s="45" t="s">
        <v>14</v>
      </c>
      <c r="BX8" s="45" t="s">
        <v>12</v>
      </c>
      <c r="BY8" s="45" t="s">
        <v>12</v>
      </c>
      <c r="BZ8" s="45" t="s">
        <v>13</v>
      </c>
      <c r="CA8" s="45" t="s">
        <v>13</v>
      </c>
      <c r="CB8" s="45" t="s">
        <v>14</v>
      </c>
      <c r="CC8" s="45" t="s">
        <v>14</v>
      </c>
      <c r="CD8" s="45" t="s">
        <v>12</v>
      </c>
      <c r="CE8" s="45" t="s">
        <v>12</v>
      </c>
      <c r="CF8" s="45" t="s">
        <v>13</v>
      </c>
      <c r="CG8" s="45" t="s">
        <v>13</v>
      </c>
      <c r="CH8" s="45" t="s">
        <v>14</v>
      </c>
      <c r="CI8" s="45" t="s">
        <v>14</v>
      </c>
      <c r="CJ8" s="45" t="s">
        <v>14</v>
      </c>
      <c r="CK8" s="45" t="s">
        <v>14</v>
      </c>
    </row>
    <row r="9" spans="1:89" x14ac:dyDescent="0.25">
      <c r="B9" s="45" t="s">
        <v>15</v>
      </c>
      <c r="D9" s="45" t="s">
        <v>16</v>
      </c>
      <c r="F9" s="45" t="s">
        <v>17</v>
      </c>
      <c r="H9" s="45" t="s">
        <v>18</v>
      </c>
      <c r="J9" s="45" t="s">
        <v>19</v>
      </c>
      <c r="L9" s="45" t="s">
        <v>15</v>
      </c>
      <c r="N9" s="45" t="s">
        <v>16</v>
      </c>
      <c r="P9" s="45" t="s">
        <v>17</v>
      </c>
      <c r="R9" s="45" t="s">
        <v>18</v>
      </c>
      <c r="T9" s="45" t="s">
        <v>19</v>
      </c>
      <c r="V9" s="45" t="s">
        <v>20</v>
      </c>
      <c r="X9" s="45" t="s">
        <v>21</v>
      </c>
      <c r="Z9" s="45" t="s">
        <v>21</v>
      </c>
      <c r="AB9" s="45" t="s">
        <v>22</v>
      </c>
      <c r="AD9" s="45" t="s">
        <v>23</v>
      </c>
      <c r="AF9" s="45" t="s">
        <v>23</v>
      </c>
      <c r="AH9" s="45" t="s">
        <v>24</v>
      </c>
      <c r="AJ9" s="45" t="s">
        <v>25</v>
      </c>
      <c r="AL9" s="45" t="s">
        <v>25</v>
      </c>
      <c r="AN9" s="45" t="s">
        <v>26</v>
      </c>
      <c r="AP9" s="45" t="s">
        <v>27</v>
      </c>
      <c r="AR9" s="45" t="s">
        <v>4</v>
      </c>
      <c r="AT9" s="45" t="s">
        <v>15</v>
      </c>
      <c r="AV9" s="45" t="s">
        <v>16</v>
      </c>
      <c r="AX9" s="45" t="s">
        <v>17</v>
      </c>
      <c r="AZ9" s="45" t="s">
        <v>18</v>
      </c>
      <c r="BB9" s="45" t="s">
        <v>19</v>
      </c>
      <c r="BD9" s="45" t="s">
        <v>15</v>
      </c>
      <c r="BF9" s="45" t="s">
        <v>16</v>
      </c>
      <c r="BH9" s="45" t="s">
        <v>17</v>
      </c>
      <c r="BJ9" s="45" t="s">
        <v>18</v>
      </c>
      <c r="BL9" s="45" t="s">
        <v>19</v>
      </c>
      <c r="BN9" s="45" t="s">
        <v>20</v>
      </c>
      <c r="BP9" s="45" t="s">
        <v>21</v>
      </c>
      <c r="BR9" s="45" t="s">
        <v>21</v>
      </c>
      <c r="BT9" s="45" t="s">
        <v>22</v>
      </c>
      <c r="BV9" s="45" t="s">
        <v>28</v>
      </c>
      <c r="BX9" s="45" t="s">
        <v>23</v>
      </c>
      <c r="BZ9" s="45" t="s">
        <v>23</v>
      </c>
      <c r="CB9" s="45" t="s">
        <v>24</v>
      </c>
      <c r="CD9" s="45" t="s">
        <v>25</v>
      </c>
      <c r="CF9" s="45" t="s">
        <v>25</v>
      </c>
      <c r="CH9" s="45" t="s">
        <v>26</v>
      </c>
      <c r="CJ9" s="45" t="s">
        <v>27</v>
      </c>
    </row>
    <row r="10" spans="1:89" x14ac:dyDescent="0.25">
      <c r="A10" s="46" t="s">
        <v>29</v>
      </c>
      <c r="B10" s="45" t="s">
        <v>30</v>
      </c>
      <c r="C10" s="45" t="s">
        <v>31</v>
      </c>
      <c r="D10" s="45" t="s">
        <v>30</v>
      </c>
      <c r="E10" s="45" t="s">
        <v>31</v>
      </c>
      <c r="F10" s="45" t="s">
        <v>30</v>
      </c>
      <c r="G10" s="45" t="s">
        <v>31</v>
      </c>
      <c r="H10" s="45" t="s">
        <v>30</v>
      </c>
      <c r="I10" s="45" t="s">
        <v>31</v>
      </c>
      <c r="J10" s="45" t="s">
        <v>30</v>
      </c>
      <c r="K10" s="45" t="s">
        <v>31</v>
      </c>
      <c r="L10" s="45" t="s">
        <v>30</v>
      </c>
      <c r="M10" s="45" t="s">
        <v>31</v>
      </c>
      <c r="N10" s="45" t="s">
        <v>30</v>
      </c>
      <c r="O10" s="45" t="s">
        <v>31</v>
      </c>
      <c r="P10" s="45" t="s">
        <v>30</v>
      </c>
      <c r="Q10" s="45" t="s">
        <v>31</v>
      </c>
      <c r="R10" s="45" t="s">
        <v>30</v>
      </c>
      <c r="S10" s="45" t="s">
        <v>31</v>
      </c>
      <c r="T10" s="45" t="s">
        <v>30</v>
      </c>
      <c r="U10" s="45" t="s">
        <v>31</v>
      </c>
      <c r="V10" s="45" t="s">
        <v>30</v>
      </c>
      <c r="W10" s="45" t="s">
        <v>31</v>
      </c>
      <c r="X10" s="45" t="s">
        <v>30</v>
      </c>
      <c r="Y10" s="45" t="s">
        <v>31</v>
      </c>
      <c r="Z10" s="45" t="s">
        <v>30</v>
      </c>
      <c r="AA10" s="45" t="s">
        <v>31</v>
      </c>
      <c r="AB10" s="45" t="s">
        <v>30</v>
      </c>
      <c r="AC10" s="45" t="s">
        <v>31</v>
      </c>
      <c r="AD10" s="45" t="s">
        <v>30</v>
      </c>
      <c r="AE10" s="45" t="s">
        <v>31</v>
      </c>
      <c r="AF10" s="45" t="s">
        <v>30</v>
      </c>
      <c r="AG10" s="45" t="s">
        <v>31</v>
      </c>
      <c r="AH10" s="45" t="s">
        <v>30</v>
      </c>
      <c r="AI10" s="45" t="s">
        <v>31</v>
      </c>
      <c r="AJ10" s="45" t="s">
        <v>30</v>
      </c>
      <c r="AK10" s="45" t="s">
        <v>31</v>
      </c>
      <c r="AL10" s="45" t="s">
        <v>30</v>
      </c>
      <c r="AM10" s="45" t="s">
        <v>31</v>
      </c>
      <c r="AN10" s="45" t="s">
        <v>30</v>
      </c>
      <c r="AO10" s="45" t="s">
        <v>31</v>
      </c>
      <c r="AP10" s="45" t="s">
        <v>30</v>
      </c>
      <c r="AQ10" s="45" t="s">
        <v>31</v>
      </c>
      <c r="AR10" s="45" t="s">
        <v>30</v>
      </c>
      <c r="AS10" s="45" t="s">
        <v>31</v>
      </c>
      <c r="AT10" s="45" t="s">
        <v>30</v>
      </c>
      <c r="AU10" s="45" t="s">
        <v>31</v>
      </c>
      <c r="AV10" s="45" t="s">
        <v>30</v>
      </c>
      <c r="AW10" s="45" t="s">
        <v>31</v>
      </c>
      <c r="AX10" s="45" t="s">
        <v>30</v>
      </c>
      <c r="AY10" s="45" t="s">
        <v>31</v>
      </c>
      <c r="AZ10" s="45" t="s">
        <v>30</v>
      </c>
      <c r="BA10" s="45" t="s">
        <v>31</v>
      </c>
      <c r="BB10" s="45" t="s">
        <v>30</v>
      </c>
      <c r="BC10" s="45" t="s">
        <v>31</v>
      </c>
      <c r="BD10" s="45" t="s">
        <v>30</v>
      </c>
      <c r="BE10" s="45" t="s">
        <v>31</v>
      </c>
      <c r="BF10" s="45" t="s">
        <v>30</v>
      </c>
      <c r="BG10" s="45" t="s">
        <v>31</v>
      </c>
      <c r="BH10" s="45" t="s">
        <v>30</v>
      </c>
      <c r="BI10" s="45" t="s">
        <v>31</v>
      </c>
      <c r="BJ10" s="45" t="s">
        <v>30</v>
      </c>
      <c r="BK10" s="45" t="s">
        <v>31</v>
      </c>
      <c r="BL10" s="45" t="s">
        <v>30</v>
      </c>
      <c r="BM10" s="45" t="s">
        <v>31</v>
      </c>
      <c r="BN10" s="45" t="s">
        <v>30</v>
      </c>
      <c r="BO10" s="45" t="s">
        <v>31</v>
      </c>
      <c r="BP10" s="45" t="s">
        <v>30</v>
      </c>
      <c r="BQ10" s="45" t="s">
        <v>31</v>
      </c>
      <c r="BR10" s="45" t="s">
        <v>30</v>
      </c>
      <c r="BS10" s="45" t="s">
        <v>31</v>
      </c>
      <c r="BT10" s="45" t="s">
        <v>30</v>
      </c>
      <c r="BU10" s="45" t="s">
        <v>31</v>
      </c>
      <c r="BV10" s="45" t="s">
        <v>30</v>
      </c>
      <c r="BW10" s="45" t="s">
        <v>31</v>
      </c>
      <c r="BX10" s="45" t="s">
        <v>30</v>
      </c>
      <c r="BY10" s="45" t="s">
        <v>31</v>
      </c>
      <c r="BZ10" s="45" t="s">
        <v>30</v>
      </c>
      <c r="CA10" s="45" t="s">
        <v>31</v>
      </c>
      <c r="CB10" s="45" t="s">
        <v>30</v>
      </c>
      <c r="CC10" s="45" t="s">
        <v>31</v>
      </c>
      <c r="CD10" s="45" t="s">
        <v>30</v>
      </c>
      <c r="CE10" s="45" t="s">
        <v>31</v>
      </c>
      <c r="CF10" s="45" t="s">
        <v>30</v>
      </c>
      <c r="CG10" s="45" t="s">
        <v>31</v>
      </c>
      <c r="CH10" s="45" t="s">
        <v>30</v>
      </c>
      <c r="CI10" s="45" t="s">
        <v>31</v>
      </c>
      <c r="CJ10" s="45" t="s">
        <v>30</v>
      </c>
      <c r="CK10" s="45" t="s">
        <v>31</v>
      </c>
    </row>
    <row r="11" spans="1:89" x14ac:dyDescent="0.25">
      <c r="A11" s="44">
        <v>1</v>
      </c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</row>
    <row r="12" spans="1:89" x14ac:dyDescent="0.25">
      <c r="A12" s="47" t="s">
        <v>162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</row>
    <row r="13" spans="1:89" x14ac:dyDescent="0.25">
      <c r="A13" s="48" t="s">
        <v>115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>
        <v>12.2814</v>
      </c>
      <c r="AU13" s="45">
        <v>0.66108299999999998</v>
      </c>
      <c r="AV13" s="45">
        <v>11.761100000000001</v>
      </c>
      <c r="AW13" s="45">
        <v>0.68546399999999996</v>
      </c>
      <c r="AX13" s="45">
        <v>37.886899999999997</v>
      </c>
      <c r="AY13" s="45">
        <v>0.84229699999999996</v>
      </c>
      <c r="AZ13" s="45">
        <v>61.905299999999997</v>
      </c>
      <c r="BA13" s="45">
        <v>0.75087899999999996</v>
      </c>
      <c r="BB13" s="45">
        <v>38.094700000000003</v>
      </c>
      <c r="BC13" s="45">
        <v>0.75087899999999996</v>
      </c>
      <c r="BD13" s="45">
        <v>11.766</v>
      </c>
      <c r="BE13" s="45">
        <v>0.70557300000000001</v>
      </c>
      <c r="BF13" s="45">
        <v>12.2845</v>
      </c>
      <c r="BG13" s="45">
        <v>0.71272100000000005</v>
      </c>
      <c r="BH13" s="45">
        <v>38.065600000000003</v>
      </c>
      <c r="BI13" s="45">
        <v>0.69609100000000002</v>
      </c>
      <c r="BJ13" s="45">
        <v>62.116100000000003</v>
      </c>
      <c r="BK13" s="45">
        <v>0.66519799999999996</v>
      </c>
      <c r="BL13" s="45">
        <v>37.883899999999997</v>
      </c>
      <c r="BM13" s="45">
        <v>0.66519799999999996</v>
      </c>
      <c r="BN13" s="45">
        <v>24.067399999999999</v>
      </c>
      <c r="BO13" s="45">
        <v>1.01115</v>
      </c>
      <c r="BP13" s="45">
        <v>61.445500000000003</v>
      </c>
      <c r="BQ13" s="45">
        <v>1.0892500000000001</v>
      </c>
      <c r="BR13" s="45">
        <v>59.769799999999996</v>
      </c>
      <c r="BS13" s="45">
        <v>1.1784600000000001</v>
      </c>
      <c r="BT13" s="45">
        <v>9.4877900000000004</v>
      </c>
      <c r="BU13" s="45">
        <v>1.7931600000000001</v>
      </c>
      <c r="BV13" s="45">
        <v>121.26300000000001</v>
      </c>
      <c r="BW13" s="45">
        <v>1.5524899999999999</v>
      </c>
      <c r="BX13" s="45">
        <v>10.730600000000001</v>
      </c>
      <c r="BY13" s="45">
        <v>1.38547</v>
      </c>
      <c r="BZ13" s="45">
        <v>3.1178499999999998</v>
      </c>
      <c r="CA13" s="45">
        <v>1.4042699999999999</v>
      </c>
      <c r="CB13" s="45">
        <v>4.1880699999999997</v>
      </c>
      <c r="CC13" s="45">
        <v>6.5693600000000005E-2</v>
      </c>
      <c r="CD13" s="45">
        <v>0.51963000000000004</v>
      </c>
      <c r="CE13" s="45">
        <v>8.8113900000000005E-3</v>
      </c>
      <c r="CF13" s="45">
        <v>0.52307700000000001</v>
      </c>
      <c r="CG13" s="45">
        <v>5.3846199999999997E-3</v>
      </c>
      <c r="CH13" s="45">
        <v>1.0424500000000001</v>
      </c>
      <c r="CI13" s="45">
        <v>1.0444E-2</v>
      </c>
      <c r="CJ13" s="45">
        <v>115.125</v>
      </c>
      <c r="CK13" s="45">
        <v>1.1490899999999999</v>
      </c>
    </row>
    <row r="14" spans="1:89" x14ac:dyDescent="0.25">
      <c r="A14" s="48" t="s">
        <v>116</v>
      </c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>
        <v>12.026899999999999</v>
      </c>
      <c r="AU14" s="45">
        <v>0.76880599999999999</v>
      </c>
      <c r="AV14" s="45">
        <v>11.7338</v>
      </c>
      <c r="AW14" s="45">
        <v>0.61046500000000004</v>
      </c>
      <c r="AX14" s="45">
        <v>38.030500000000004</v>
      </c>
      <c r="AY14" s="45">
        <v>0.73023800000000005</v>
      </c>
      <c r="AZ14" s="45">
        <v>61.791200000000003</v>
      </c>
      <c r="BA14" s="45">
        <v>0.78271100000000005</v>
      </c>
      <c r="BB14" s="45">
        <v>38.208799999999997</v>
      </c>
      <c r="BC14" s="45">
        <v>0.78271100000000005</v>
      </c>
      <c r="BD14" s="45">
        <v>11.7879</v>
      </c>
      <c r="BE14" s="45">
        <v>0.55564899999999995</v>
      </c>
      <c r="BF14" s="45">
        <v>12.0322</v>
      </c>
      <c r="BG14" s="45">
        <v>0.78861899999999996</v>
      </c>
      <c r="BH14" s="45">
        <v>38.152500000000003</v>
      </c>
      <c r="BI14" s="45">
        <v>0.76505800000000002</v>
      </c>
      <c r="BJ14" s="45">
        <v>61.956499999999998</v>
      </c>
      <c r="BK14" s="45">
        <v>0.70122099999999998</v>
      </c>
      <c r="BL14" s="45">
        <v>38.043500000000002</v>
      </c>
      <c r="BM14" s="45">
        <v>0.70122099999999998</v>
      </c>
      <c r="BN14" s="45">
        <v>23.801600000000001</v>
      </c>
      <c r="BO14" s="45">
        <v>1.0867899999999999</v>
      </c>
      <c r="BP14" s="45">
        <v>61.398400000000002</v>
      </c>
      <c r="BQ14" s="45">
        <v>0.91723900000000003</v>
      </c>
      <c r="BR14" s="45">
        <v>60.356099999999998</v>
      </c>
      <c r="BS14" s="45">
        <v>1.23302</v>
      </c>
      <c r="BT14" s="45">
        <v>8.5302500000000006</v>
      </c>
      <c r="BU14" s="45">
        <v>1.83893</v>
      </c>
      <c r="BV14" s="45">
        <v>121.738</v>
      </c>
      <c r="BW14" s="45">
        <v>1.4080600000000001</v>
      </c>
      <c r="BX14" s="45">
        <v>10.2172</v>
      </c>
      <c r="BY14" s="45">
        <v>1.37975</v>
      </c>
      <c r="BZ14" s="45">
        <v>3.2770199999999998</v>
      </c>
      <c r="CA14" s="45">
        <v>1.1009800000000001</v>
      </c>
      <c r="CB14" s="45">
        <v>4.1796199999999999</v>
      </c>
      <c r="CC14" s="45">
        <v>6.0339700000000003E-2</v>
      </c>
      <c r="CD14" s="45">
        <v>0.52384600000000003</v>
      </c>
      <c r="CE14" s="45">
        <v>1.0406E-2</v>
      </c>
      <c r="CF14" s="45">
        <v>0.52500000000000002</v>
      </c>
      <c r="CG14" s="45">
        <v>7.4678799999999997E-3</v>
      </c>
      <c r="CH14" s="45">
        <v>1.0486500000000001</v>
      </c>
      <c r="CI14" s="45">
        <v>1.07469E-2</v>
      </c>
      <c r="CJ14" s="45">
        <v>114.444</v>
      </c>
      <c r="CK14" s="45">
        <v>1.1689000000000001</v>
      </c>
    </row>
    <row r="15" spans="1:89" x14ac:dyDescent="0.25">
      <c r="A15" s="47" t="s">
        <v>163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</row>
    <row r="16" spans="1:89" x14ac:dyDescent="0.25">
      <c r="A16" s="48" t="s">
        <v>115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>
        <v>14.062200000000001</v>
      </c>
      <c r="AU16" s="45">
        <v>0.63933799999999996</v>
      </c>
      <c r="AV16" s="45">
        <v>13.708600000000001</v>
      </c>
      <c r="AW16" s="45">
        <v>0.60269700000000004</v>
      </c>
      <c r="AX16" s="45">
        <v>36.403399999999998</v>
      </c>
      <c r="AY16" s="45">
        <v>0.66172699999999995</v>
      </c>
      <c r="AZ16" s="45">
        <v>64.190600000000003</v>
      </c>
      <c r="BA16" s="45">
        <v>0.67416900000000002</v>
      </c>
      <c r="BB16" s="45">
        <v>35.809399999999997</v>
      </c>
      <c r="BC16" s="45">
        <v>0.67416900000000002</v>
      </c>
      <c r="BD16" s="45">
        <v>13.748900000000001</v>
      </c>
      <c r="BE16" s="45">
        <v>0.59887400000000002</v>
      </c>
      <c r="BF16" s="45">
        <v>14.049799999999999</v>
      </c>
      <c r="BG16" s="45">
        <v>0.57388499999999998</v>
      </c>
      <c r="BH16" s="45">
        <v>35.822499999999998</v>
      </c>
      <c r="BI16" s="45">
        <v>0.59481799999999996</v>
      </c>
      <c r="BJ16" s="45">
        <v>63.621200000000002</v>
      </c>
      <c r="BK16" s="45">
        <v>0.71513300000000002</v>
      </c>
      <c r="BL16" s="45">
        <v>36.378799999999998</v>
      </c>
      <c r="BM16" s="45">
        <v>0.71513300000000002</v>
      </c>
      <c r="BN16" s="45">
        <v>27.7911</v>
      </c>
      <c r="BO16" s="45">
        <v>0.76688400000000001</v>
      </c>
      <c r="BP16" s="45">
        <v>62.994500000000002</v>
      </c>
      <c r="BQ16" s="45">
        <v>1.3302799999999999</v>
      </c>
      <c r="BR16" s="45">
        <v>63.143000000000001</v>
      </c>
      <c r="BS16" s="45">
        <v>1.43879</v>
      </c>
      <c r="BT16" s="45">
        <v>10.518000000000001</v>
      </c>
      <c r="BU16" s="45">
        <v>1.32969</v>
      </c>
      <c r="BV16" s="45">
        <v>126.16800000000001</v>
      </c>
      <c r="BW16" s="45">
        <v>2.0504799999999999</v>
      </c>
      <c r="BX16" s="45">
        <v>9.50624</v>
      </c>
      <c r="BY16" s="45">
        <v>1.2687600000000001</v>
      </c>
      <c r="BZ16" s="45">
        <v>3.5534300000000001</v>
      </c>
      <c r="CA16" s="45">
        <v>1.0128699999999999</v>
      </c>
      <c r="CB16" s="45">
        <v>4.19726</v>
      </c>
      <c r="CC16" s="45">
        <v>8.3704799999999996E-2</v>
      </c>
      <c r="CD16" s="45">
        <v>0.53615400000000002</v>
      </c>
      <c r="CE16" s="45">
        <v>1.2733E-2</v>
      </c>
      <c r="CF16" s="45">
        <v>0.54559999999999997</v>
      </c>
      <c r="CG16" s="45">
        <v>9.4148800000000005E-3</v>
      </c>
      <c r="CH16" s="45">
        <v>1.0823499999999999</v>
      </c>
      <c r="CI16" s="45">
        <v>1.7217E-2</v>
      </c>
      <c r="CJ16" s="45">
        <v>110.898</v>
      </c>
      <c r="CK16" s="45">
        <v>1.76057</v>
      </c>
    </row>
    <row r="17" spans="1:89" x14ac:dyDescent="0.25">
      <c r="A17" s="48" t="s">
        <v>116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>
        <v>14.1568</v>
      </c>
      <c r="AU17" s="45">
        <v>0.80457699999999999</v>
      </c>
      <c r="AV17" s="45">
        <v>13.678000000000001</v>
      </c>
      <c r="AW17" s="45">
        <v>0.55200400000000005</v>
      </c>
      <c r="AX17" s="45">
        <v>36.302</v>
      </c>
      <c r="AY17" s="45">
        <v>0.681315</v>
      </c>
      <c r="AZ17" s="45">
        <v>64.136700000000005</v>
      </c>
      <c r="BA17" s="45">
        <v>0.56225999999999998</v>
      </c>
      <c r="BB17" s="45">
        <v>35.863300000000002</v>
      </c>
      <c r="BC17" s="45">
        <v>0.56225999999999998</v>
      </c>
      <c r="BD17" s="45">
        <v>13.6873</v>
      </c>
      <c r="BE17" s="45">
        <v>0.543408</v>
      </c>
      <c r="BF17" s="45">
        <v>14.154199999999999</v>
      </c>
      <c r="BG17" s="45">
        <v>0.75188299999999997</v>
      </c>
      <c r="BH17" s="45">
        <v>35.890300000000003</v>
      </c>
      <c r="BI17" s="45">
        <v>0.63310599999999995</v>
      </c>
      <c r="BJ17" s="45">
        <v>63.6768</v>
      </c>
      <c r="BK17" s="45">
        <v>0.83035000000000003</v>
      </c>
      <c r="BL17" s="45">
        <v>36.3232</v>
      </c>
      <c r="BM17" s="45">
        <v>0.83035000000000003</v>
      </c>
      <c r="BN17" s="45">
        <v>27.8249</v>
      </c>
      <c r="BO17" s="45">
        <v>0.96613499999999997</v>
      </c>
      <c r="BP17" s="45">
        <v>64.023700000000005</v>
      </c>
      <c r="BQ17" s="45">
        <v>1.3119700000000001</v>
      </c>
      <c r="BR17" s="45">
        <v>63.222499999999997</v>
      </c>
      <c r="BS17" s="45">
        <v>1.1002400000000001</v>
      </c>
      <c r="BT17" s="45">
        <v>9.9821799999999996</v>
      </c>
      <c r="BU17" s="45">
        <v>2.08236</v>
      </c>
      <c r="BV17" s="45">
        <v>127.197</v>
      </c>
      <c r="BW17" s="45">
        <v>1.83728</v>
      </c>
      <c r="BX17" s="45">
        <v>9.8841999999999999</v>
      </c>
      <c r="BY17" s="45">
        <v>1.51563</v>
      </c>
      <c r="BZ17" s="45">
        <v>3.3957799999999998</v>
      </c>
      <c r="CA17" s="45">
        <v>1.04992</v>
      </c>
      <c r="CB17" s="45">
        <v>4.2006300000000003</v>
      </c>
      <c r="CC17" s="45">
        <v>6.9871799999999998E-2</v>
      </c>
      <c r="CD17" s="45">
        <v>0.54039999999999999</v>
      </c>
      <c r="CE17" s="45">
        <v>8.2365000000000008E-3</v>
      </c>
      <c r="CF17" s="45">
        <v>0.55000000000000004</v>
      </c>
      <c r="CG17" s="45">
        <v>7.8446499999999999E-3</v>
      </c>
      <c r="CH17" s="45">
        <v>1.0902000000000001</v>
      </c>
      <c r="CI17" s="45">
        <v>1.1287699999999999E-2</v>
      </c>
      <c r="CJ17" s="45">
        <v>110.084</v>
      </c>
      <c r="CK17" s="45">
        <v>1.1385400000000001</v>
      </c>
    </row>
    <row r="18" spans="1:89" x14ac:dyDescent="0.25">
      <c r="A18" s="44">
        <v>2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</row>
    <row r="19" spans="1:89" x14ac:dyDescent="0.25">
      <c r="A19" s="47" t="s">
        <v>162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</row>
    <row r="20" spans="1:89" x14ac:dyDescent="0.25">
      <c r="A20" s="48" t="s">
        <v>115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>
        <v>13.2287</v>
      </c>
      <c r="AU20" s="45">
        <v>0.60074899999999998</v>
      </c>
      <c r="AV20" s="45">
        <v>13.5875</v>
      </c>
      <c r="AW20" s="45">
        <v>0.69996899999999995</v>
      </c>
      <c r="AX20" s="45">
        <v>37.066400000000002</v>
      </c>
      <c r="AY20" s="45">
        <v>0.53917000000000004</v>
      </c>
      <c r="AZ20" s="45">
        <v>63.835599999999999</v>
      </c>
      <c r="BA20" s="45">
        <v>0.82964700000000002</v>
      </c>
      <c r="BB20" s="45">
        <v>36.164400000000001</v>
      </c>
      <c r="BC20" s="45">
        <v>0.82964700000000002</v>
      </c>
      <c r="BD20" s="45">
        <v>13.6249</v>
      </c>
      <c r="BE20" s="45">
        <v>0.68080200000000002</v>
      </c>
      <c r="BF20" s="45">
        <v>13.218299999999999</v>
      </c>
      <c r="BG20" s="45">
        <v>0.58856699999999995</v>
      </c>
      <c r="BH20" s="45">
        <v>36.116199999999999</v>
      </c>
      <c r="BI20" s="45">
        <v>0.86044399999999999</v>
      </c>
      <c r="BJ20" s="45">
        <v>62.959400000000002</v>
      </c>
      <c r="BK20" s="45">
        <v>0.64950699999999995</v>
      </c>
      <c r="BL20" s="45">
        <v>37.040599999999998</v>
      </c>
      <c r="BM20" s="45">
        <v>0.64950699999999995</v>
      </c>
      <c r="BN20" s="45">
        <v>26.8171</v>
      </c>
      <c r="BO20" s="45">
        <v>0.981846</v>
      </c>
      <c r="BP20" s="45">
        <v>58.469700000000003</v>
      </c>
      <c r="BQ20" s="45">
        <v>1.3932599999999999</v>
      </c>
      <c r="BR20" s="45">
        <v>59.354900000000001</v>
      </c>
      <c r="BS20" s="45">
        <v>1.27125</v>
      </c>
      <c r="BT20" s="45">
        <v>9.2343600000000006</v>
      </c>
      <c r="BU20" s="45">
        <v>1.41832</v>
      </c>
      <c r="BV20" s="45">
        <v>117.806</v>
      </c>
      <c r="BW20" s="45">
        <v>1.7314799999999999</v>
      </c>
      <c r="BX20" s="45">
        <v>3.0618500000000002</v>
      </c>
      <c r="BY20" s="45">
        <v>1.55064</v>
      </c>
      <c r="BZ20" s="45">
        <v>6.1152800000000003</v>
      </c>
      <c r="CA20" s="45">
        <v>1.40147</v>
      </c>
      <c r="CB20" s="45">
        <v>3.5916199999999998</v>
      </c>
      <c r="CC20" s="45">
        <v>4.7200600000000002E-2</v>
      </c>
      <c r="CD20" s="45">
        <v>0.58750000000000002</v>
      </c>
      <c r="CE20" s="45">
        <v>1.0507900000000001E-2</v>
      </c>
      <c r="CF20" s="45">
        <v>0.59347799999999995</v>
      </c>
      <c r="CG20" s="45">
        <v>9.1407799999999994E-3</v>
      </c>
      <c r="CH20" s="45">
        <v>1.18085</v>
      </c>
      <c r="CI20" s="45">
        <v>1.3018800000000001E-2</v>
      </c>
      <c r="CJ20" s="45">
        <v>101.634</v>
      </c>
      <c r="CK20" s="45">
        <v>1.1285000000000001</v>
      </c>
    </row>
    <row r="21" spans="1:89" x14ac:dyDescent="0.25">
      <c r="A21" s="48" t="s">
        <v>116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>
        <v>13.01</v>
      </c>
      <c r="AU21" s="45">
        <v>0.73214599999999996</v>
      </c>
      <c r="AV21" s="45">
        <v>13.706300000000001</v>
      </c>
      <c r="AW21" s="45">
        <v>0.72035499999999997</v>
      </c>
      <c r="AX21" s="45">
        <v>37.1569</v>
      </c>
      <c r="AY21" s="45">
        <v>0.68568099999999998</v>
      </c>
      <c r="AZ21" s="45">
        <v>63.866300000000003</v>
      </c>
      <c r="BA21" s="45">
        <v>0.80403800000000003</v>
      </c>
      <c r="BB21" s="45">
        <v>36.133699999999997</v>
      </c>
      <c r="BC21" s="45">
        <v>0.80403800000000003</v>
      </c>
      <c r="BD21" s="45">
        <v>13.672800000000001</v>
      </c>
      <c r="BE21" s="45">
        <v>0.66876400000000003</v>
      </c>
      <c r="BF21" s="45">
        <v>13.012</v>
      </c>
      <c r="BG21" s="45">
        <v>0.77817099999999995</v>
      </c>
      <c r="BH21" s="45">
        <v>36.160299999999999</v>
      </c>
      <c r="BI21" s="45">
        <v>0.978024</v>
      </c>
      <c r="BJ21" s="45">
        <v>62.845100000000002</v>
      </c>
      <c r="BK21" s="45">
        <v>0.636876</v>
      </c>
      <c r="BL21" s="45">
        <v>37.154899999999998</v>
      </c>
      <c r="BM21" s="45">
        <v>0.636876</v>
      </c>
      <c r="BN21" s="45">
        <v>26.685400000000001</v>
      </c>
      <c r="BO21" s="45">
        <v>0.96198700000000004</v>
      </c>
      <c r="BP21" s="45">
        <v>59.281199999999998</v>
      </c>
      <c r="BQ21" s="45">
        <v>1.56538</v>
      </c>
      <c r="BR21" s="45">
        <v>58.9499</v>
      </c>
      <c r="BS21" s="45">
        <v>1.3618699999999999</v>
      </c>
      <c r="BT21" s="45">
        <v>8.6179699999999997</v>
      </c>
      <c r="BU21" s="45">
        <v>1.8142400000000001</v>
      </c>
      <c r="BV21" s="45">
        <v>118.22</v>
      </c>
      <c r="BW21" s="45">
        <v>1.9426699999999999</v>
      </c>
      <c r="BX21" s="45">
        <v>3.2191399999999999</v>
      </c>
      <c r="BY21" s="45">
        <v>1.56881</v>
      </c>
      <c r="BZ21" s="45">
        <v>5.9013499999999999</v>
      </c>
      <c r="CA21" s="45">
        <v>1.5032700000000001</v>
      </c>
      <c r="CB21" s="45">
        <v>3.6082399999999999</v>
      </c>
      <c r="CC21" s="45">
        <v>6.12918E-2</v>
      </c>
      <c r="CD21" s="45">
        <v>0.58791700000000002</v>
      </c>
      <c r="CE21" s="45">
        <v>1.04E-2</v>
      </c>
      <c r="CF21" s="45">
        <v>0.59173900000000001</v>
      </c>
      <c r="CG21" s="45">
        <v>9.1614399999999999E-3</v>
      </c>
      <c r="CH21" s="45">
        <v>1.17957</v>
      </c>
      <c r="CI21" s="45">
        <v>1.2196500000000001E-2</v>
      </c>
      <c r="CJ21" s="45">
        <v>101.74299999999999</v>
      </c>
      <c r="CK21" s="45">
        <v>1.0545</v>
      </c>
    </row>
    <row r="22" spans="1:89" x14ac:dyDescent="0.25">
      <c r="A22" s="47" t="s">
        <v>163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</row>
    <row r="23" spans="1:89" x14ac:dyDescent="0.25">
      <c r="A23" s="48" t="s">
        <v>115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>
        <v>15.0121</v>
      </c>
      <c r="AU23" s="45">
        <v>0.611039</v>
      </c>
      <c r="AV23" s="45">
        <v>14.728999999999999</v>
      </c>
      <c r="AW23" s="45">
        <v>0.50115200000000004</v>
      </c>
      <c r="AX23" s="45">
        <v>35.118600000000001</v>
      </c>
      <c r="AY23" s="45">
        <v>0.88452699999999995</v>
      </c>
      <c r="AZ23" s="45">
        <v>64.889499999999998</v>
      </c>
      <c r="BA23" s="45">
        <v>0.673068</v>
      </c>
      <c r="BB23" s="45">
        <v>35.110500000000002</v>
      </c>
      <c r="BC23" s="45">
        <v>0.673068</v>
      </c>
      <c r="BD23" s="45">
        <v>14.766999999999999</v>
      </c>
      <c r="BE23" s="45">
        <v>0.438002</v>
      </c>
      <c r="BF23" s="45">
        <v>15.0281</v>
      </c>
      <c r="BG23" s="45">
        <v>0.721024</v>
      </c>
      <c r="BH23" s="45">
        <v>35.0657</v>
      </c>
      <c r="BI23" s="45">
        <v>0.672122</v>
      </c>
      <c r="BJ23" s="45">
        <v>64.860900000000001</v>
      </c>
      <c r="BK23" s="45">
        <v>0.63554999999999995</v>
      </c>
      <c r="BL23" s="45">
        <v>35.139099999999999</v>
      </c>
      <c r="BM23" s="45">
        <v>0.63554999999999995</v>
      </c>
      <c r="BN23" s="45">
        <v>29.782599999999999</v>
      </c>
      <c r="BO23" s="45">
        <v>0.86043199999999997</v>
      </c>
      <c r="BP23" s="45">
        <v>59.992600000000003</v>
      </c>
      <c r="BQ23" s="45">
        <v>1.43079</v>
      </c>
      <c r="BR23" s="45">
        <v>62.139499999999998</v>
      </c>
      <c r="BS23" s="45">
        <v>1.26589</v>
      </c>
      <c r="BT23" s="45">
        <v>9.8022500000000008</v>
      </c>
      <c r="BU23" s="45">
        <v>1.42621</v>
      </c>
      <c r="BV23" s="45">
        <v>122.10599999999999</v>
      </c>
      <c r="BW23" s="45">
        <v>2.02928</v>
      </c>
      <c r="BX23" s="45">
        <v>4.7320900000000004</v>
      </c>
      <c r="BY23" s="45">
        <v>1.12741</v>
      </c>
      <c r="BZ23" s="45">
        <v>8.3561399999999999</v>
      </c>
      <c r="CA23" s="45">
        <v>1.00885</v>
      </c>
      <c r="CB23" s="45">
        <v>3.89222</v>
      </c>
      <c r="CC23" s="45">
        <v>5.06881E-2</v>
      </c>
      <c r="CD23" s="45">
        <v>0.56320000000000003</v>
      </c>
      <c r="CE23" s="45">
        <v>1.0476600000000001E-2</v>
      </c>
      <c r="CF23" s="45">
        <v>0.56625000000000003</v>
      </c>
      <c r="CG23" s="45">
        <v>8.5695700000000003E-3</v>
      </c>
      <c r="CH23" s="45">
        <v>1.1293899999999999</v>
      </c>
      <c r="CI23" s="45">
        <v>1.2356600000000001E-2</v>
      </c>
      <c r="CJ23" s="45">
        <v>106.265</v>
      </c>
      <c r="CK23" s="45">
        <v>1.1615800000000001</v>
      </c>
    </row>
    <row r="24" spans="1:89" x14ac:dyDescent="0.25">
      <c r="A24" s="48" t="s">
        <v>116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>
        <v>14.333600000000001</v>
      </c>
      <c r="AU24" s="45">
        <v>0.779891</v>
      </c>
      <c r="AV24" s="45">
        <v>14.410399999999999</v>
      </c>
      <c r="AW24" s="45">
        <v>0.56303700000000001</v>
      </c>
      <c r="AX24" s="45">
        <v>35.722799999999999</v>
      </c>
      <c r="AY24" s="45">
        <v>0.72375500000000004</v>
      </c>
      <c r="AZ24" s="45">
        <v>64.466800000000006</v>
      </c>
      <c r="BA24" s="45">
        <v>0.70995699999999995</v>
      </c>
      <c r="BB24" s="45">
        <v>35.533200000000001</v>
      </c>
      <c r="BC24" s="45">
        <v>0.70995699999999995</v>
      </c>
      <c r="BD24" s="45">
        <v>14.4056</v>
      </c>
      <c r="BE24" s="45">
        <v>0.58152599999999999</v>
      </c>
      <c r="BF24" s="45">
        <v>14.3436</v>
      </c>
      <c r="BG24" s="45">
        <v>0.79731399999999997</v>
      </c>
      <c r="BH24" s="45">
        <v>35.519399999999997</v>
      </c>
      <c r="BI24" s="45">
        <v>0.70834699999999995</v>
      </c>
      <c r="BJ24" s="45">
        <v>64.271699999999996</v>
      </c>
      <c r="BK24" s="45">
        <v>0.63697899999999996</v>
      </c>
      <c r="BL24" s="45">
        <v>35.728299999999997</v>
      </c>
      <c r="BM24" s="45">
        <v>0.63697899999999996</v>
      </c>
      <c r="BN24" s="45">
        <v>28.758600000000001</v>
      </c>
      <c r="BO24" s="45">
        <v>1.02434</v>
      </c>
      <c r="BP24" s="45">
        <v>62.816000000000003</v>
      </c>
      <c r="BQ24" s="45">
        <v>1.31321</v>
      </c>
      <c r="BR24" s="45">
        <v>64.221400000000003</v>
      </c>
      <c r="BS24" s="45">
        <v>1.08416</v>
      </c>
      <c r="BT24" s="45">
        <v>7.3006900000000003</v>
      </c>
      <c r="BU24" s="45">
        <v>1.67598</v>
      </c>
      <c r="BV24" s="45">
        <v>127.03100000000001</v>
      </c>
      <c r="BW24" s="45">
        <v>1.73821</v>
      </c>
      <c r="BX24" s="45">
        <v>4.3399200000000002</v>
      </c>
      <c r="BY24" s="45">
        <v>1.2943</v>
      </c>
      <c r="BZ24" s="45">
        <v>7.6879400000000002</v>
      </c>
      <c r="CA24" s="45">
        <v>1.32206</v>
      </c>
      <c r="CB24" s="45">
        <v>3.9060600000000001</v>
      </c>
      <c r="CC24" s="45">
        <v>5.1763099999999999E-2</v>
      </c>
      <c r="CD24" s="45">
        <v>0.58478300000000005</v>
      </c>
      <c r="CE24" s="45">
        <v>1.05787E-2</v>
      </c>
      <c r="CF24" s="45">
        <v>0.58625000000000005</v>
      </c>
      <c r="CG24" s="45">
        <v>9.4923200000000003E-3</v>
      </c>
      <c r="CH24" s="45">
        <v>1.1708499999999999</v>
      </c>
      <c r="CI24" s="45">
        <v>1.36569E-2</v>
      </c>
      <c r="CJ24" s="45">
        <v>102.503</v>
      </c>
      <c r="CK24" s="45">
        <v>1.19245</v>
      </c>
    </row>
    <row r="25" spans="1:89" x14ac:dyDescent="0.25">
      <c r="A25" s="44">
        <v>3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</row>
    <row r="26" spans="1:89" x14ac:dyDescent="0.25">
      <c r="A26" s="47" t="s">
        <v>162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</row>
    <row r="27" spans="1:89" x14ac:dyDescent="0.25">
      <c r="A27" s="48" t="s">
        <v>115</v>
      </c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>
        <v>12.9536</v>
      </c>
      <c r="AU27" s="45">
        <v>0.69742300000000002</v>
      </c>
      <c r="AV27" s="45">
        <v>13.6835</v>
      </c>
      <c r="AW27" s="45">
        <v>0.81292299999999995</v>
      </c>
      <c r="AX27" s="45">
        <v>36.856400000000001</v>
      </c>
      <c r="AY27" s="45">
        <v>0.86728799999999995</v>
      </c>
      <c r="AZ27" s="45">
        <v>63.465400000000002</v>
      </c>
      <c r="BA27" s="45">
        <v>0.77620999999999996</v>
      </c>
      <c r="BB27" s="45">
        <v>36.534599999999998</v>
      </c>
      <c r="BC27" s="45">
        <v>0.77620999999999996</v>
      </c>
      <c r="BD27" s="45">
        <v>13.700100000000001</v>
      </c>
      <c r="BE27" s="45">
        <v>0.83941600000000005</v>
      </c>
      <c r="BF27" s="45">
        <v>12.932700000000001</v>
      </c>
      <c r="BG27" s="45">
        <v>0.73887000000000003</v>
      </c>
      <c r="BH27" s="45">
        <v>36.574300000000001</v>
      </c>
      <c r="BI27" s="45">
        <v>0.765656</v>
      </c>
      <c r="BJ27" s="45">
        <v>63.207099999999997</v>
      </c>
      <c r="BK27" s="45">
        <v>0.77319599999999999</v>
      </c>
      <c r="BL27" s="45">
        <v>36.792900000000003</v>
      </c>
      <c r="BM27" s="45">
        <v>0.77319599999999999</v>
      </c>
      <c r="BN27" s="45">
        <v>26.6325</v>
      </c>
      <c r="BO27" s="45">
        <v>1.01746</v>
      </c>
      <c r="BP27" s="45">
        <v>58.222700000000003</v>
      </c>
      <c r="BQ27" s="45">
        <v>0.85565100000000005</v>
      </c>
      <c r="BR27" s="45">
        <v>58.469700000000003</v>
      </c>
      <c r="BS27" s="45">
        <v>1.5360799999999999</v>
      </c>
      <c r="BT27" s="45">
        <v>6.7569699999999999</v>
      </c>
      <c r="BU27" s="45">
        <v>1.7430000000000001</v>
      </c>
      <c r="BV27" s="45">
        <v>116.78100000000001</v>
      </c>
      <c r="BW27" s="45">
        <v>1.8395600000000001</v>
      </c>
      <c r="BX27" s="45">
        <v>5.1026300000000004</v>
      </c>
      <c r="BY27" s="45">
        <v>1.2264200000000001</v>
      </c>
      <c r="BZ27" s="45">
        <v>14.3619</v>
      </c>
      <c r="CA27" s="45">
        <v>1.27858</v>
      </c>
      <c r="CB27" s="45">
        <v>3.6845500000000002</v>
      </c>
      <c r="CC27" s="45">
        <v>4.6996900000000001E-2</v>
      </c>
      <c r="CD27" s="45">
        <v>0.57333299999999998</v>
      </c>
      <c r="CE27" s="45">
        <v>1.0274E-2</v>
      </c>
      <c r="CF27" s="45">
        <v>0.567083</v>
      </c>
      <c r="CG27" s="45">
        <v>1.0598399999999999E-2</v>
      </c>
      <c r="CH27" s="45">
        <v>1.1410400000000001</v>
      </c>
      <c r="CI27" s="45">
        <v>1.37295E-2</v>
      </c>
      <c r="CJ27" s="45">
        <v>105.182</v>
      </c>
      <c r="CK27" s="45">
        <v>1.2765200000000001</v>
      </c>
    </row>
    <row r="28" spans="1:89" x14ac:dyDescent="0.25">
      <c r="A28" s="48" t="s">
        <v>116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>
        <v>13.017300000000001</v>
      </c>
      <c r="AU28" s="45">
        <v>0.52494099999999999</v>
      </c>
      <c r="AV28" s="45">
        <v>13.4528</v>
      </c>
      <c r="AW28" s="45">
        <v>0.60894700000000002</v>
      </c>
      <c r="AX28" s="45">
        <v>37.055799999999998</v>
      </c>
      <c r="AY28" s="45">
        <v>0.74013899999999999</v>
      </c>
      <c r="AZ28" s="45">
        <v>63.5259</v>
      </c>
      <c r="BA28" s="45">
        <v>0.55633900000000003</v>
      </c>
      <c r="BB28" s="45">
        <v>36.4741</v>
      </c>
      <c r="BC28" s="45">
        <v>0.55633900000000003</v>
      </c>
      <c r="BD28" s="45">
        <v>13.497999999999999</v>
      </c>
      <c r="BE28" s="45">
        <v>0.54933900000000002</v>
      </c>
      <c r="BF28" s="45">
        <v>13.0045</v>
      </c>
      <c r="BG28" s="45">
        <v>0.552346</v>
      </c>
      <c r="BH28" s="45">
        <v>36.445</v>
      </c>
      <c r="BI28" s="45">
        <v>0.55936399999999997</v>
      </c>
      <c r="BJ28" s="45">
        <v>62.985799999999998</v>
      </c>
      <c r="BK28" s="45">
        <v>0.63597199999999998</v>
      </c>
      <c r="BL28" s="45">
        <v>37.014200000000002</v>
      </c>
      <c r="BM28" s="45">
        <v>0.63597199999999998</v>
      </c>
      <c r="BN28" s="45">
        <v>26.487500000000001</v>
      </c>
      <c r="BO28" s="45">
        <v>0.79352900000000004</v>
      </c>
      <c r="BP28" s="45">
        <v>58.787199999999999</v>
      </c>
      <c r="BQ28" s="45">
        <v>0.84392900000000004</v>
      </c>
      <c r="BR28" s="45">
        <v>58.469700000000003</v>
      </c>
      <c r="BS28" s="45">
        <v>1.15909</v>
      </c>
      <c r="BT28" s="45">
        <v>7.0515299999999996</v>
      </c>
      <c r="BU28" s="45">
        <v>1.5595300000000001</v>
      </c>
      <c r="BV28" s="45">
        <v>117.239</v>
      </c>
      <c r="BW28" s="45">
        <v>1.4139900000000001</v>
      </c>
      <c r="BX28" s="45">
        <v>5.2555199999999997</v>
      </c>
      <c r="BY28" s="45">
        <v>1.10954</v>
      </c>
      <c r="BZ28" s="45">
        <v>14.066800000000001</v>
      </c>
      <c r="CA28" s="45">
        <v>1.6291599999999999</v>
      </c>
      <c r="CB28" s="45">
        <v>3.6817299999999999</v>
      </c>
      <c r="CC28" s="45">
        <v>5.2762900000000001E-2</v>
      </c>
      <c r="CD28" s="45">
        <v>0.57208300000000001</v>
      </c>
      <c r="CE28" s="45">
        <v>8.6502200000000001E-3</v>
      </c>
      <c r="CF28" s="45">
        <v>0.57374999999999998</v>
      </c>
      <c r="CG28" s="45">
        <v>8.0687199999999997E-3</v>
      </c>
      <c r="CH28" s="45">
        <v>1.14646</v>
      </c>
      <c r="CI28" s="45">
        <v>1.1635E-2</v>
      </c>
      <c r="CJ28" s="45">
        <v>104.681</v>
      </c>
      <c r="CK28" s="45">
        <v>1.05585</v>
      </c>
    </row>
    <row r="29" spans="1:89" x14ac:dyDescent="0.25">
      <c r="A29" s="47" t="s">
        <v>163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</row>
    <row r="30" spans="1:89" x14ac:dyDescent="0.25">
      <c r="A30" s="48" t="s">
        <v>115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>
        <v>13.7448</v>
      </c>
      <c r="AU30" s="45">
        <v>0.44567099999999998</v>
      </c>
      <c r="AV30" s="45">
        <v>13.3605</v>
      </c>
      <c r="AW30" s="45">
        <v>0.72396199999999999</v>
      </c>
      <c r="AX30" s="45">
        <v>36.143500000000003</v>
      </c>
      <c r="AY30" s="45">
        <v>0.64911300000000005</v>
      </c>
      <c r="AZ30" s="45">
        <v>63.235900000000001</v>
      </c>
      <c r="BA30" s="45">
        <v>0.59262300000000001</v>
      </c>
      <c r="BB30" s="45">
        <v>36.764099999999999</v>
      </c>
      <c r="BC30" s="45">
        <v>0.59262300000000001</v>
      </c>
      <c r="BD30" s="45">
        <v>13.369899999999999</v>
      </c>
      <c r="BE30" s="45">
        <v>0.76345200000000002</v>
      </c>
      <c r="BF30" s="45">
        <v>13.738099999999999</v>
      </c>
      <c r="BG30" s="45">
        <v>0.40045999999999998</v>
      </c>
      <c r="BH30" s="45">
        <v>36.759799999999998</v>
      </c>
      <c r="BI30" s="45">
        <v>0.60621499999999995</v>
      </c>
      <c r="BJ30" s="45">
        <v>63.867800000000003</v>
      </c>
      <c r="BK30" s="45">
        <v>0.790771</v>
      </c>
      <c r="BL30" s="45">
        <v>36.132199999999997</v>
      </c>
      <c r="BM30" s="45">
        <v>0.790771</v>
      </c>
      <c r="BN30" s="45">
        <v>27.095099999999999</v>
      </c>
      <c r="BO30" s="45">
        <v>0.79119899999999999</v>
      </c>
      <c r="BP30" s="45">
        <v>64.430300000000003</v>
      </c>
      <c r="BQ30" s="45">
        <v>0.89368400000000003</v>
      </c>
      <c r="BR30" s="45">
        <v>63.656799999999997</v>
      </c>
      <c r="BS30" s="45">
        <v>1.0562400000000001</v>
      </c>
      <c r="BT30" s="45">
        <v>7.7175799999999999</v>
      </c>
      <c r="BU30" s="45">
        <v>1.71082</v>
      </c>
      <c r="BV30" s="45">
        <v>128.08600000000001</v>
      </c>
      <c r="BW30" s="45">
        <v>1.26345</v>
      </c>
      <c r="BX30" s="45">
        <v>8.6700400000000002</v>
      </c>
      <c r="BY30" s="45">
        <v>0.94652099999999995</v>
      </c>
      <c r="BZ30" s="45">
        <v>15.174799999999999</v>
      </c>
      <c r="CA30" s="45">
        <v>0.94183700000000004</v>
      </c>
      <c r="CB30" s="45">
        <v>4.0759699999999999</v>
      </c>
      <c r="CC30" s="45">
        <v>5.9102799999999997E-2</v>
      </c>
      <c r="CD30" s="45">
        <v>0.56720000000000004</v>
      </c>
      <c r="CE30" s="45">
        <v>9.5999999999999992E-3</v>
      </c>
      <c r="CF30" s="45">
        <v>0.56416699999999997</v>
      </c>
      <c r="CG30" s="45">
        <v>1.0769000000000001E-2</v>
      </c>
      <c r="CH30" s="45">
        <v>1.1314299999999999</v>
      </c>
      <c r="CI30" s="45">
        <v>1.35526E-2</v>
      </c>
      <c r="CJ30" s="45">
        <v>106.07599999999999</v>
      </c>
      <c r="CK30" s="45">
        <v>1.28054</v>
      </c>
    </row>
    <row r="31" spans="1:89" x14ac:dyDescent="0.25">
      <c r="A31" s="48" t="s">
        <v>116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>
        <v>13.650600000000001</v>
      </c>
      <c r="AU31" s="45">
        <v>0.55653799999999998</v>
      </c>
      <c r="AV31" s="45">
        <v>13.543799999999999</v>
      </c>
      <c r="AW31" s="45">
        <v>0.56733</v>
      </c>
      <c r="AX31" s="45">
        <v>35.653700000000001</v>
      </c>
      <c r="AY31" s="45">
        <v>0.80537499999999995</v>
      </c>
      <c r="AZ31" s="45">
        <v>62.848100000000002</v>
      </c>
      <c r="BA31" s="45">
        <v>0.55489599999999994</v>
      </c>
      <c r="BB31" s="45">
        <v>37.151899999999998</v>
      </c>
      <c r="BC31" s="45">
        <v>0.55489599999999994</v>
      </c>
      <c r="BD31" s="45">
        <v>13.5611</v>
      </c>
      <c r="BE31" s="45">
        <v>0.57995600000000003</v>
      </c>
      <c r="BF31" s="45">
        <v>13.6578</v>
      </c>
      <c r="BG31" s="45">
        <v>0.60277099999999995</v>
      </c>
      <c r="BH31" s="45">
        <v>37.126800000000003</v>
      </c>
      <c r="BI31" s="45">
        <v>0.478989</v>
      </c>
      <c r="BJ31" s="45">
        <v>64.335499999999996</v>
      </c>
      <c r="BK31" s="45">
        <v>0.67100499999999996</v>
      </c>
      <c r="BL31" s="45">
        <v>35.664499999999997</v>
      </c>
      <c r="BM31" s="45">
        <v>0.67100499999999996</v>
      </c>
      <c r="BN31" s="45">
        <v>27.195699999999999</v>
      </c>
      <c r="BO31" s="45">
        <v>0.83753500000000003</v>
      </c>
      <c r="BP31" s="45">
        <v>64.115499999999997</v>
      </c>
      <c r="BQ31" s="45">
        <v>1.0789800000000001</v>
      </c>
      <c r="BR31" s="45">
        <v>64.503600000000006</v>
      </c>
      <c r="BS31" s="45">
        <v>0.99805200000000005</v>
      </c>
      <c r="BT31" s="45">
        <v>8.9885300000000008</v>
      </c>
      <c r="BU31" s="45">
        <v>1.48766</v>
      </c>
      <c r="BV31" s="45">
        <v>128.601</v>
      </c>
      <c r="BW31" s="45">
        <v>1.5363800000000001</v>
      </c>
      <c r="BX31" s="45">
        <v>8.4262999999999995</v>
      </c>
      <c r="BY31" s="45">
        <v>0.90570399999999995</v>
      </c>
      <c r="BZ31" s="45">
        <v>14.8146</v>
      </c>
      <c r="CA31" s="45">
        <v>0.92827000000000004</v>
      </c>
      <c r="CB31" s="45">
        <v>4.0678900000000002</v>
      </c>
      <c r="CC31" s="45">
        <v>4.3463000000000002E-2</v>
      </c>
      <c r="CD31" s="45">
        <v>0.57708300000000001</v>
      </c>
      <c r="CE31" s="45">
        <v>7.3480000000000004E-3</v>
      </c>
      <c r="CF31" s="45">
        <v>0.56125000000000003</v>
      </c>
      <c r="CG31" s="45">
        <v>7.8062499999999998E-3</v>
      </c>
      <c r="CH31" s="45">
        <v>1.13812</v>
      </c>
      <c r="CI31" s="45">
        <v>1.01358E-2</v>
      </c>
      <c r="CJ31" s="45">
        <v>105.44499999999999</v>
      </c>
      <c r="CK31" s="45">
        <v>0.94017600000000001</v>
      </c>
    </row>
    <row r="32" spans="1:89" x14ac:dyDescent="0.25">
      <c r="A32" s="44">
        <v>4</v>
      </c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</row>
    <row r="33" spans="1:89" x14ac:dyDescent="0.25">
      <c r="A33" s="47" t="s">
        <v>162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</row>
    <row r="34" spans="1:89" x14ac:dyDescent="0.25">
      <c r="A34" s="48" t="s">
        <v>115</v>
      </c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>
        <v>13.088800000000001</v>
      </c>
      <c r="AU34" s="45">
        <v>0.60031400000000001</v>
      </c>
      <c r="AV34" s="45">
        <v>11.911199999999999</v>
      </c>
      <c r="AW34" s="45">
        <v>0.84659899999999999</v>
      </c>
      <c r="AX34" s="45">
        <v>37.2408</v>
      </c>
      <c r="AY34" s="45">
        <v>0.63176699999999997</v>
      </c>
      <c r="AZ34" s="45">
        <v>62.2408</v>
      </c>
      <c r="BA34" s="45">
        <v>0.82833100000000004</v>
      </c>
      <c r="BB34" s="45">
        <v>37.7592</v>
      </c>
      <c r="BC34" s="45">
        <v>0.82833100000000004</v>
      </c>
      <c r="BD34" s="45">
        <v>11.9237</v>
      </c>
      <c r="BE34" s="45">
        <v>0.84043999999999996</v>
      </c>
      <c r="BF34" s="45">
        <v>13.050800000000001</v>
      </c>
      <c r="BG34" s="45">
        <v>0.625085</v>
      </c>
      <c r="BH34" s="45">
        <v>37.802500000000002</v>
      </c>
      <c r="BI34" s="45">
        <v>0.92437899999999995</v>
      </c>
      <c r="BJ34" s="45">
        <v>62.753100000000003</v>
      </c>
      <c r="BK34" s="45">
        <v>0.67840599999999995</v>
      </c>
      <c r="BL34" s="45">
        <v>37.246899999999997</v>
      </c>
      <c r="BM34" s="45">
        <v>0.67840599999999995</v>
      </c>
      <c r="BN34" s="45">
        <v>24.994599999999998</v>
      </c>
      <c r="BO34" s="45">
        <v>0.79413599999999995</v>
      </c>
      <c r="BP34" s="45">
        <v>60.680399999999999</v>
      </c>
      <c r="BQ34" s="45">
        <v>0.92125199999999996</v>
      </c>
      <c r="BR34" s="45">
        <v>62.633499999999998</v>
      </c>
      <c r="BS34" s="45">
        <v>1.37164</v>
      </c>
      <c r="BT34" s="45">
        <v>6.3917999999999999</v>
      </c>
      <c r="BU34" s="45">
        <v>2.1852999999999998</v>
      </c>
      <c r="BV34" s="45">
        <v>123.373</v>
      </c>
      <c r="BW34" s="45">
        <v>1.5925800000000001</v>
      </c>
      <c r="BX34" s="45">
        <v>10.266</v>
      </c>
      <c r="BY34" s="45">
        <v>2.4187699999999999</v>
      </c>
      <c r="BZ34" s="45">
        <v>8.1720900000000007</v>
      </c>
      <c r="CA34" s="45">
        <v>1.90178</v>
      </c>
      <c r="CB34" s="45">
        <v>3.7690299999999999</v>
      </c>
      <c r="CC34" s="45">
        <v>5.0756700000000002E-2</v>
      </c>
      <c r="CD34" s="45">
        <v>0.58565199999999995</v>
      </c>
      <c r="CE34" s="45">
        <v>8.7606300000000002E-3</v>
      </c>
      <c r="CF34" s="45">
        <v>0.59250000000000003</v>
      </c>
      <c r="CG34" s="45">
        <v>1.2665600000000001E-2</v>
      </c>
      <c r="CH34" s="45">
        <v>1.1785099999999999</v>
      </c>
      <c r="CI34" s="45">
        <v>1.5155699999999999E-2</v>
      </c>
      <c r="CJ34" s="45">
        <v>101.84</v>
      </c>
      <c r="CK34" s="45">
        <v>1.3061499999999999</v>
      </c>
    </row>
    <row r="35" spans="1:89" x14ac:dyDescent="0.25">
      <c r="A35" s="48" t="s">
        <v>116</v>
      </c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>
        <v>12.651</v>
      </c>
      <c r="AU35" s="45">
        <v>0.59944900000000001</v>
      </c>
      <c r="AV35" s="45">
        <v>12.163399999999999</v>
      </c>
      <c r="AW35" s="45">
        <v>0.68812499999999999</v>
      </c>
      <c r="AX35" s="45">
        <v>36.959000000000003</v>
      </c>
      <c r="AY35" s="45">
        <v>0.74599199999999999</v>
      </c>
      <c r="AZ35" s="45">
        <v>61.753799999999998</v>
      </c>
      <c r="BA35" s="45">
        <v>0.67183099999999996</v>
      </c>
      <c r="BB35" s="45">
        <v>38.246200000000002</v>
      </c>
      <c r="BC35" s="45">
        <v>0.67183099999999996</v>
      </c>
      <c r="BD35" s="45">
        <v>12.200699999999999</v>
      </c>
      <c r="BE35" s="45">
        <v>0.68294200000000005</v>
      </c>
      <c r="BF35" s="45">
        <v>12.649900000000001</v>
      </c>
      <c r="BG35" s="45">
        <v>0.67613500000000004</v>
      </c>
      <c r="BH35" s="45">
        <v>38.207799999999999</v>
      </c>
      <c r="BI35" s="45">
        <v>0.69860800000000001</v>
      </c>
      <c r="BJ35" s="45">
        <v>63.058399999999999</v>
      </c>
      <c r="BK35" s="45">
        <v>0.58498099999999997</v>
      </c>
      <c r="BL35" s="45">
        <v>36.941600000000001</v>
      </c>
      <c r="BM35" s="45">
        <v>0.58498099999999997</v>
      </c>
      <c r="BN35" s="45">
        <v>24.815899999999999</v>
      </c>
      <c r="BO35" s="45">
        <v>0.93416699999999997</v>
      </c>
      <c r="BP35" s="45">
        <v>60.763300000000001</v>
      </c>
      <c r="BQ35" s="45">
        <v>1.1788000000000001</v>
      </c>
      <c r="BR35" s="45">
        <v>61.821899999999999</v>
      </c>
      <c r="BS35" s="45">
        <v>1.1444099999999999</v>
      </c>
      <c r="BT35" s="45">
        <v>5.7657999999999996</v>
      </c>
      <c r="BU35" s="45">
        <v>1.88273</v>
      </c>
      <c r="BV35" s="45">
        <v>122.527</v>
      </c>
      <c r="BW35" s="45">
        <v>1.62107</v>
      </c>
      <c r="BX35" s="45">
        <v>10.802199999999999</v>
      </c>
      <c r="BY35" s="45">
        <v>2.01098</v>
      </c>
      <c r="BZ35" s="45">
        <v>7.5558100000000001</v>
      </c>
      <c r="CA35" s="45">
        <v>2.2298399999999998</v>
      </c>
      <c r="CB35" s="45">
        <v>3.7757200000000002</v>
      </c>
      <c r="CC35" s="45">
        <v>4.75188E-2</v>
      </c>
      <c r="CD35" s="45">
        <v>0.58875</v>
      </c>
      <c r="CE35" s="45">
        <v>9.2702500000000007E-3</v>
      </c>
      <c r="CF35" s="45">
        <v>0.579565</v>
      </c>
      <c r="CG35" s="45">
        <v>8.0640199999999999E-3</v>
      </c>
      <c r="CH35" s="45">
        <v>1.1682999999999999</v>
      </c>
      <c r="CI35" s="45">
        <v>1.22595E-2</v>
      </c>
      <c r="CJ35" s="45">
        <v>102.72499999999999</v>
      </c>
      <c r="CK35" s="45">
        <v>1.0753900000000001</v>
      </c>
    </row>
    <row r="36" spans="1:89" x14ac:dyDescent="0.25">
      <c r="A36" s="47" t="s">
        <v>163</v>
      </c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</row>
    <row r="37" spans="1:89" x14ac:dyDescent="0.25">
      <c r="A37" s="48" t="s">
        <v>115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>
        <v>13.6151</v>
      </c>
      <c r="AU37" s="45">
        <v>0.43804599999999999</v>
      </c>
      <c r="AV37" s="45">
        <v>13.133699999999999</v>
      </c>
      <c r="AW37" s="45">
        <v>0.498919</v>
      </c>
      <c r="AX37" s="45">
        <v>36.552100000000003</v>
      </c>
      <c r="AY37" s="45">
        <v>0.69930700000000001</v>
      </c>
      <c r="AZ37" s="45">
        <v>63.301000000000002</v>
      </c>
      <c r="BA37" s="45">
        <v>0.68191500000000005</v>
      </c>
      <c r="BB37" s="45">
        <v>36.698999999999998</v>
      </c>
      <c r="BC37" s="45">
        <v>0.68191500000000005</v>
      </c>
      <c r="BD37" s="45">
        <v>13.148</v>
      </c>
      <c r="BE37" s="45">
        <v>0.48179899999999998</v>
      </c>
      <c r="BF37" s="45">
        <v>13.5571</v>
      </c>
      <c r="BG37" s="45">
        <v>0.47890300000000002</v>
      </c>
      <c r="BH37" s="45">
        <v>36.740200000000002</v>
      </c>
      <c r="BI37" s="45">
        <v>0.649397</v>
      </c>
      <c r="BJ37" s="45">
        <v>63.4328</v>
      </c>
      <c r="BK37" s="45">
        <v>0.65330900000000003</v>
      </c>
      <c r="BL37" s="45">
        <v>36.5672</v>
      </c>
      <c r="BM37" s="45">
        <v>0.65330900000000003</v>
      </c>
      <c r="BN37" s="45">
        <v>26.725999999999999</v>
      </c>
      <c r="BO37" s="45">
        <v>0.61885199999999996</v>
      </c>
      <c r="BP37" s="45">
        <v>63.438600000000001</v>
      </c>
      <c r="BQ37" s="45">
        <v>1.19519</v>
      </c>
      <c r="BR37" s="45">
        <v>65.1357</v>
      </c>
      <c r="BS37" s="45">
        <v>0.996201</v>
      </c>
      <c r="BT37" s="45">
        <v>7.4990399999999999</v>
      </c>
      <c r="BU37" s="45">
        <v>1.8928</v>
      </c>
      <c r="BV37" s="45">
        <v>128.61199999999999</v>
      </c>
      <c r="BW37" s="45">
        <v>1.6710100000000001</v>
      </c>
      <c r="BX37" s="45">
        <v>11.071300000000001</v>
      </c>
      <c r="BY37" s="45">
        <v>1.85514</v>
      </c>
      <c r="BZ37" s="45">
        <v>9.2333700000000007</v>
      </c>
      <c r="CA37" s="45">
        <v>1.5502800000000001</v>
      </c>
      <c r="CB37" s="45">
        <v>3.76919</v>
      </c>
      <c r="CC37" s="45">
        <v>4.35136E-2</v>
      </c>
      <c r="CD37" s="45">
        <v>0.61227299999999996</v>
      </c>
      <c r="CE37" s="45">
        <v>1.04149E-2</v>
      </c>
      <c r="CF37" s="45">
        <v>0.61565199999999998</v>
      </c>
      <c r="CG37" s="45">
        <v>9.7025700000000006E-3</v>
      </c>
      <c r="CH37" s="45">
        <v>1.22844</v>
      </c>
      <c r="CI37" s="45">
        <v>1.36554E-2</v>
      </c>
      <c r="CJ37" s="45">
        <v>97.696600000000004</v>
      </c>
      <c r="CK37" s="45">
        <v>1.0879000000000001</v>
      </c>
    </row>
    <row r="38" spans="1:89" x14ac:dyDescent="0.25">
      <c r="A38" s="48" t="s">
        <v>116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>
        <v>13.2776</v>
      </c>
      <c r="AU38" s="45">
        <v>0.53798500000000005</v>
      </c>
      <c r="AV38" s="45">
        <v>13.688000000000001</v>
      </c>
      <c r="AW38" s="45">
        <v>0.58555800000000002</v>
      </c>
      <c r="AX38" s="45">
        <v>36.386499999999998</v>
      </c>
      <c r="AY38" s="45">
        <v>0.58580699999999997</v>
      </c>
      <c r="AZ38" s="45">
        <v>63.3521</v>
      </c>
      <c r="BA38" s="45">
        <v>0.70138599999999995</v>
      </c>
      <c r="BB38" s="45">
        <v>36.6479</v>
      </c>
      <c r="BC38" s="45">
        <v>0.70138599999999995</v>
      </c>
      <c r="BD38" s="45">
        <v>13.676399999999999</v>
      </c>
      <c r="BE38" s="45">
        <v>0.546211</v>
      </c>
      <c r="BF38" s="45">
        <v>13.2697</v>
      </c>
      <c r="BG38" s="45">
        <v>0.496369</v>
      </c>
      <c r="BH38" s="45">
        <v>36.621699999999997</v>
      </c>
      <c r="BI38" s="45">
        <v>0.71729699999999996</v>
      </c>
      <c r="BJ38" s="45">
        <v>63.591099999999997</v>
      </c>
      <c r="BK38" s="45">
        <v>0.57016999999999995</v>
      </c>
      <c r="BL38" s="45">
        <v>36.408900000000003</v>
      </c>
      <c r="BM38" s="45">
        <v>0.57016999999999995</v>
      </c>
      <c r="BN38" s="45">
        <v>26.9544</v>
      </c>
      <c r="BO38" s="45">
        <v>0.80524499999999999</v>
      </c>
      <c r="BP38" s="45">
        <v>63.3232</v>
      </c>
      <c r="BQ38" s="45">
        <v>0.88201600000000002</v>
      </c>
      <c r="BR38" s="45">
        <v>64.067899999999995</v>
      </c>
      <c r="BS38" s="45">
        <v>1.04793</v>
      </c>
      <c r="BT38" s="45">
        <v>7.4865599999999999</v>
      </c>
      <c r="BU38" s="45">
        <v>1.78864</v>
      </c>
      <c r="BV38" s="45">
        <v>127.351</v>
      </c>
      <c r="BW38" s="45">
        <v>1.3394900000000001</v>
      </c>
      <c r="BX38" s="45">
        <v>10.315300000000001</v>
      </c>
      <c r="BY38" s="45">
        <v>1.49244</v>
      </c>
      <c r="BZ38" s="45">
        <v>8.3996099999999991</v>
      </c>
      <c r="CA38" s="45">
        <v>1.5365899999999999</v>
      </c>
      <c r="CB38" s="45">
        <v>3.7719800000000001</v>
      </c>
      <c r="CC38" s="45">
        <v>4.8157800000000001E-2</v>
      </c>
      <c r="CD38" s="45">
        <v>0.61181799999999997</v>
      </c>
      <c r="CE38" s="45">
        <v>1.0718E-2</v>
      </c>
      <c r="CF38" s="45">
        <v>0.60391300000000003</v>
      </c>
      <c r="CG38" s="45">
        <v>9.66353E-3</v>
      </c>
      <c r="CH38" s="45">
        <v>1.21556</v>
      </c>
      <c r="CI38" s="45">
        <v>1.37527E-2</v>
      </c>
      <c r="CJ38" s="45">
        <v>98.732900000000001</v>
      </c>
      <c r="CK38" s="45">
        <v>1.11595</v>
      </c>
    </row>
    <row r="39" spans="1:89" x14ac:dyDescent="0.25">
      <c r="A39" s="44">
        <v>5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</row>
    <row r="40" spans="1:89" x14ac:dyDescent="0.25">
      <c r="A40" s="47" t="s">
        <v>162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</row>
    <row r="41" spans="1:89" x14ac:dyDescent="0.25">
      <c r="A41" s="48" t="s">
        <v>115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>
        <v>11.450699999999999</v>
      </c>
      <c r="AU41" s="45">
        <v>0.58397500000000002</v>
      </c>
      <c r="AV41" s="45">
        <v>12.5627</v>
      </c>
      <c r="AW41" s="45">
        <v>0.61788699999999996</v>
      </c>
      <c r="AX41" s="45">
        <v>37.880800000000001</v>
      </c>
      <c r="AY41" s="45">
        <v>0.58740899999999996</v>
      </c>
      <c r="AZ41" s="45">
        <v>61.849600000000002</v>
      </c>
      <c r="BA41" s="45">
        <v>0.409779</v>
      </c>
      <c r="BB41" s="45">
        <v>38.150399999999998</v>
      </c>
      <c r="BC41" s="45">
        <v>0.409779</v>
      </c>
      <c r="BD41" s="45">
        <v>12.5579</v>
      </c>
      <c r="BE41" s="45">
        <v>0.57953500000000002</v>
      </c>
      <c r="BF41" s="45">
        <v>11.446899999999999</v>
      </c>
      <c r="BG41" s="45">
        <v>0.59947399999999995</v>
      </c>
      <c r="BH41" s="45">
        <v>38.128599999999999</v>
      </c>
      <c r="BI41" s="45">
        <v>0.68262500000000004</v>
      </c>
      <c r="BJ41" s="45">
        <v>62.133400000000002</v>
      </c>
      <c r="BK41" s="45">
        <v>0.65719700000000003</v>
      </c>
      <c r="BL41" s="45">
        <v>37.866599999999998</v>
      </c>
      <c r="BM41" s="45">
        <v>0.65719700000000003</v>
      </c>
      <c r="BN41" s="45">
        <v>23.991800000000001</v>
      </c>
      <c r="BO41" s="45">
        <v>0.81438900000000003</v>
      </c>
      <c r="BP41" s="45">
        <v>66.665999999999997</v>
      </c>
      <c r="BQ41" s="45">
        <v>1.00261</v>
      </c>
      <c r="BR41" s="45">
        <v>68.314599999999999</v>
      </c>
      <c r="BS41" s="45">
        <v>1.2624500000000001</v>
      </c>
      <c r="BT41" s="45">
        <v>8.2463800000000003</v>
      </c>
      <c r="BU41" s="45">
        <v>2.0107599999999999</v>
      </c>
      <c r="BV41" s="45">
        <v>134.964</v>
      </c>
      <c r="BW41" s="45">
        <v>1.6824300000000001</v>
      </c>
      <c r="BX41" s="45">
        <v>2.5909900000000001</v>
      </c>
      <c r="BY41" s="45">
        <v>1.14053</v>
      </c>
      <c r="BZ41" s="45">
        <v>4.1329900000000004</v>
      </c>
      <c r="CA41" s="45">
        <v>1.15672</v>
      </c>
      <c r="CB41" s="45">
        <v>4.3222300000000002</v>
      </c>
      <c r="CC41" s="45">
        <v>7.0897299999999996E-2</v>
      </c>
      <c r="CD41" s="45">
        <v>0.56999999999999995</v>
      </c>
      <c r="CE41" s="45">
        <v>9.3808299999999997E-3</v>
      </c>
      <c r="CF41" s="45">
        <v>0.55458300000000005</v>
      </c>
      <c r="CG41" s="45">
        <v>1.0793199999999999E-2</v>
      </c>
      <c r="CH41" s="45">
        <v>1.12429</v>
      </c>
      <c r="CI41" s="45">
        <v>1.4983E-2</v>
      </c>
      <c r="CJ41" s="45">
        <v>106.753</v>
      </c>
      <c r="CK41" s="45">
        <v>1.4148099999999999</v>
      </c>
    </row>
    <row r="42" spans="1:89" x14ac:dyDescent="0.25">
      <c r="A42" s="48" t="s">
        <v>116</v>
      </c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>
        <v>11.4587</v>
      </c>
      <c r="AU42" s="45">
        <v>0.60910699999999995</v>
      </c>
      <c r="AV42" s="45">
        <v>12.3994</v>
      </c>
      <c r="AW42" s="45">
        <v>0.66045699999999996</v>
      </c>
      <c r="AX42" s="45">
        <v>37.761600000000001</v>
      </c>
      <c r="AY42" s="45">
        <v>0.533169</v>
      </c>
      <c r="AZ42" s="45">
        <v>61.668900000000001</v>
      </c>
      <c r="BA42" s="45">
        <v>0.81035500000000005</v>
      </c>
      <c r="BB42" s="45">
        <v>38.331099999999999</v>
      </c>
      <c r="BC42" s="45">
        <v>0.81035500000000005</v>
      </c>
      <c r="BD42" s="45">
        <v>12.405200000000001</v>
      </c>
      <c r="BE42" s="45">
        <v>0.59779400000000005</v>
      </c>
      <c r="BF42" s="45">
        <v>11.4411</v>
      </c>
      <c r="BG42" s="45">
        <v>0.61124000000000001</v>
      </c>
      <c r="BH42" s="45">
        <v>38.361699999999999</v>
      </c>
      <c r="BI42" s="45">
        <v>0.92586100000000005</v>
      </c>
      <c r="BJ42" s="45">
        <v>62.207999999999998</v>
      </c>
      <c r="BK42" s="45">
        <v>0.50404099999999996</v>
      </c>
      <c r="BL42" s="45">
        <v>37.792000000000002</v>
      </c>
      <c r="BM42" s="45">
        <v>0.50404099999999996</v>
      </c>
      <c r="BN42" s="45">
        <v>23.847799999999999</v>
      </c>
      <c r="BO42" s="45">
        <v>0.85252000000000006</v>
      </c>
      <c r="BP42" s="45">
        <v>66.022400000000005</v>
      </c>
      <c r="BQ42" s="45">
        <v>1.2783</v>
      </c>
      <c r="BR42" s="45">
        <v>68.325900000000004</v>
      </c>
      <c r="BS42" s="45">
        <v>1.4904999999999999</v>
      </c>
      <c r="BT42" s="45">
        <v>8.4016099999999998</v>
      </c>
      <c r="BU42" s="45">
        <v>2.0039799999999999</v>
      </c>
      <c r="BV42" s="45">
        <v>134.36500000000001</v>
      </c>
      <c r="BW42" s="45">
        <v>2.2252700000000001</v>
      </c>
      <c r="BX42" s="45">
        <v>2.6700499999999998</v>
      </c>
      <c r="BY42" s="45">
        <v>1.38121</v>
      </c>
      <c r="BZ42" s="45">
        <v>4.9809999999999999</v>
      </c>
      <c r="CA42" s="45">
        <v>1.26529</v>
      </c>
      <c r="CB42" s="45">
        <v>4.3223099999999999</v>
      </c>
      <c r="CC42" s="45">
        <v>7.4367000000000003E-2</v>
      </c>
      <c r="CD42" s="45">
        <v>0.56799999999999995</v>
      </c>
      <c r="CE42" s="45">
        <v>1.2E-2</v>
      </c>
      <c r="CF42" s="45">
        <v>0.55079999999999996</v>
      </c>
      <c r="CG42" s="45">
        <v>9.7652399999999997E-3</v>
      </c>
      <c r="CH42" s="45">
        <v>1.1192</v>
      </c>
      <c r="CI42" s="45">
        <v>1.29368E-2</v>
      </c>
      <c r="CJ42" s="45">
        <v>107.23399999999999</v>
      </c>
      <c r="CK42" s="45">
        <v>1.23706</v>
      </c>
    </row>
    <row r="43" spans="1:89" x14ac:dyDescent="0.25">
      <c r="A43" s="47" t="s">
        <v>163</v>
      </c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</row>
    <row r="44" spans="1:89" x14ac:dyDescent="0.25">
      <c r="A44" s="48" t="s">
        <v>115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>
        <v>12.315</v>
      </c>
      <c r="AU44" s="45">
        <v>0.56782500000000002</v>
      </c>
      <c r="AV44" s="45">
        <v>13.0039</v>
      </c>
      <c r="AW44" s="45">
        <v>0.53593000000000002</v>
      </c>
      <c r="AX44" s="45">
        <v>37.2117</v>
      </c>
      <c r="AY44" s="45">
        <v>0.60416099999999995</v>
      </c>
      <c r="AZ44" s="45">
        <v>62.477200000000003</v>
      </c>
      <c r="BA44" s="45">
        <v>0.55298899999999995</v>
      </c>
      <c r="BB44" s="45">
        <v>37.522799999999997</v>
      </c>
      <c r="BC44" s="45">
        <v>0.55298899999999995</v>
      </c>
      <c r="BD44" s="45">
        <v>13.0031</v>
      </c>
      <c r="BE44" s="45">
        <v>0.51306499999999999</v>
      </c>
      <c r="BF44" s="45">
        <v>12.3149</v>
      </c>
      <c r="BG44" s="45">
        <v>0.58486400000000005</v>
      </c>
      <c r="BH44" s="45">
        <v>37.523600000000002</v>
      </c>
      <c r="BI44" s="45">
        <v>0.59243400000000002</v>
      </c>
      <c r="BJ44" s="45">
        <v>62.841700000000003</v>
      </c>
      <c r="BK44" s="45">
        <v>0.53882600000000003</v>
      </c>
      <c r="BL44" s="45">
        <v>37.158299999999997</v>
      </c>
      <c r="BM44" s="45">
        <v>0.53882600000000003</v>
      </c>
      <c r="BN44" s="45">
        <v>25.296500000000002</v>
      </c>
      <c r="BO44" s="45">
        <v>0.65799200000000002</v>
      </c>
      <c r="BP44" s="45">
        <v>67.679400000000001</v>
      </c>
      <c r="BQ44" s="45">
        <v>1.0347999999999999</v>
      </c>
      <c r="BR44" s="45">
        <v>68.632199999999997</v>
      </c>
      <c r="BS44" s="45">
        <v>0.89755300000000005</v>
      </c>
      <c r="BT44" s="45">
        <v>9.4362300000000001</v>
      </c>
      <c r="BU44" s="45">
        <v>2.2433200000000002</v>
      </c>
      <c r="BV44" s="45">
        <v>136.36500000000001</v>
      </c>
      <c r="BW44" s="45">
        <v>1.44103</v>
      </c>
      <c r="BX44" s="45">
        <v>5.0288599999999999</v>
      </c>
      <c r="BY44" s="45">
        <v>0.91060799999999997</v>
      </c>
      <c r="BZ44" s="45">
        <v>5.9476899999999997</v>
      </c>
      <c r="CA44" s="45">
        <v>0.91043300000000005</v>
      </c>
      <c r="CB44" s="45">
        <v>4.2800399999999996</v>
      </c>
      <c r="CC44" s="45">
        <v>5.4336200000000001E-2</v>
      </c>
      <c r="CD44" s="45">
        <v>0.57958299999999996</v>
      </c>
      <c r="CE44" s="45">
        <v>9.7805800000000005E-3</v>
      </c>
      <c r="CF44" s="45">
        <v>0.5675</v>
      </c>
      <c r="CG44" s="45">
        <v>9.6824600000000004E-3</v>
      </c>
      <c r="CH44" s="45">
        <v>1.1470800000000001</v>
      </c>
      <c r="CI44" s="45">
        <v>1.3063699999999999E-2</v>
      </c>
      <c r="CJ44" s="45">
        <v>104.627</v>
      </c>
      <c r="CK44" s="45">
        <v>1.20061</v>
      </c>
    </row>
    <row r="45" spans="1:89" x14ac:dyDescent="0.25">
      <c r="A45" s="48" t="s">
        <v>116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>
        <v>12.3507</v>
      </c>
      <c r="AU45" s="45">
        <v>0.60651600000000006</v>
      </c>
      <c r="AV45" s="45">
        <v>12.946199999999999</v>
      </c>
      <c r="AW45" s="45">
        <v>0.56157100000000004</v>
      </c>
      <c r="AX45" s="45">
        <v>37.215699999999998</v>
      </c>
      <c r="AY45" s="45">
        <v>0.56855500000000003</v>
      </c>
      <c r="AZ45" s="45">
        <v>62.495399999999997</v>
      </c>
      <c r="BA45" s="45">
        <v>0.67856300000000003</v>
      </c>
      <c r="BB45" s="45">
        <v>37.504600000000003</v>
      </c>
      <c r="BC45" s="45">
        <v>0.67856300000000003</v>
      </c>
      <c r="BD45" s="45">
        <v>12.915699999999999</v>
      </c>
      <c r="BE45" s="45">
        <v>0.58422700000000005</v>
      </c>
      <c r="BF45" s="45">
        <v>12.3491</v>
      </c>
      <c r="BG45" s="45">
        <v>0.67052299999999998</v>
      </c>
      <c r="BH45" s="45">
        <v>37.536099999999998</v>
      </c>
      <c r="BI45" s="45">
        <v>0.64082399999999995</v>
      </c>
      <c r="BJ45" s="45">
        <v>62.800899999999999</v>
      </c>
      <c r="BK45" s="45">
        <v>0.38791799999999999</v>
      </c>
      <c r="BL45" s="45">
        <v>37.199100000000001</v>
      </c>
      <c r="BM45" s="45">
        <v>0.38791799999999999</v>
      </c>
      <c r="BN45" s="45">
        <v>25.286000000000001</v>
      </c>
      <c r="BO45" s="45">
        <v>0.76924000000000003</v>
      </c>
      <c r="BP45" s="45">
        <v>67.573599999999999</v>
      </c>
      <c r="BQ45" s="45">
        <v>1.5263199999999999</v>
      </c>
      <c r="BR45" s="45">
        <v>69.590999999999994</v>
      </c>
      <c r="BS45" s="45">
        <v>1.5323800000000001</v>
      </c>
      <c r="BT45" s="45">
        <v>8.9435000000000002</v>
      </c>
      <c r="BU45" s="45">
        <v>2.7631999999999999</v>
      </c>
      <c r="BV45" s="45">
        <v>137.15799999999999</v>
      </c>
      <c r="BW45" s="45">
        <v>2.1464099999999999</v>
      </c>
      <c r="BX45" s="45">
        <v>4.9819399999999998</v>
      </c>
      <c r="BY45" s="45">
        <v>0.958839</v>
      </c>
      <c r="BZ45" s="45">
        <v>6.2733100000000004</v>
      </c>
      <c r="CA45" s="45">
        <v>1.2439100000000001</v>
      </c>
      <c r="CB45" s="45">
        <v>4.2748299999999997</v>
      </c>
      <c r="CC45" s="45">
        <v>5.9165000000000002E-2</v>
      </c>
      <c r="CD45" s="45">
        <v>0.58291700000000002</v>
      </c>
      <c r="CE45" s="45">
        <v>9.7805800000000005E-3</v>
      </c>
      <c r="CF45" s="45">
        <v>0.57217399999999996</v>
      </c>
      <c r="CG45" s="45">
        <v>9.7608499999999997E-3</v>
      </c>
      <c r="CH45" s="45">
        <v>1.1551100000000001</v>
      </c>
      <c r="CI45" s="45">
        <v>1.33484E-2</v>
      </c>
      <c r="CJ45" s="45">
        <v>103.9</v>
      </c>
      <c r="CK45" s="45">
        <v>1.2020599999999999</v>
      </c>
    </row>
    <row r="46" spans="1:89" x14ac:dyDescent="0.25">
      <c r="A46" s="44">
        <v>6</v>
      </c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</row>
    <row r="47" spans="1:89" x14ac:dyDescent="0.25">
      <c r="A47" s="47" t="s">
        <v>162</v>
      </c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</row>
    <row r="48" spans="1:89" x14ac:dyDescent="0.25">
      <c r="A48" s="48" t="s">
        <v>115</v>
      </c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>
        <v>13.653</v>
      </c>
      <c r="AU48" s="45">
        <v>0.59880900000000004</v>
      </c>
      <c r="AV48" s="45">
        <v>12.7401</v>
      </c>
      <c r="AW48" s="45">
        <v>0.54389600000000005</v>
      </c>
      <c r="AX48" s="45">
        <v>36.493400000000001</v>
      </c>
      <c r="AY48" s="45">
        <v>0.66986900000000005</v>
      </c>
      <c r="AZ48" s="45">
        <v>62.886600000000001</v>
      </c>
      <c r="BA48" s="45">
        <v>0.77336499999999997</v>
      </c>
      <c r="BB48" s="45">
        <v>37.113399999999999</v>
      </c>
      <c r="BC48" s="45">
        <v>0.77336499999999997</v>
      </c>
      <c r="BD48" s="45">
        <v>12.7438</v>
      </c>
      <c r="BE48" s="45">
        <v>0.51872499999999999</v>
      </c>
      <c r="BF48" s="45">
        <v>13.6701</v>
      </c>
      <c r="BG48" s="45">
        <v>0.662381</v>
      </c>
      <c r="BH48" s="45">
        <v>37.128100000000003</v>
      </c>
      <c r="BI48" s="45">
        <v>0.82851600000000003</v>
      </c>
      <c r="BJ48" s="45">
        <v>63.511299999999999</v>
      </c>
      <c r="BK48" s="45">
        <v>0.47479700000000002</v>
      </c>
      <c r="BL48" s="45">
        <v>36.488700000000001</v>
      </c>
      <c r="BM48" s="45">
        <v>0.47479700000000002</v>
      </c>
      <c r="BN48" s="45">
        <v>26.3992</v>
      </c>
      <c r="BO48" s="45">
        <v>0.74736999999999998</v>
      </c>
      <c r="BP48" s="45">
        <v>59.010199999999998</v>
      </c>
      <c r="BQ48" s="45">
        <v>1.2381800000000001</v>
      </c>
      <c r="BR48" s="45">
        <v>58.564700000000002</v>
      </c>
      <c r="BS48" s="45">
        <v>1.2360199999999999</v>
      </c>
      <c r="BT48" s="45">
        <v>9.0877999999999997</v>
      </c>
      <c r="BU48" s="45">
        <v>1.5162199999999999</v>
      </c>
      <c r="BV48" s="45">
        <v>117.583</v>
      </c>
      <c r="BW48" s="45">
        <v>1.8013600000000001</v>
      </c>
      <c r="BX48" s="45">
        <v>6.88706</v>
      </c>
      <c r="BY48" s="45">
        <v>1.5908899999999999</v>
      </c>
      <c r="BZ48" s="45">
        <v>3.5726599999999999</v>
      </c>
      <c r="CA48" s="45">
        <v>1.7841199999999999</v>
      </c>
      <c r="CB48" s="45">
        <v>3.8866800000000001</v>
      </c>
      <c r="CC48" s="45">
        <v>5.6106299999999998E-2</v>
      </c>
      <c r="CD48" s="45">
        <v>0.54320000000000002</v>
      </c>
      <c r="CE48" s="45">
        <v>1.0851700000000001E-2</v>
      </c>
      <c r="CF48" s="45">
        <v>0.54615400000000003</v>
      </c>
      <c r="CG48" s="45">
        <v>1.11206E-2</v>
      </c>
      <c r="CH48" s="45">
        <v>1.0892200000000001</v>
      </c>
      <c r="CI48" s="45">
        <v>1.69015E-2</v>
      </c>
      <c r="CJ48" s="45">
        <v>110.19799999999999</v>
      </c>
      <c r="CK48" s="45">
        <v>1.7124699999999999</v>
      </c>
    </row>
    <row r="49" spans="1:89" x14ac:dyDescent="0.25">
      <c r="A49" s="48" t="s">
        <v>116</v>
      </c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>
        <v>13.6142</v>
      </c>
      <c r="AU49" s="45">
        <v>0.74940399999999996</v>
      </c>
      <c r="AV49" s="45">
        <v>12.1699</v>
      </c>
      <c r="AW49" s="45">
        <v>0.58333199999999996</v>
      </c>
      <c r="AX49" s="45">
        <v>36.369500000000002</v>
      </c>
      <c r="AY49" s="45">
        <v>0.77584900000000001</v>
      </c>
      <c r="AZ49" s="45">
        <v>62.172199999999997</v>
      </c>
      <c r="BA49" s="45">
        <v>0.72814599999999996</v>
      </c>
      <c r="BB49" s="45">
        <v>37.827800000000003</v>
      </c>
      <c r="BC49" s="45">
        <v>0.72814599999999996</v>
      </c>
      <c r="BD49" s="45">
        <v>12.162000000000001</v>
      </c>
      <c r="BE49" s="45">
        <v>0.59143100000000004</v>
      </c>
      <c r="BF49" s="45">
        <v>13.655900000000001</v>
      </c>
      <c r="BG49" s="45">
        <v>0.76915100000000003</v>
      </c>
      <c r="BH49" s="45">
        <v>37.800800000000002</v>
      </c>
      <c r="BI49" s="45">
        <v>0.66756300000000002</v>
      </c>
      <c r="BJ49" s="45">
        <v>63.618600000000001</v>
      </c>
      <c r="BK49" s="45">
        <v>0.68050500000000003</v>
      </c>
      <c r="BL49" s="45">
        <v>36.381399999999999</v>
      </c>
      <c r="BM49" s="45">
        <v>0.68050500000000003</v>
      </c>
      <c r="BN49" s="45">
        <v>25.8017</v>
      </c>
      <c r="BO49" s="45">
        <v>1.0054099999999999</v>
      </c>
      <c r="BP49" s="45">
        <v>58.076099999999997</v>
      </c>
      <c r="BQ49" s="45">
        <v>1.26864</v>
      </c>
      <c r="BR49" s="45">
        <v>58.238900000000001</v>
      </c>
      <c r="BS49" s="45">
        <v>0.88844900000000004</v>
      </c>
      <c r="BT49" s="45">
        <v>8.6952800000000003</v>
      </c>
      <c r="BU49" s="45">
        <v>1.25339</v>
      </c>
      <c r="BV49" s="45">
        <v>116.315</v>
      </c>
      <c r="BW49" s="45">
        <v>1.70903</v>
      </c>
      <c r="BX49" s="45">
        <v>7.0017199999999997</v>
      </c>
      <c r="BY49" s="45">
        <v>1.02864</v>
      </c>
      <c r="BZ49" s="45">
        <v>3.01776</v>
      </c>
      <c r="CA49" s="45">
        <v>1.2909900000000001</v>
      </c>
      <c r="CB49" s="45">
        <v>3.8732799999999998</v>
      </c>
      <c r="CC49" s="45">
        <v>6.0019200000000002E-2</v>
      </c>
      <c r="CD49" s="45">
        <v>0.540385</v>
      </c>
      <c r="CE49" s="45">
        <v>9.3975299999999994E-3</v>
      </c>
      <c r="CF49" s="45">
        <v>0.54115400000000002</v>
      </c>
      <c r="CG49" s="45">
        <v>6.9762899999999996E-3</v>
      </c>
      <c r="CH49" s="45">
        <v>1.0811500000000001</v>
      </c>
      <c r="CI49" s="45">
        <v>1.10338E-2</v>
      </c>
      <c r="CJ49" s="45">
        <v>111.004</v>
      </c>
      <c r="CK49" s="45">
        <v>1.1327400000000001</v>
      </c>
    </row>
    <row r="50" spans="1:89" x14ac:dyDescent="0.25">
      <c r="A50" s="47" t="s">
        <v>163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</row>
    <row r="51" spans="1:89" x14ac:dyDescent="0.25">
      <c r="A51" s="48" t="s">
        <v>115</v>
      </c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>
        <v>14.4518</v>
      </c>
      <c r="AU51" s="45">
        <v>0.53059100000000003</v>
      </c>
      <c r="AV51" s="45">
        <v>13.429399999999999</v>
      </c>
      <c r="AW51" s="45">
        <v>0.72178600000000004</v>
      </c>
      <c r="AX51" s="45">
        <v>35.929900000000004</v>
      </c>
      <c r="AY51" s="45">
        <v>0.71801000000000004</v>
      </c>
      <c r="AZ51" s="45">
        <v>63.811100000000003</v>
      </c>
      <c r="BA51" s="45">
        <v>0.52857200000000004</v>
      </c>
      <c r="BB51" s="45">
        <v>36.188899999999997</v>
      </c>
      <c r="BC51" s="45">
        <v>0.52857200000000004</v>
      </c>
      <c r="BD51" s="45">
        <v>13.4436</v>
      </c>
      <c r="BE51" s="45">
        <v>0.61802800000000002</v>
      </c>
      <c r="BF51" s="45">
        <v>14.497199999999999</v>
      </c>
      <c r="BG51" s="45">
        <v>0.59581700000000004</v>
      </c>
      <c r="BH51" s="45">
        <v>36.246099999999998</v>
      </c>
      <c r="BI51" s="45">
        <v>0.78139899999999995</v>
      </c>
      <c r="BJ51" s="45">
        <v>64.147800000000004</v>
      </c>
      <c r="BK51" s="45">
        <v>0.71671499999999999</v>
      </c>
      <c r="BL51" s="45">
        <v>35.852200000000003</v>
      </c>
      <c r="BM51" s="45">
        <v>0.71671499999999999</v>
      </c>
      <c r="BN51" s="45">
        <v>27.900099999999998</v>
      </c>
      <c r="BO51" s="45">
        <v>0.870444</v>
      </c>
      <c r="BP51" s="45">
        <v>60.195900000000002</v>
      </c>
      <c r="BQ51" s="45">
        <v>1.70926</v>
      </c>
      <c r="BR51" s="45">
        <v>57.392099999999999</v>
      </c>
      <c r="BS51" s="45">
        <v>1.49122</v>
      </c>
      <c r="BT51" s="45">
        <v>10.003399999999999</v>
      </c>
      <c r="BU51" s="45">
        <v>1.57487</v>
      </c>
      <c r="BV51" s="45">
        <v>117.649</v>
      </c>
      <c r="BW51" s="45">
        <v>2.2175500000000001</v>
      </c>
      <c r="BX51" s="45">
        <v>6.9049100000000001</v>
      </c>
      <c r="BY51" s="45">
        <v>1.2736099999999999</v>
      </c>
      <c r="BZ51" s="45">
        <v>5.6399499999999998</v>
      </c>
      <c r="CA51" s="45">
        <v>1.1940200000000001</v>
      </c>
      <c r="CB51" s="45">
        <v>3.8943099999999999</v>
      </c>
      <c r="CC51" s="45">
        <v>7.0647699999999994E-2</v>
      </c>
      <c r="CD51" s="45">
        <v>0.53959999999999997</v>
      </c>
      <c r="CE51" s="45">
        <v>7.1999999999999998E-3</v>
      </c>
      <c r="CF51" s="45">
        <v>0.54769199999999996</v>
      </c>
      <c r="CG51" s="45">
        <v>1.2498499999999999E-2</v>
      </c>
      <c r="CH51" s="45">
        <v>1.08765</v>
      </c>
      <c r="CI51" s="45">
        <v>1.35166E-2</v>
      </c>
      <c r="CJ51" s="45">
        <v>110.34699999999999</v>
      </c>
      <c r="CK51" s="45">
        <v>1.3536900000000001</v>
      </c>
    </row>
    <row r="52" spans="1:89" x14ac:dyDescent="0.25">
      <c r="A52" s="48" t="s">
        <v>116</v>
      </c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>
        <v>14.587199999999999</v>
      </c>
      <c r="AU52" s="45">
        <v>0.70164400000000005</v>
      </c>
      <c r="AV52" s="45">
        <v>13.7194</v>
      </c>
      <c r="AW52" s="45">
        <v>0.51803600000000005</v>
      </c>
      <c r="AX52" s="45">
        <v>35.576700000000002</v>
      </c>
      <c r="AY52" s="45">
        <v>0.71418499999999996</v>
      </c>
      <c r="AZ52" s="45">
        <v>63.876899999999999</v>
      </c>
      <c r="BA52" s="45">
        <v>0.57396599999999998</v>
      </c>
      <c r="BB52" s="45">
        <v>36.123100000000001</v>
      </c>
      <c r="BC52" s="45">
        <v>0.57396599999999998</v>
      </c>
      <c r="BD52" s="45">
        <v>13.7209</v>
      </c>
      <c r="BE52" s="45">
        <v>0.49361500000000003</v>
      </c>
      <c r="BF52" s="45">
        <v>14.5991</v>
      </c>
      <c r="BG52" s="45">
        <v>0.73402000000000001</v>
      </c>
      <c r="BH52" s="45">
        <v>36.078899999999997</v>
      </c>
      <c r="BI52" s="45">
        <v>0.70789199999999997</v>
      </c>
      <c r="BJ52" s="45">
        <v>64.398899999999998</v>
      </c>
      <c r="BK52" s="45">
        <v>0.68411999999999995</v>
      </c>
      <c r="BL52" s="45">
        <v>35.601100000000002</v>
      </c>
      <c r="BM52" s="45">
        <v>0.68411999999999995</v>
      </c>
      <c r="BN52" s="45">
        <v>28.309899999999999</v>
      </c>
      <c r="BO52" s="45">
        <v>0.92302200000000001</v>
      </c>
      <c r="BP52" s="45">
        <v>60.323599999999999</v>
      </c>
      <c r="BQ52" s="45">
        <v>1.49122</v>
      </c>
      <c r="BR52" s="45">
        <v>58.197200000000002</v>
      </c>
      <c r="BS52" s="45">
        <v>1.23353</v>
      </c>
      <c r="BT52" s="45">
        <v>11.041399999999999</v>
      </c>
      <c r="BU52" s="45">
        <v>1.35551</v>
      </c>
      <c r="BV52" s="45">
        <v>118.479</v>
      </c>
      <c r="BW52" s="45">
        <v>2.00726</v>
      </c>
      <c r="BX52" s="45">
        <v>6.7894199999999998</v>
      </c>
      <c r="BY52" s="45">
        <v>1.21231</v>
      </c>
      <c r="BZ52" s="45">
        <v>5.0095700000000001</v>
      </c>
      <c r="CA52" s="45">
        <v>1.08318</v>
      </c>
      <c r="CB52" s="45">
        <v>3.9012199999999999</v>
      </c>
      <c r="CC52" s="45">
        <v>5.3497999999999997E-2</v>
      </c>
      <c r="CD52" s="45">
        <v>0.54500000000000004</v>
      </c>
      <c r="CE52" s="45">
        <v>8.4352699999999999E-3</v>
      </c>
      <c r="CF52" s="45">
        <v>0.54879999999999995</v>
      </c>
      <c r="CG52" s="45">
        <v>9.5163000000000001E-3</v>
      </c>
      <c r="CH52" s="45">
        <v>1.0933299999999999</v>
      </c>
      <c r="CI52" s="45">
        <v>1.26284E-2</v>
      </c>
      <c r="CJ52" s="45">
        <v>109.771</v>
      </c>
      <c r="CK52" s="45">
        <v>1.26847</v>
      </c>
    </row>
    <row r="53" spans="1:89" x14ac:dyDescent="0.25">
      <c r="A53" s="44">
        <v>7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</row>
    <row r="54" spans="1:89" x14ac:dyDescent="0.25">
      <c r="A54" s="47" t="s">
        <v>162</v>
      </c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</row>
    <row r="55" spans="1:89" x14ac:dyDescent="0.25">
      <c r="A55" s="48" t="s">
        <v>116</v>
      </c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>
        <v>13.356400000000001</v>
      </c>
      <c r="AU55" s="45">
        <v>0.64760200000000001</v>
      </c>
      <c r="AV55" s="45">
        <v>12.9292</v>
      </c>
      <c r="AW55" s="45">
        <v>0.55859400000000003</v>
      </c>
      <c r="AX55" s="45">
        <v>36.9726</v>
      </c>
      <c r="AY55" s="45">
        <v>0.63607999999999998</v>
      </c>
      <c r="AZ55" s="45">
        <v>63.280099999999997</v>
      </c>
      <c r="BA55" s="45">
        <v>0.59296400000000005</v>
      </c>
      <c r="BB55" s="45">
        <v>36.719900000000003</v>
      </c>
      <c r="BC55" s="45">
        <v>0.59296400000000005</v>
      </c>
      <c r="BD55" s="45">
        <v>12.922700000000001</v>
      </c>
      <c r="BE55" s="45">
        <v>0.51762399999999997</v>
      </c>
      <c r="BF55" s="45">
        <v>13.362500000000001</v>
      </c>
      <c r="BG55" s="45">
        <v>0.66876100000000005</v>
      </c>
      <c r="BH55" s="45">
        <v>36.729900000000001</v>
      </c>
      <c r="BI55" s="45">
        <v>0.65013900000000002</v>
      </c>
      <c r="BJ55" s="45">
        <v>63.015099999999997</v>
      </c>
      <c r="BK55" s="45">
        <v>0.49245499999999998</v>
      </c>
      <c r="BL55" s="45">
        <v>36.984900000000003</v>
      </c>
      <c r="BM55" s="45">
        <v>0.49245499999999998</v>
      </c>
      <c r="BN55" s="45">
        <v>26.2807</v>
      </c>
      <c r="BO55" s="45">
        <v>0.82905499999999999</v>
      </c>
      <c r="BP55" s="45">
        <v>70.358400000000003</v>
      </c>
      <c r="BQ55" s="45">
        <v>0.89368400000000003</v>
      </c>
      <c r="BR55" s="45">
        <v>68.314599999999999</v>
      </c>
      <c r="BS55" s="45">
        <v>1.1639200000000001</v>
      </c>
      <c r="BT55" s="45">
        <v>4.4857100000000001</v>
      </c>
      <c r="BU55" s="45">
        <v>1.76498</v>
      </c>
      <c r="BV55" s="45">
        <v>138.715</v>
      </c>
      <c r="BW55" s="45">
        <v>1.3685400000000001</v>
      </c>
      <c r="BX55" s="45">
        <v>5.3215599999999998</v>
      </c>
      <c r="BY55" s="45">
        <v>2.0257399999999999</v>
      </c>
      <c r="BZ55" s="45">
        <v>4.8234399999999997</v>
      </c>
      <c r="CA55" s="45">
        <v>1.50936</v>
      </c>
      <c r="CB55" s="45">
        <v>4.3754600000000003</v>
      </c>
      <c r="CC55" s="45">
        <v>6.4314099999999999E-2</v>
      </c>
      <c r="CD55" s="45">
        <v>0.56679999999999997</v>
      </c>
      <c r="CE55" s="45">
        <v>9.6829700000000008E-3</v>
      </c>
      <c r="CF55" s="45">
        <v>0.57458299999999995</v>
      </c>
      <c r="CG55" s="45">
        <v>9.1191999999999992E-3</v>
      </c>
      <c r="CH55" s="45">
        <v>1.1414299999999999</v>
      </c>
      <c r="CI55" s="45">
        <v>1.1428600000000001E-2</v>
      </c>
      <c r="CJ55" s="45">
        <v>105.142</v>
      </c>
      <c r="CK55" s="45">
        <v>1.04667</v>
      </c>
    </row>
    <row r="56" spans="1:89" x14ac:dyDescent="0.25">
      <c r="A56" s="47" t="s">
        <v>163</v>
      </c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</row>
    <row r="57" spans="1:89" x14ac:dyDescent="0.25">
      <c r="A57" s="48" t="s">
        <v>115</v>
      </c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>
        <v>14.055400000000001</v>
      </c>
      <c r="AU57" s="45">
        <v>0.64410299999999998</v>
      </c>
      <c r="AV57" s="45">
        <v>14.0543</v>
      </c>
      <c r="AW57" s="45">
        <v>0.513683</v>
      </c>
      <c r="AX57" s="45">
        <v>36.450099999999999</v>
      </c>
      <c r="AY57" s="45">
        <v>0.75244900000000003</v>
      </c>
      <c r="AZ57" s="45">
        <v>64.559700000000007</v>
      </c>
      <c r="BA57" s="45">
        <v>0.77388699999999999</v>
      </c>
      <c r="BB57" s="45">
        <v>35.440300000000001</v>
      </c>
      <c r="BC57" s="45">
        <v>0.77388699999999999</v>
      </c>
      <c r="BD57" s="45">
        <v>14.023999999999999</v>
      </c>
      <c r="BE57" s="45">
        <v>0.54470200000000002</v>
      </c>
      <c r="BF57" s="45">
        <v>14.057499999999999</v>
      </c>
      <c r="BG57" s="45">
        <v>0.68945800000000002</v>
      </c>
      <c r="BH57" s="45">
        <v>35.447600000000001</v>
      </c>
      <c r="BI57" s="45">
        <v>0.71582400000000002</v>
      </c>
      <c r="BJ57" s="45">
        <v>63.552</v>
      </c>
      <c r="BK57" s="45">
        <v>0.64263499999999996</v>
      </c>
      <c r="BL57" s="45">
        <v>36.448</v>
      </c>
      <c r="BM57" s="45">
        <v>0.64263499999999996</v>
      </c>
      <c r="BN57" s="45">
        <v>28.098600000000001</v>
      </c>
      <c r="BO57" s="45">
        <v>0.80108400000000002</v>
      </c>
      <c r="BP57" s="45">
        <v>71.984399999999994</v>
      </c>
      <c r="BQ57" s="45">
        <v>1.22342</v>
      </c>
      <c r="BR57" s="45">
        <v>68.449600000000004</v>
      </c>
      <c r="BS57" s="45">
        <v>1.2648299999999999</v>
      </c>
      <c r="BT57" s="45">
        <v>8.0415500000000009</v>
      </c>
      <c r="BU57" s="45">
        <v>1.1949700000000001</v>
      </c>
      <c r="BV57" s="45">
        <v>140.39699999999999</v>
      </c>
      <c r="BW57" s="45">
        <v>1.7203599999999999</v>
      </c>
      <c r="BX57" s="45">
        <v>8.5455699999999997</v>
      </c>
      <c r="BY57" s="45">
        <v>1.1801900000000001</v>
      </c>
      <c r="BZ57" s="45">
        <v>7.6202899999999998</v>
      </c>
      <c r="CA57" s="45">
        <v>1.1915500000000001</v>
      </c>
      <c r="CB57" s="45">
        <v>4.1788999999999996</v>
      </c>
      <c r="CC57" s="45">
        <v>5.8020599999999999E-2</v>
      </c>
      <c r="CD57" s="45">
        <v>0.59869600000000001</v>
      </c>
      <c r="CE57" s="45">
        <v>1.1536100000000001E-2</v>
      </c>
      <c r="CF57" s="45">
        <v>0.61087000000000002</v>
      </c>
      <c r="CG57" s="45">
        <v>8.2951199999999996E-3</v>
      </c>
      <c r="CH57" s="45">
        <v>1.20957</v>
      </c>
      <c r="CI57" s="45">
        <v>1.19703E-2</v>
      </c>
      <c r="CJ57" s="45">
        <v>99.218900000000005</v>
      </c>
      <c r="CK57" s="45">
        <v>0.98282400000000003</v>
      </c>
    </row>
    <row r="58" spans="1:89" x14ac:dyDescent="0.25">
      <c r="A58" s="48" t="s">
        <v>116</v>
      </c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>
        <v>14.043100000000001</v>
      </c>
      <c r="AU58" s="45">
        <v>0.48380499999999999</v>
      </c>
      <c r="AV58" s="45">
        <v>13.932600000000001</v>
      </c>
      <c r="AW58" s="45">
        <v>0.60834900000000003</v>
      </c>
      <c r="AX58" s="45">
        <v>36.182499999999997</v>
      </c>
      <c r="AY58" s="45">
        <v>0.80426200000000003</v>
      </c>
      <c r="AZ58" s="45">
        <v>64.158299999999997</v>
      </c>
      <c r="BA58" s="45">
        <v>0.89443399999999995</v>
      </c>
      <c r="BB58" s="45">
        <v>35.841700000000003</v>
      </c>
      <c r="BC58" s="45">
        <v>0.89443399999999995</v>
      </c>
      <c r="BD58" s="45">
        <v>13.944000000000001</v>
      </c>
      <c r="BE58" s="45">
        <v>0.51595000000000002</v>
      </c>
      <c r="BF58" s="45">
        <v>14.045199999999999</v>
      </c>
      <c r="BG58" s="45">
        <v>0.53248899999999999</v>
      </c>
      <c r="BH58" s="45">
        <v>35.884700000000002</v>
      </c>
      <c r="BI58" s="45">
        <v>1.0459799999999999</v>
      </c>
      <c r="BJ58" s="45">
        <v>63.811300000000003</v>
      </c>
      <c r="BK58" s="45">
        <v>0.73864600000000002</v>
      </c>
      <c r="BL58" s="45">
        <v>36.188699999999997</v>
      </c>
      <c r="BM58" s="45">
        <v>0.73864600000000002</v>
      </c>
      <c r="BN58" s="45">
        <v>27.990100000000002</v>
      </c>
      <c r="BO58" s="45">
        <v>0.80488400000000004</v>
      </c>
      <c r="BP58" s="45">
        <v>71.830399999999997</v>
      </c>
      <c r="BQ58" s="45">
        <v>0.94291400000000003</v>
      </c>
      <c r="BR58" s="45">
        <v>68.891400000000004</v>
      </c>
      <c r="BS58" s="45">
        <v>0.98662899999999998</v>
      </c>
      <c r="BT58" s="45">
        <v>5.2261600000000001</v>
      </c>
      <c r="BU58" s="45">
        <v>2.1443500000000002</v>
      </c>
      <c r="BV58" s="45">
        <v>140.732</v>
      </c>
      <c r="BW58" s="45">
        <v>1.2534400000000001</v>
      </c>
      <c r="BX58" s="45">
        <v>8.1054499999999994</v>
      </c>
      <c r="BY58" s="45">
        <v>1.52233</v>
      </c>
      <c r="BZ58" s="45">
        <v>6.3342599999999996</v>
      </c>
      <c r="CA58" s="45">
        <v>1.2532700000000001</v>
      </c>
      <c r="CB58" s="45">
        <v>4.1966799999999997</v>
      </c>
      <c r="CC58" s="45">
        <v>4.6826100000000002E-2</v>
      </c>
      <c r="CD58" s="45">
        <v>0.60090900000000003</v>
      </c>
      <c r="CE58" s="45">
        <v>1.20261E-2</v>
      </c>
      <c r="CF58" s="45">
        <v>0.60652200000000001</v>
      </c>
      <c r="CG58" s="45">
        <v>1.20176E-2</v>
      </c>
      <c r="CH58" s="45">
        <v>1.20733</v>
      </c>
      <c r="CI58" s="45">
        <v>1.38884E-2</v>
      </c>
      <c r="CJ58" s="45">
        <v>99.405699999999996</v>
      </c>
      <c r="CK58" s="45">
        <v>1.13887</v>
      </c>
    </row>
    <row r="59" spans="1:89" x14ac:dyDescent="0.25">
      <c r="A59" s="44">
        <v>8</v>
      </c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</row>
    <row r="60" spans="1:89" x14ac:dyDescent="0.25">
      <c r="A60" s="47" t="s">
        <v>162</v>
      </c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</row>
    <row r="61" spans="1:89" x14ac:dyDescent="0.25">
      <c r="A61" s="48" t="s">
        <v>115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>
        <v>11.269600000000001</v>
      </c>
      <c r="AU61" s="45">
        <v>0.65124700000000002</v>
      </c>
      <c r="AV61" s="45">
        <v>14.4223</v>
      </c>
      <c r="AW61" s="45">
        <v>0.84046500000000002</v>
      </c>
      <c r="AX61" s="45">
        <v>37.947200000000002</v>
      </c>
      <c r="AY61" s="45">
        <v>0.75591299999999995</v>
      </c>
      <c r="AZ61" s="45">
        <v>63.651600000000002</v>
      </c>
      <c r="BA61" s="45">
        <v>0.92964100000000005</v>
      </c>
      <c r="BB61" s="45">
        <v>36.348399999999998</v>
      </c>
      <c r="BC61" s="45">
        <v>0.92964100000000005</v>
      </c>
      <c r="BD61" s="45">
        <v>14.4361</v>
      </c>
      <c r="BE61" s="45">
        <v>0.79870300000000005</v>
      </c>
      <c r="BF61" s="45">
        <v>11.310700000000001</v>
      </c>
      <c r="BG61" s="45">
        <v>0.70052099999999995</v>
      </c>
      <c r="BH61" s="45">
        <v>36.389699999999998</v>
      </c>
      <c r="BI61" s="45">
        <v>0.93003000000000002</v>
      </c>
      <c r="BJ61" s="45">
        <v>62.136400000000002</v>
      </c>
      <c r="BK61" s="45">
        <v>0.57113800000000003</v>
      </c>
      <c r="BL61" s="45">
        <v>37.863599999999998</v>
      </c>
      <c r="BM61" s="45">
        <v>0.57113800000000003</v>
      </c>
      <c r="BN61" s="45">
        <v>25.7148</v>
      </c>
      <c r="BO61" s="45">
        <v>0.96260000000000001</v>
      </c>
      <c r="BP61" s="45">
        <v>62.147599999999997</v>
      </c>
      <c r="BQ61" s="45">
        <v>1.5236000000000001</v>
      </c>
      <c r="BR61" s="45">
        <v>62.570999999999998</v>
      </c>
      <c r="BS61" s="45">
        <v>1.39605</v>
      </c>
      <c r="BT61" s="45">
        <v>9.8389100000000003</v>
      </c>
      <c r="BU61" s="45">
        <v>2.5823</v>
      </c>
      <c r="BV61" s="45">
        <v>124.68600000000001</v>
      </c>
      <c r="BW61" s="45">
        <v>1.9054</v>
      </c>
      <c r="BX61" s="45">
        <v>-3.0383100000000001</v>
      </c>
      <c r="BY61" s="45">
        <v>1.5292600000000001</v>
      </c>
      <c r="BZ61" s="45">
        <v>5.5944900000000004</v>
      </c>
      <c r="CA61" s="45">
        <v>1.6579299999999999</v>
      </c>
      <c r="CB61" s="45">
        <v>4.2838900000000004</v>
      </c>
      <c r="CC61" s="45">
        <v>5.1706799999999997E-2</v>
      </c>
      <c r="CD61" s="45">
        <v>0.532308</v>
      </c>
      <c r="CE61" s="45">
        <v>1.0490899999999999E-2</v>
      </c>
      <c r="CF61" s="45">
        <v>0.51500000000000001</v>
      </c>
      <c r="CG61" s="45">
        <v>9.7072500000000006E-3</v>
      </c>
      <c r="CH61" s="45">
        <v>1.0478799999999999</v>
      </c>
      <c r="CI61" s="45">
        <v>1.59731E-2</v>
      </c>
      <c r="CJ61" s="45">
        <v>114.54300000000001</v>
      </c>
      <c r="CK61" s="45">
        <v>1.7313400000000001</v>
      </c>
    </row>
    <row r="62" spans="1:89" x14ac:dyDescent="0.25">
      <c r="A62" s="48" t="s">
        <v>116</v>
      </c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>
        <v>11.8889</v>
      </c>
      <c r="AU62" s="45">
        <v>0.87896099999999999</v>
      </c>
      <c r="AV62" s="45">
        <v>13.5739</v>
      </c>
      <c r="AW62" s="45">
        <v>0.84696000000000005</v>
      </c>
      <c r="AX62" s="45">
        <v>37.5443</v>
      </c>
      <c r="AY62" s="45">
        <v>1.00881</v>
      </c>
      <c r="AZ62" s="45">
        <v>63.028100000000002</v>
      </c>
      <c r="BA62" s="45">
        <v>0.84145000000000003</v>
      </c>
      <c r="BB62" s="45">
        <v>36.971899999999998</v>
      </c>
      <c r="BC62" s="45">
        <v>0.84145000000000003</v>
      </c>
      <c r="BD62" s="45">
        <v>13.583</v>
      </c>
      <c r="BE62" s="45">
        <v>0.86066900000000002</v>
      </c>
      <c r="BF62" s="45">
        <v>11.894299999999999</v>
      </c>
      <c r="BG62" s="45">
        <v>0.89539599999999997</v>
      </c>
      <c r="BH62" s="45">
        <v>36.965499999999999</v>
      </c>
      <c r="BI62" s="45">
        <v>0.87525500000000001</v>
      </c>
      <c r="BJ62" s="45">
        <v>62.442700000000002</v>
      </c>
      <c r="BK62" s="45">
        <v>0.98497100000000004</v>
      </c>
      <c r="BL62" s="45">
        <v>37.557299999999998</v>
      </c>
      <c r="BM62" s="45">
        <v>0.98497100000000004</v>
      </c>
      <c r="BN62" s="45">
        <v>25.472200000000001</v>
      </c>
      <c r="BO62" s="45">
        <v>1.046</v>
      </c>
      <c r="BP62" s="45">
        <v>61.821899999999999</v>
      </c>
      <c r="BQ62" s="45">
        <v>1.1053900000000001</v>
      </c>
      <c r="BR62" s="45">
        <v>63.352800000000002</v>
      </c>
      <c r="BS62" s="45">
        <v>0.87944699999999998</v>
      </c>
      <c r="BT62" s="45">
        <v>8.4835799999999999</v>
      </c>
      <c r="BU62" s="45">
        <v>1.7017599999999999</v>
      </c>
      <c r="BV62" s="45">
        <v>125.178</v>
      </c>
      <c r="BW62" s="45">
        <v>1.25349</v>
      </c>
      <c r="BX62" s="45">
        <v>-2.3795600000000001</v>
      </c>
      <c r="BY62" s="45">
        <v>0.98854299999999995</v>
      </c>
      <c r="BZ62" s="45">
        <v>4.9224600000000001</v>
      </c>
      <c r="CA62" s="45">
        <v>1.7216800000000001</v>
      </c>
      <c r="CB62" s="45">
        <v>4.2889499999999998</v>
      </c>
      <c r="CC62" s="45">
        <v>4.4803000000000003E-2</v>
      </c>
      <c r="CD62" s="45">
        <v>0.531111</v>
      </c>
      <c r="CE62" s="45">
        <v>6.8493499999999997E-3</v>
      </c>
      <c r="CF62" s="45">
        <v>0.51961500000000005</v>
      </c>
      <c r="CG62" s="45">
        <v>5.8709000000000001E-3</v>
      </c>
      <c r="CH62" s="45">
        <v>1.0507500000000001</v>
      </c>
      <c r="CI62" s="45">
        <v>1.0251400000000001E-2</v>
      </c>
      <c r="CJ62" s="45">
        <v>114.215</v>
      </c>
      <c r="CK62" s="45">
        <v>1.1150199999999999</v>
      </c>
    </row>
    <row r="63" spans="1:89" x14ac:dyDescent="0.25">
      <c r="A63" s="47" t="s">
        <v>163</v>
      </c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</row>
    <row r="64" spans="1:89" x14ac:dyDescent="0.25">
      <c r="A64" s="48" t="s">
        <v>115</v>
      </c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>
        <v>15.507099999999999</v>
      </c>
      <c r="AU64" s="45">
        <v>0.76492800000000005</v>
      </c>
      <c r="AV64" s="45">
        <v>16.558499999999999</v>
      </c>
      <c r="AW64" s="45">
        <v>0.73059700000000005</v>
      </c>
      <c r="AX64" s="45">
        <v>34.060499999999998</v>
      </c>
      <c r="AY64" s="45">
        <v>0.89351499999999995</v>
      </c>
      <c r="AZ64" s="45">
        <v>66.126099999999994</v>
      </c>
      <c r="BA64" s="45">
        <v>0.91244499999999995</v>
      </c>
      <c r="BB64" s="45">
        <v>33.873899999999999</v>
      </c>
      <c r="BC64" s="45">
        <v>0.91244499999999995</v>
      </c>
      <c r="BD64" s="45">
        <v>16.539200000000001</v>
      </c>
      <c r="BE64" s="45">
        <v>0.69258600000000003</v>
      </c>
      <c r="BF64" s="45">
        <v>15.5083</v>
      </c>
      <c r="BG64" s="45">
        <v>0.793041</v>
      </c>
      <c r="BH64" s="45">
        <v>33.872700000000002</v>
      </c>
      <c r="BI64" s="45">
        <v>1.02576</v>
      </c>
      <c r="BJ64" s="45">
        <v>65.940700000000007</v>
      </c>
      <c r="BK64" s="45">
        <v>0.85607</v>
      </c>
      <c r="BL64" s="45">
        <v>34.0593</v>
      </c>
      <c r="BM64" s="45">
        <v>0.85607</v>
      </c>
      <c r="BN64" s="45">
        <v>32.064799999999998</v>
      </c>
      <c r="BO64" s="45">
        <v>1.09415</v>
      </c>
      <c r="BP64" s="45">
        <v>61.235599999999998</v>
      </c>
      <c r="BQ64" s="45">
        <v>1.19234</v>
      </c>
      <c r="BR64" s="45">
        <v>61.756700000000002</v>
      </c>
      <c r="BS64" s="45">
        <v>1.52081</v>
      </c>
      <c r="BT64" s="45">
        <v>9.6588200000000004</v>
      </c>
      <c r="BU64" s="45">
        <v>2.4363700000000001</v>
      </c>
      <c r="BV64" s="45">
        <v>122.911</v>
      </c>
      <c r="BW64" s="45">
        <v>2.1593</v>
      </c>
      <c r="BX64" s="45">
        <v>0.77163899999999996</v>
      </c>
      <c r="BY64" s="45">
        <v>0.981792</v>
      </c>
      <c r="BZ64" s="45">
        <v>6.7835200000000002</v>
      </c>
      <c r="CA64" s="45">
        <v>1.2378</v>
      </c>
      <c r="CB64" s="45">
        <v>4.16845</v>
      </c>
      <c r="CC64" s="45">
        <v>6.5358899999999998E-2</v>
      </c>
      <c r="CD64" s="45">
        <v>0.535385</v>
      </c>
      <c r="CE64" s="45">
        <v>1.1842200000000001E-2</v>
      </c>
      <c r="CF64" s="45">
        <v>0.52615400000000001</v>
      </c>
      <c r="CG64" s="45">
        <v>9.2307699999999993E-3</v>
      </c>
      <c r="CH64" s="45">
        <v>1.0615399999999999</v>
      </c>
      <c r="CI64" s="45">
        <v>1.26163E-2</v>
      </c>
      <c r="CJ64" s="45">
        <v>113.059</v>
      </c>
      <c r="CK64" s="45">
        <v>1.34318</v>
      </c>
    </row>
    <row r="65" spans="1:89" x14ac:dyDescent="0.25">
      <c r="A65" s="48" t="s">
        <v>116</v>
      </c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>
        <v>15.3682</v>
      </c>
      <c r="AU65" s="45">
        <v>0.79553399999999996</v>
      </c>
      <c r="AV65" s="45">
        <v>16.860499999999998</v>
      </c>
      <c r="AW65" s="45">
        <v>0.77372399999999997</v>
      </c>
      <c r="AX65" s="45">
        <v>33.834200000000003</v>
      </c>
      <c r="AY65" s="45">
        <v>1.04175</v>
      </c>
      <c r="AZ65" s="45">
        <v>66.062899999999999</v>
      </c>
      <c r="BA65" s="45">
        <v>0.71477999999999997</v>
      </c>
      <c r="BB65" s="45">
        <v>33.937100000000001</v>
      </c>
      <c r="BC65" s="45">
        <v>0.71477999999999997</v>
      </c>
      <c r="BD65" s="45">
        <v>16.890999999999998</v>
      </c>
      <c r="BE65" s="45">
        <v>0.71381600000000001</v>
      </c>
      <c r="BF65" s="45">
        <v>15.382199999999999</v>
      </c>
      <c r="BG65" s="45">
        <v>0.84246799999999999</v>
      </c>
      <c r="BH65" s="45">
        <v>33.900700000000001</v>
      </c>
      <c r="BI65" s="45">
        <v>0.78787600000000002</v>
      </c>
      <c r="BJ65" s="45">
        <v>66.143500000000003</v>
      </c>
      <c r="BK65" s="45">
        <v>0.93747100000000005</v>
      </c>
      <c r="BL65" s="45">
        <v>33.856499999999997</v>
      </c>
      <c r="BM65" s="45">
        <v>0.93747100000000005</v>
      </c>
      <c r="BN65" s="45">
        <v>32.250500000000002</v>
      </c>
      <c r="BO65" s="45">
        <v>1.0601499999999999</v>
      </c>
      <c r="BP65" s="45">
        <v>61.724200000000003</v>
      </c>
      <c r="BQ65" s="45">
        <v>1.37615</v>
      </c>
      <c r="BR65" s="45">
        <v>60.942399999999999</v>
      </c>
      <c r="BS65" s="45">
        <v>1.74952</v>
      </c>
      <c r="BT65" s="45">
        <v>10.4107</v>
      </c>
      <c r="BU65" s="45">
        <v>2.6639300000000001</v>
      </c>
      <c r="BV65" s="45">
        <v>122.61799999999999</v>
      </c>
      <c r="BW65" s="45">
        <v>2.66947</v>
      </c>
      <c r="BX65" s="45">
        <v>-7.5344700000000001E-2</v>
      </c>
      <c r="BY65" s="45">
        <v>1.29898</v>
      </c>
      <c r="BZ65" s="45">
        <v>6.5981899999999998</v>
      </c>
      <c r="CA65" s="45">
        <v>1.6732199999999999</v>
      </c>
      <c r="CB65" s="45">
        <v>4.17225</v>
      </c>
      <c r="CC65" s="45">
        <v>5.0049200000000002E-2</v>
      </c>
      <c r="CD65" s="45">
        <v>0.53769199999999995</v>
      </c>
      <c r="CE65" s="45">
        <v>1.36741E-2</v>
      </c>
      <c r="CF65" s="45">
        <v>0.52076900000000004</v>
      </c>
      <c r="CG65" s="45">
        <v>1.17418E-2</v>
      </c>
      <c r="CH65" s="45">
        <v>1.0580799999999999</v>
      </c>
      <c r="CI65" s="45">
        <v>2.31249E-2</v>
      </c>
      <c r="CJ65" s="45">
        <v>113.468</v>
      </c>
      <c r="CK65" s="45">
        <v>2.4975200000000002</v>
      </c>
    </row>
    <row r="66" spans="1:89" x14ac:dyDescent="0.25">
      <c r="A66" s="44">
        <v>9</v>
      </c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</row>
    <row r="67" spans="1:89" x14ac:dyDescent="0.25">
      <c r="A67" s="47" t="s">
        <v>162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</row>
    <row r="68" spans="1:89" x14ac:dyDescent="0.25">
      <c r="A68" s="48" t="s">
        <v>115</v>
      </c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>
        <v>14.0253</v>
      </c>
      <c r="AU68" s="45">
        <v>0.65749999999999997</v>
      </c>
      <c r="AV68" s="45">
        <v>12.2563</v>
      </c>
      <c r="AW68" s="45">
        <v>0.65326300000000004</v>
      </c>
      <c r="AX68" s="45">
        <v>36.426200000000001</v>
      </c>
      <c r="AY68" s="45">
        <v>0.64832999999999996</v>
      </c>
      <c r="AZ68" s="45">
        <v>62.707799999999999</v>
      </c>
      <c r="BA68" s="45">
        <v>0.67422899999999997</v>
      </c>
      <c r="BB68" s="45">
        <v>37.292200000000001</v>
      </c>
      <c r="BC68" s="45">
        <v>0.67422899999999997</v>
      </c>
      <c r="BD68" s="45">
        <v>12.2598</v>
      </c>
      <c r="BE68" s="45">
        <v>0.63525100000000001</v>
      </c>
      <c r="BF68" s="45">
        <v>14.0152</v>
      </c>
      <c r="BG68" s="45">
        <v>0.64062200000000002</v>
      </c>
      <c r="BH68" s="45">
        <v>37.307000000000002</v>
      </c>
      <c r="BI68" s="45">
        <v>0.75341499999999995</v>
      </c>
      <c r="BJ68" s="45">
        <v>63.546700000000001</v>
      </c>
      <c r="BK68" s="45">
        <v>0.699874</v>
      </c>
      <c r="BL68" s="45">
        <v>36.453299999999999</v>
      </c>
      <c r="BM68" s="45">
        <v>0.699874</v>
      </c>
      <c r="BN68" s="45">
        <v>26.267099999999999</v>
      </c>
      <c r="BO68" s="45">
        <v>0.91809600000000002</v>
      </c>
      <c r="BP68" s="45">
        <v>58.986699999999999</v>
      </c>
      <c r="BQ68" s="45">
        <v>1.2882</v>
      </c>
      <c r="BR68" s="45">
        <v>56.634799999999998</v>
      </c>
      <c r="BS68" s="45">
        <v>0.78507400000000005</v>
      </c>
      <c r="BT68" s="45">
        <v>12.1976</v>
      </c>
      <c r="BU68" s="45">
        <v>1.4724699999999999</v>
      </c>
      <c r="BV68" s="45">
        <v>115.571</v>
      </c>
      <c r="BW68" s="45">
        <v>1.4600599999999999</v>
      </c>
      <c r="BX68" s="45">
        <v>4.9920200000000001</v>
      </c>
      <c r="BY68" s="45">
        <v>1.6193299999999999</v>
      </c>
      <c r="BZ68" s="45">
        <v>-0.77280899999999997</v>
      </c>
      <c r="CA68" s="45">
        <v>1.49474</v>
      </c>
      <c r="CB68" s="45">
        <v>3.59761</v>
      </c>
      <c r="CC68" s="45">
        <v>5.4509700000000001E-2</v>
      </c>
      <c r="CD68" s="45">
        <v>0.57304299999999997</v>
      </c>
      <c r="CE68" s="45">
        <v>9.9716000000000006E-3</v>
      </c>
      <c r="CF68" s="45">
        <v>0.58374999999999999</v>
      </c>
      <c r="CG68" s="45">
        <v>9.4923200000000003E-3</v>
      </c>
      <c r="CH68" s="45">
        <v>1.1566000000000001</v>
      </c>
      <c r="CI68" s="45">
        <v>1.30916E-2</v>
      </c>
      <c r="CJ68" s="45">
        <v>103.76600000000001</v>
      </c>
      <c r="CK68" s="45">
        <v>1.17225</v>
      </c>
    </row>
    <row r="69" spans="1:89" x14ac:dyDescent="0.25">
      <c r="A69" s="48" t="s">
        <v>116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>
        <v>14.1045</v>
      </c>
      <c r="AU69" s="45">
        <v>0.58794000000000002</v>
      </c>
      <c r="AV69" s="45">
        <v>13.0961</v>
      </c>
      <c r="AW69" s="45">
        <v>0.539103</v>
      </c>
      <c r="AX69" s="45">
        <v>36.4895</v>
      </c>
      <c r="AY69" s="45">
        <v>0.75800800000000002</v>
      </c>
      <c r="AZ69" s="45">
        <v>63.690100000000001</v>
      </c>
      <c r="BA69" s="45">
        <v>0.84708700000000003</v>
      </c>
      <c r="BB69" s="45">
        <v>36.309899999999999</v>
      </c>
      <c r="BC69" s="45">
        <v>0.84708700000000003</v>
      </c>
      <c r="BD69" s="45">
        <v>13.097300000000001</v>
      </c>
      <c r="BE69" s="45">
        <v>0.55203199999999997</v>
      </c>
      <c r="BF69" s="45">
        <v>14.097</v>
      </c>
      <c r="BG69" s="45">
        <v>0.57581300000000002</v>
      </c>
      <c r="BH69" s="45">
        <v>36.308700000000002</v>
      </c>
      <c r="BI69" s="45">
        <v>0.72304400000000002</v>
      </c>
      <c r="BJ69" s="45">
        <v>63.509599999999999</v>
      </c>
      <c r="BK69" s="45">
        <v>0.639046</v>
      </c>
      <c r="BL69" s="45">
        <v>36.490400000000001</v>
      </c>
      <c r="BM69" s="45">
        <v>0.639046</v>
      </c>
      <c r="BN69" s="45">
        <v>27.201499999999999</v>
      </c>
      <c r="BO69" s="45">
        <v>0.79584600000000005</v>
      </c>
      <c r="BP69" s="45">
        <v>59.907200000000003</v>
      </c>
      <c r="BQ69" s="45">
        <v>1.4393100000000001</v>
      </c>
      <c r="BR69" s="45">
        <v>56.634799999999998</v>
      </c>
      <c r="BS69" s="45">
        <v>1.43204</v>
      </c>
      <c r="BT69" s="45">
        <v>12.976800000000001</v>
      </c>
      <c r="BU69" s="45">
        <v>1.44249</v>
      </c>
      <c r="BV69" s="45">
        <v>116.544</v>
      </c>
      <c r="BW69" s="45">
        <v>2.1506400000000001</v>
      </c>
      <c r="BX69" s="45">
        <v>5.7797900000000002</v>
      </c>
      <c r="BY69" s="45">
        <v>1.43096</v>
      </c>
      <c r="BZ69" s="45">
        <v>0.81333100000000003</v>
      </c>
      <c r="CA69" s="45">
        <v>1.3305899999999999</v>
      </c>
      <c r="CB69" s="45">
        <v>3.6017600000000001</v>
      </c>
      <c r="CC69" s="45">
        <v>5.1887799999999998E-2</v>
      </c>
      <c r="CD69" s="45">
        <v>0.57565200000000005</v>
      </c>
      <c r="CE69" s="45">
        <v>8.7606300000000002E-3</v>
      </c>
      <c r="CF69" s="45">
        <v>0.589167</v>
      </c>
      <c r="CG69" s="45">
        <v>1.25554E-2</v>
      </c>
      <c r="CH69" s="45">
        <v>1.16489</v>
      </c>
      <c r="CI69" s="45">
        <v>1.5140799999999999E-2</v>
      </c>
      <c r="CJ69" s="45">
        <v>103.03100000000001</v>
      </c>
      <c r="CK69" s="45">
        <v>1.3480700000000001</v>
      </c>
    </row>
    <row r="70" spans="1:89" x14ac:dyDescent="0.25">
      <c r="A70" s="47" t="s">
        <v>163</v>
      </c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</row>
    <row r="71" spans="1:89" x14ac:dyDescent="0.25">
      <c r="A71" s="48" t="s">
        <v>115</v>
      </c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>
        <v>15.7728</v>
      </c>
      <c r="AU71" s="45">
        <v>0.641289</v>
      </c>
      <c r="AV71" s="45">
        <v>15.4467</v>
      </c>
      <c r="AW71" s="45">
        <v>0.481354</v>
      </c>
      <c r="AX71" s="45">
        <v>34.226199999999999</v>
      </c>
      <c r="AY71" s="45">
        <v>0.63902899999999996</v>
      </c>
      <c r="AZ71" s="45">
        <v>65.445800000000006</v>
      </c>
      <c r="BA71" s="45">
        <v>0.69451099999999999</v>
      </c>
      <c r="BB71" s="45">
        <v>34.554200000000002</v>
      </c>
      <c r="BC71" s="45">
        <v>0.69451099999999999</v>
      </c>
      <c r="BD71" s="45">
        <v>15.462300000000001</v>
      </c>
      <c r="BE71" s="45">
        <v>0.52670300000000003</v>
      </c>
      <c r="BF71" s="45">
        <v>15.7659</v>
      </c>
      <c r="BG71" s="45">
        <v>0.61596899999999999</v>
      </c>
      <c r="BH71" s="45">
        <v>34.5578</v>
      </c>
      <c r="BI71" s="45">
        <v>0.68881199999999998</v>
      </c>
      <c r="BJ71" s="45">
        <v>65.7851</v>
      </c>
      <c r="BK71" s="45">
        <v>0.72503499999999999</v>
      </c>
      <c r="BL71" s="45">
        <v>34.2149</v>
      </c>
      <c r="BM71" s="45">
        <v>0.72503499999999999</v>
      </c>
      <c r="BN71" s="45">
        <v>31.222300000000001</v>
      </c>
      <c r="BO71" s="45">
        <v>0.75214000000000003</v>
      </c>
      <c r="BP71" s="45">
        <v>59.944000000000003</v>
      </c>
      <c r="BQ71" s="45">
        <v>1.3894599999999999</v>
      </c>
      <c r="BR71" s="45">
        <v>56.667000000000002</v>
      </c>
      <c r="BS71" s="45">
        <v>1.1954</v>
      </c>
      <c r="BT71" s="45">
        <v>11.697100000000001</v>
      </c>
      <c r="BU71" s="45">
        <v>1.6930700000000001</v>
      </c>
      <c r="BV71" s="45">
        <v>116.666</v>
      </c>
      <c r="BW71" s="45">
        <v>1.79376</v>
      </c>
      <c r="BX71" s="45">
        <v>3.3529100000000001</v>
      </c>
      <c r="BY71" s="45">
        <v>1.56447</v>
      </c>
      <c r="BZ71" s="45">
        <v>0.59088700000000005</v>
      </c>
      <c r="CA71" s="45">
        <v>1.6559600000000001</v>
      </c>
      <c r="CB71" s="45">
        <v>3.5022199999999999</v>
      </c>
      <c r="CC71" s="45">
        <v>6.4463400000000004E-2</v>
      </c>
      <c r="CD71" s="45">
        <v>0.59956500000000001</v>
      </c>
      <c r="CE71" s="45">
        <v>8.58627E-3</v>
      </c>
      <c r="CF71" s="45">
        <v>0.59956500000000001</v>
      </c>
      <c r="CG71" s="45">
        <v>9.9905399999999991E-3</v>
      </c>
      <c r="CH71" s="45">
        <v>1.1993499999999999</v>
      </c>
      <c r="CI71" s="45">
        <v>1.1306399999999999E-2</v>
      </c>
      <c r="CJ71" s="45">
        <v>100.063</v>
      </c>
      <c r="CK71" s="45">
        <v>0.94640500000000005</v>
      </c>
    </row>
    <row r="72" spans="1:89" x14ac:dyDescent="0.25">
      <c r="A72" s="48" t="s">
        <v>116</v>
      </c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>
        <v>15.624700000000001</v>
      </c>
      <c r="AU72" s="45">
        <v>0.765621</v>
      </c>
      <c r="AV72" s="45">
        <v>15.190799999999999</v>
      </c>
      <c r="AW72" s="45">
        <v>0.65703999999999996</v>
      </c>
      <c r="AX72" s="45">
        <v>34.447200000000002</v>
      </c>
      <c r="AY72" s="45">
        <v>0.64931499999999998</v>
      </c>
      <c r="AZ72" s="45">
        <v>65.262699999999995</v>
      </c>
      <c r="BA72" s="45">
        <v>0.78620299999999999</v>
      </c>
      <c r="BB72" s="45">
        <v>34.737299999999998</v>
      </c>
      <c r="BC72" s="45">
        <v>0.78620299999999999</v>
      </c>
      <c r="BD72" s="45">
        <v>15.155900000000001</v>
      </c>
      <c r="BE72" s="45">
        <v>0.65281199999999995</v>
      </c>
      <c r="BF72" s="45">
        <v>15.610900000000001</v>
      </c>
      <c r="BG72" s="45">
        <v>0.71182400000000001</v>
      </c>
      <c r="BH72" s="45">
        <v>34.7881</v>
      </c>
      <c r="BI72" s="45">
        <v>0.726688</v>
      </c>
      <c r="BJ72" s="45">
        <v>65.575299999999999</v>
      </c>
      <c r="BK72" s="45">
        <v>0.74819199999999997</v>
      </c>
      <c r="BL72" s="45">
        <v>34.424700000000001</v>
      </c>
      <c r="BM72" s="45">
        <v>0.74819199999999997</v>
      </c>
      <c r="BN72" s="45">
        <v>30.7897</v>
      </c>
      <c r="BO72" s="45">
        <v>0.83704599999999996</v>
      </c>
      <c r="BP72" s="45">
        <v>60.312199999999997</v>
      </c>
      <c r="BQ72" s="45">
        <v>1.3438300000000001</v>
      </c>
      <c r="BR72" s="45">
        <v>57.256100000000004</v>
      </c>
      <c r="BS72" s="45">
        <v>1.19085</v>
      </c>
      <c r="BT72" s="45">
        <v>13.275700000000001</v>
      </c>
      <c r="BU72" s="45">
        <v>1.43</v>
      </c>
      <c r="BV72" s="45">
        <v>117.568</v>
      </c>
      <c r="BW72" s="45">
        <v>1.6593800000000001</v>
      </c>
      <c r="BX72" s="45">
        <v>4.3170099999999998</v>
      </c>
      <c r="BY72" s="45">
        <v>1.9441900000000001</v>
      </c>
      <c r="BZ72" s="45">
        <v>0.35480899999999999</v>
      </c>
      <c r="CA72" s="45">
        <v>0.971835</v>
      </c>
      <c r="CB72" s="45">
        <v>3.5032399999999999</v>
      </c>
      <c r="CC72" s="45">
        <v>5.6029200000000001E-2</v>
      </c>
      <c r="CD72" s="45">
        <v>0.603043</v>
      </c>
      <c r="CE72" s="45">
        <v>9.9716000000000006E-3</v>
      </c>
      <c r="CF72" s="45">
        <v>0.60478299999999996</v>
      </c>
      <c r="CG72" s="45">
        <v>1.0159400000000001E-2</v>
      </c>
      <c r="CH72" s="45">
        <v>1.2082599999999999</v>
      </c>
      <c r="CI72" s="45">
        <v>1.32377E-2</v>
      </c>
      <c r="CJ72" s="45">
        <v>99.328199999999995</v>
      </c>
      <c r="CK72" s="45">
        <v>1.08284</v>
      </c>
    </row>
    <row r="73" spans="1:89" x14ac:dyDescent="0.25">
      <c r="A73" s="44">
        <v>10</v>
      </c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</row>
    <row r="74" spans="1:89" x14ac:dyDescent="0.25">
      <c r="A74" s="47" t="s">
        <v>162</v>
      </c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</row>
    <row r="75" spans="1:89" x14ac:dyDescent="0.25">
      <c r="A75" s="48" t="s">
        <v>115</v>
      </c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>
        <v>14.713900000000001</v>
      </c>
      <c r="AU75" s="45">
        <v>0.78512199999999999</v>
      </c>
      <c r="AV75" s="45">
        <v>13.984</v>
      </c>
      <c r="AW75" s="45">
        <v>0.72987599999999997</v>
      </c>
      <c r="AX75" s="45">
        <v>36.287399999999998</v>
      </c>
      <c r="AY75" s="45">
        <v>1.0383100000000001</v>
      </c>
      <c r="AZ75" s="45">
        <v>64.985299999999995</v>
      </c>
      <c r="BA75" s="45">
        <v>0.81040199999999996</v>
      </c>
      <c r="BB75" s="45">
        <v>35.014699999999998</v>
      </c>
      <c r="BC75" s="45">
        <v>0.81040199999999996</v>
      </c>
      <c r="BD75" s="45">
        <v>13.959300000000001</v>
      </c>
      <c r="BE75" s="45">
        <v>0.74290800000000001</v>
      </c>
      <c r="BF75" s="45">
        <v>14.714</v>
      </c>
      <c r="BG75" s="45">
        <v>0.81538900000000003</v>
      </c>
      <c r="BH75" s="45">
        <v>34.950400000000002</v>
      </c>
      <c r="BI75" s="45">
        <v>0.78614499999999998</v>
      </c>
      <c r="BJ75" s="45">
        <v>63.649299999999997</v>
      </c>
      <c r="BK75" s="45">
        <v>0.96990500000000002</v>
      </c>
      <c r="BL75" s="45">
        <v>36.350700000000003</v>
      </c>
      <c r="BM75" s="45">
        <v>0.96990500000000002</v>
      </c>
      <c r="BN75" s="45">
        <v>28.691800000000001</v>
      </c>
      <c r="BO75" s="45">
        <v>1.1084799999999999</v>
      </c>
      <c r="BP75" s="45">
        <v>56.140799999999999</v>
      </c>
      <c r="BQ75" s="45">
        <v>1.6845399999999999</v>
      </c>
      <c r="BR75" s="45">
        <v>57.451999999999998</v>
      </c>
      <c r="BS75" s="45">
        <v>1.6712400000000001</v>
      </c>
      <c r="BT75" s="45">
        <v>14.0397</v>
      </c>
      <c r="BU75" s="45">
        <v>1.0036499999999999</v>
      </c>
      <c r="BV75" s="45">
        <v>113.602</v>
      </c>
      <c r="BW75" s="45">
        <v>2.2242299999999999</v>
      </c>
      <c r="BX75" s="45">
        <v>4.5754799999999998</v>
      </c>
      <c r="BY75" s="45">
        <v>0.95221299999999998</v>
      </c>
      <c r="BZ75" s="45">
        <v>3.0656300000000001</v>
      </c>
      <c r="CA75" s="45">
        <v>1.0824</v>
      </c>
      <c r="CB75" s="45">
        <v>3.5825200000000001</v>
      </c>
      <c r="CC75" s="45">
        <v>6.4107800000000006E-2</v>
      </c>
      <c r="CD75" s="45">
        <v>0.55916699999999997</v>
      </c>
      <c r="CE75" s="45">
        <v>8.1223300000000005E-3</v>
      </c>
      <c r="CF75" s="45">
        <v>0.58320000000000005</v>
      </c>
      <c r="CG75" s="45">
        <v>1.28748E-2</v>
      </c>
      <c r="CH75" s="45">
        <v>1.1416299999999999</v>
      </c>
      <c r="CI75" s="45">
        <v>1.5563799999999999E-2</v>
      </c>
      <c r="CJ75" s="45">
        <v>105.13200000000001</v>
      </c>
      <c r="CK75" s="45">
        <v>1.44489</v>
      </c>
    </row>
    <row r="76" spans="1:89" x14ac:dyDescent="0.25">
      <c r="A76" s="48" t="s">
        <v>116</v>
      </c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>
        <v>15.309799999999999</v>
      </c>
      <c r="AU76" s="45">
        <v>0.82467299999999999</v>
      </c>
      <c r="AV76" s="45">
        <v>13.9498</v>
      </c>
      <c r="AW76" s="45">
        <v>0.67485799999999996</v>
      </c>
      <c r="AX76" s="45">
        <v>35.505099999999999</v>
      </c>
      <c r="AY76" s="45">
        <v>0.95318800000000004</v>
      </c>
      <c r="AZ76" s="45">
        <v>64.764700000000005</v>
      </c>
      <c r="BA76" s="45">
        <v>0.84544399999999997</v>
      </c>
      <c r="BB76" s="45">
        <v>35.235300000000002</v>
      </c>
      <c r="BC76" s="45">
        <v>0.84544399999999997</v>
      </c>
      <c r="BD76" s="45">
        <v>13.9529</v>
      </c>
      <c r="BE76" s="45">
        <v>0.66123799999999999</v>
      </c>
      <c r="BF76" s="45">
        <v>15.236599999999999</v>
      </c>
      <c r="BG76" s="45">
        <v>0.97934699999999997</v>
      </c>
      <c r="BH76" s="45">
        <v>35.250599999999999</v>
      </c>
      <c r="BI76" s="45">
        <v>1.07087</v>
      </c>
      <c r="BJ76" s="45">
        <v>64.418899999999994</v>
      </c>
      <c r="BK76" s="45">
        <v>1.0253699999999999</v>
      </c>
      <c r="BL76" s="45">
        <v>35.581099999999999</v>
      </c>
      <c r="BM76" s="45">
        <v>1.0253699999999999</v>
      </c>
      <c r="BN76" s="45">
        <v>29.210100000000001</v>
      </c>
      <c r="BO76" s="45">
        <v>0.94742000000000004</v>
      </c>
      <c r="BP76" s="45">
        <v>54.552900000000001</v>
      </c>
      <c r="BQ76" s="45">
        <v>1.5053700000000001</v>
      </c>
      <c r="BR76" s="45">
        <v>57.960099999999997</v>
      </c>
      <c r="BS76" s="45">
        <v>1.2693000000000001</v>
      </c>
      <c r="BT76" s="45">
        <v>12.1426</v>
      </c>
      <c r="BU76" s="45">
        <v>1.63045</v>
      </c>
      <c r="BV76" s="45">
        <v>112.479</v>
      </c>
      <c r="BW76" s="45">
        <v>1.69956</v>
      </c>
      <c r="BX76" s="45">
        <v>5.0156700000000001</v>
      </c>
      <c r="BY76" s="45">
        <v>1.3030200000000001</v>
      </c>
      <c r="BZ76" s="45">
        <v>3.1252399999999998</v>
      </c>
      <c r="CA76" s="45">
        <v>1.4268400000000001</v>
      </c>
      <c r="CB76" s="45">
        <v>3.5870700000000002</v>
      </c>
      <c r="CC76" s="45">
        <v>5.70699E-2</v>
      </c>
      <c r="CD76" s="45">
        <v>0.55541700000000005</v>
      </c>
      <c r="CE76" s="45">
        <v>1.4994199999999999E-2</v>
      </c>
      <c r="CF76" s="45">
        <v>0.5736</v>
      </c>
      <c r="CG76" s="45">
        <v>1.22898E-2</v>
      </c>
      <c r="CH76" s="45">
        <v>1.1289800000000001</v>
      </c>
      <c r="CI76" s="45">
        <v>1.6567100000000001E-2</v>
      </c>
      <c r="CJ76" s="45">
        <v>106.31399999999999</v>
      </c>
      <c r="CK76" s="45">
        <v>1.5643199999999999</v>
      </c>
    </row>
    <row r="77" spans="1:89" x14ac:dyDescent="0.25">
      <c r="A77" s="47" t="s">
        <v>163</v>
      </c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</row>
    <row r="78" spans="1:89" x14ac:dyDescent="0.25">
      <c r="A78" s="48" t="s">
        <v>116</v>
      </c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>
        <v>15.575799999999999</v>
      </c>
      <c r="AU78" s="45">
        <v>0.79307499999999997</v>
      </c>
      <c r="AV78" s="45">
        <v>15.7286</v>
      </c>
      <c r="AW78" s="45">
        <v>0.654833</v>
      </c>
      <c r="AX78" s="45">
        <v>34.869</v>
      </c>
      <c r="AY78" s="45">
        <v>0.81820999999999999</v>
      </c>
      <c r="AZ78" s="45">
        <v>66.173400000000001</v>
      </c>
      <c r="BA78" s="45">
        <v>0.98025899999999999</v>
      </c>
      <c r="BB78" s="45">
        <v>33.826599999999999</v>
      </c>
      <c r="BC78" s="45">
        <v>0.98025899999999999</v>
      </c>
      <c r="BD78" s="45">
        <v>15.7403</v>
      </c>
      <c r="BE78" s="45">
        <v>0.67125000000000001</v>
      </c>
      <c r="BF78" s="45">
        <v>15.562900000000001</v>
      </c>
      <c r="BG78" s="45">
        <v>0.79428799999999999</v>
      </c>
      <c r="BH78" s="45">
        <v>33.851100000000002</v>
      </c>
      <c r="BI78" s="45">
        <v>0.999413</v>
      </c>
      <c r="BJ78" s="45">
        <v>65.136600000000001</v>
      </c>
      <c r="BK78" s="45">
        <v>0.809616</v>
      </c>
      <c r="BL78" s="45">
        <v>34.863399999999999</v>
      </c>
      <c r="BM78" s="45">
        <v>0.809616</v>
      </c>
      <c r="BN78" s="45">
        <v>31.315999999999999</v>
      </c>
      <c r="BO78" s="45">
        <v>0.90293000000000001</v>
      </c>
      <c r="BP78" s="45">
        <v>56.851100000000002</v>
      </c>
      <c r="BQ78" s="45">
        <v>2.0939299999999998</v>
      </c>
      <c r="BR78" s="45">
        <v>58.081499999999998</v>
      </c>
      <c r="BS78" s="45">
        <v>1.56379</v>
      </c>
      <c r="BT78" s="45">
        <v>14.0215</v>
      </c>
      <c r="BU78" s="45">
        <v>1.8318700000000001</v>
      </c>
      <c r="BV78" s="45">
        <v>114.905</v>
      </c>
      <c r="BW78" s="45">
        <v>2.8336800000000002</v>
      </c>
      <c r="BX78" s="45">
        <v>4.4628699999999997</v>
      </c>
      <c r="BY78" s="45">
        <v>1.2778700000000001</v>
      </c>
      <c r="BZ78" s="45">
        <v>4.0457799999999997</v>
      </c>
      <c r="CA78" s="45">
        <v>1.24197</v>
      </c>
      <c r="CB78" s="45">
        <v>3.4956399999999999</v>
      </c>
      <c r="CC78" s="45">
        <v>7.2237200000000001E-2</v>
      </c>
      <c r="CD78" s="45">
        <v>0.58652199999999999</v>
      </c>
      <c r="CE78" s="45">
        <v>1.6314499999999999E-2</v>
      </c>
      <c r="CF78" s="45">
        <v>0.59666699999999995</v>
      </c>
      <c r="CG78" s="45">
        <v>1.2472199999999999E-2</v>
      </c>
      <c r="CH78" s="45">
        <v>1.1834</v>
      </c>
      <c r="CI78" s="45">
        <v>1.9708099999999999E-2</v>
      </c>
      <c r="CJ78" s="45">
        <v>101.431</v>
      </c>
      <c r="CK78" s="45">
        <v>1.69821</v>
      </c>
    </row>
    <row r="79" spans="1:89" x14ac:dyDescent="0.25">
      <c r="A79" s="44">
        <v>11</v>
      </c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</row>
    <row r="80" spans="1:89" x14ac:dyDescent="0.25">
      <c r="A80" s="47" t="s">
        <v>162</v>
      </c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</row>
    <row r="81" spans="1:89" x14ac:dyDescent="0.25">
      <c r="A81" s="48" t="s">
        <v>115</v>
      </c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>
        <v>12.081099999999999</v>
      </c>
      <c r="AU81" s="45">
        <v>0.64683299999999999</v>
      </c>
      <c r="AV81" s="45">
        <v>11.8187</v>
      </c>
      <c r="AW81" s="45">
        <v>0.75238899999999997</v>
      </c>
      <c r="AX81" s="45">
        <v>38.525799999999997</v>
      </c>
      <c r="AY81" s="45">
        <v>0.60750099999999996</v>
      </c>
      <c r="AZ81" s="45">
        <v>62.436999999999998</v>
      </c>
      <c r="BA81" s="45">
        <v>0.83183799999999997</v>
      </c>
      <c r="BB81" s="45">
        <v>37.563000000000002</v>
      </c>
      <c r="BC81" s="45">
        <v>0.83183799999999997</v>
      </c>
      <c r="BD81" s="45">
        <v>11.786199999999999</v>
      </c>
      <c r="BE81" s="45">
        <v>0.68828699999999998</v>
      </c>
      <c r="BF81" s="45">
        <v>12.0809</v>
      </c>
      <c r="BG81" s="45">
        <v>0.64026300000000003</v>
      </c>
      <c r="BH81" s="45">
        <v>37.606900000000003</v>
      </c>
      <c r="BI81" s="45">
        <v>0.98188500000000001</v>
      </c>
      <c r="BJ81" s="45">
        <v>61.473999999999997</v>
      </c>
      <c r="BK81" s="45">
        <v>0.60126299999999999</v>
      </c>
      <c r="BL81" s="45">
        <v>38.526000000000003</v>
      </c>
      <c r="BM81" s="45">
        <v>0.60126299999999999</v>
      </c>
      <c r="BN81" s="45">
        <v>23.869299999999999</v>
      </c>
      <c r="BO81" s="45">
        <v>1.0228299999999999</v>
      </c>
      <c r="BP81" s="45">
        <v>65.615899999999996</v>
      </c>
      <c r="BQ81" s="45">
        <v>1.07443</v>
      </c>
      <c r="BR81" s="45">
        <v>65.950400000000002</v>
      </c>
      <c r="BS81" s="45">
        <v>1.10182</v>
      </c>
      <c r="BT81" s="45">
        <v>9.3046299999999995</v>
      </c>
      <c r="BU81" s="45">
        <v>1.67333</v>
      </c>
      <c r="BV81" s="45">
        <v>131.577</v>
      </c>
      <c r="BW81" s="45">
        <v>1.4077</v>
      </c>
      <c r="BX81" s="45">
        <v>3.6182599999999998</v>
      </c>
      <c r="BY81" s="45">
        <v>1.7749699999999999</v>
      </c>
      <c r="BZ81" s="45">
        <v>-0.11949</v>
      </c>
      <c r="CA81" s="45">
        <v>1.5804800000000001</v>
      </c>
      <c r="CB81" s="45">
        <v>4.1884399999999999</v>
      </c>
      <c r="CC81" s="45">
        <v>5.3274099999999998E-2</v>
      </c>
      <c r="CD81" s="45">
        <v>0.55840000000000001</v>
      </c>
      <c r="CE81" s="45">
        <v>1.0071699999999999E-2</v>
      </c>
      <c r="CF81" s="45">
        <v>0.57250000000000001</v>
      </c>
      <c r="CG81" s="45">
        <v>1.1273099999999999E-2</v>
      </c>
      <c r="CH81" s="45">
        <v>1.1310199999999999</v>
      </c>
      <c r="CI81" s="45">
        <v>1.35894E-2</v>
      </c>
      <c r="CJ81" s="45">
        <v>106.114</v>
      </c>
      <c r="CK81" s="45">
        <v>1.2759</v>
      </c>
    </row>
    <row r="82" spans="1:89" x14ac:dyDescent="0.25">
      <c r="A82" s="48" t="s">
        <v>116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>
        <v>11.869</v>
      </c>
      <c r="AU82" s="45">
        <v>0.55801999999999996</v>
      </c>
      <c r="AV82" s="45">
        <v>11.684200000000001</v>
      </c>
      <c r="AW82" s="45">
        <v>0.606854</v>
      </c>
      <c r="AX82" s="45">
        <v>38.7027</v>
      </c>
      <c r="AY82" s="45">
        <v>0.71055900000000005</v>
      </c>
      <c r="AZ82" s="45">
        <v>62.255899999999997</v>
      </c>
      <c r="BA82" s="45">
        <v>0.63468899999999995</v>
      </c>
      <c r="BB82" s="45">
        <v>37.744100000000003</v>
      </c>
      <c r="BC82" s="45">
        <v>0.63468899999999995</v>
      </c>
      <c r="BD82" s="45">
        <v>11.6846</v>
      </c>
      <c r="BE82" s="45">
        <v>0.61459200000000003</v>
      </c>
      <c r="BF82" s="45">
        <v>11.8873</v>
      </c>
      <c r="BG82" s="45">
        <v>0.59485399999999999</v>
      </c>
      <c r="BH82" s="45">
        <v>37.7438</v>
      </c>
      <c r="BI82" s="45">
        <v>0.64237200000000005</v>
      </c>
      <c r="BJ82" s="45">
        <v>61.3035</v>
      </c>
      <c r="BK82" s="45">
        <v>0.61190199999999995</v>
      </c>
      <c r="BL82" s="45">
        <v>38.6965</v>
      </c>
      <c r="BM82" s="45">
        <v>0.61190199999999995</v>
      </c>
      <c r="BN82" s="45">
        <v>23.572700000000001</v>
      </c>
      <c r="BO82" s="45">
        <v>0.851379</v>
      </c>
      <c r="BP82" s="45">
        <v>65.703400000000002</v>
      </c>
      <c r="BQ82" s="45">
        <v>1.11809</v>
      </c>
      <c r="BR82" s="45">
        <v>65.920699999999997</v>
      </c>
      <c r="BS82" s="45">
        <v>1.00718</v>
      </c>
      <c r="BT82" s="45">
        <v>9.2004599999999996</v>
      </c>
      <c r="BU82" s="45">
        <v>1.58884</v>
      </c>
      <c r="BV82" s="45">
        <v>131.61099999999999</v>
      </c>
      <c r="BW82" s="45">
        <v>1.4710000000000001</v>
      </c>
      <c r="BX82" s="45">
        <v>3.5853100000000002</v>
      </c>
      <c r="BY82" s="45">
        <v>1.6370800000000001</v>
      </c>
      <c r="BZ82" s="45">
        <v>-0.30183900000000002</v>
      </c>
      <c r="CA82" s="45">
        <v>1.3995599999999999</v>
      </c>
      <c r="CB82" s="45">
        <v>4.1908500000000002</v>
      </c>
      <c r="CC82" s="45">
        <v>4.5267799999999997E-2</v>
      </c>
      <c r="CD82" s="45">
        <v>0.55874999999999997</v>
      </c>
      <c r="CE82" s="45">
        <v>8.8093200000000007E-3</v>
      </c>
      <c r="CF82" s="45">
        <v>0.57199999999999995</v>
      </c>
      <c r="CG82" s="45">
        <v>8.4852799999999996E-3</v>
      </c>
      <c r="CH82" s="45">
        <v>1.1306099999999999</v>
      </c>
      <c r="CI82" s="45">
        <v>1.13224E-2</v>
      </c>
      <c r="CJ82" s="45">
        <v>106.148</v>
      </c>
      <c r="CK82" s="45">
        <v>1.06915</v>
      </c>
    </row>
    <row r="83" spans="1:89" x14ac:dyDescent="0.25">
      <c r="A83" s="47" t="s">
        <v>163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</row>
    <row r="84" spans="1:89" x14ac:dyDescent="0.25">
      <c r="A84" s="48" t="s">
        <v>115</v>
      </c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>
        <v>14.8131</v>
      </c>
      <c r="AU84" s="45">
        <v>0.73034399999999999</v>
      </c>
      <c r="AV84" s="45">
        <v>13.845800000000001</v>
      </c>
      <c r="AW84" s="45">
        <v>0.69078899999999999</v>
      </c>
      <c r="AX84" s="45">
        <v>35.354799999999997</v>
      </c>
      <c r="AY84" s="45">
        <v>0.80192099999999999</v>
      </c>
      <c r="AZ84" s="45">
        <v>64.0137</v>
      </c>
      <c r="BA84" s="45">
        <v>0.62403900000000001</v>
      </c>
      <c r="BB84" s="45">
        <v>35.9863</v>
      </c>
      <c r="BC84" s="45">
        <v>0.62403900000000001</v>
      </c>
      <c r="BD84" s="45">
        <v>13.8454</v>
      </c>
      <c r="BE84" s="45">
        <v>0.67730800000000002</v>
      </c>
      <c r="BF84" s="45">
        <v>14.8284</v>
      </c>
      <c r="BG84" s="45">
        <v>0.72774099999999997</v>
      </c>
      <c r="BH84" s="45">
        <v>35.986699999999999</v>
      </c>
      <c r="BI84" s="45">
        <v>0.60796499999999998</v>
      </c>
      <c r="BJ84" s="45">
        <v>64.631399999999999</v>
      </c>
      <c r="BK84" s="45">
        <v>0.73221099999999995</v>
      </c>
      <c r="BL84" s="45">
        <v>35.368600000000001</v>
      </c>
      <c r="BM84" s="45">
        <v>0.73221099999999995</v>
      </c>
      <c r="BN84" s="45">
        <v>28.658999999999999</v>
      </c>
      <c r="BO84" s="45">
        <v>1.0266299999999999</v>
      </c>
      <c r="BP84" s="45">
        <v>64.538899999999998</v>
      </c>
      <c r="BQ84" s="45">
        <v>1.46641</v>
      </c>
      <c r="BR84" s="45">
        <v>66.665999999999997</v>
      </c>
      <c r="BS84" s="45">
        <v>1.7025300000000001</v>
      </c>
      <c r="BT84" s="45">
        <v>9.97654</v>
      </c>
      <c r="BU84" s="45">
        <v>1.52057</v>
      </c>
      <c r="BV84" s="45">
        <v>131.12700000000001</v>
      </c>
      <c r="BW84" s="45">
        <v>2.2330800000000002</v>
      </c>
      <c r="BX84" s="45">
        <v>2.5794299999999999</v>
      </c>
      <c r="BY84" s="45">
        <v>1.23108</v>
      </c>
      <c r="BZ84" s="45">
        <v>0.79653499999999999</v>
      </c>
      <c r="CA84" s="45">
        <v>1.0586500000000001</v>
      </c>
      <c r="CB84" s="45">
        <v>4.1952299999999996</v>
      </c>
      <c r="CC84" s="45">
        <v>7.59663E-2</v>
      </c>
      <c r="CD84" s="45">
        <v>0.56083300000000003</v>
      </c>
      <c r="CE84" s="45">
        <v>9.0905900000000008E-3</v>
      </c>
      <c r="CF84" s="45">
        <v>0.56479999999999997</v>
      </c>
      <c r="CG84" s="45">
        <v>6.9971399999999998E-3</v>
      </c>
      <c r="CH84" s="45">
        <v>1.12531</v>
      </c>
      <c r="CI84" s="45">
        <v>1.14468E-2</v>
      </c>
      <c r="CJ84" s="45">
        <v>106.649</v>
      </c>
      <c r="CK84" s="45">
        <v>1.0896699999999999</v>
      </c>
    </row>
    <row r="85" spans="1:89" x14ac:dyDescent="0.25">
      <c r="A85" s="48" t="s">
        <v>116</v>
      </c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>
        <v>14.176299999999999</v>
      </c>
      <c r="AU85" s="45">
        <v>0.71873299999999996</v>
      </c>
      <c r="AV85" s="45">
        <v>13.7</v>
      </c>
      <c r="AW85" s="45">
        <v>0.65509300000000004</v>
      </c>
      <c r="AX85" s="45">
        <v>35.69</v>
      </c>
      <c r="AY85" s="45">
        <v>0.73739600000000005</v>
      </c>
      <c r="AZ85" s="45">
        <v>63.5535</v>
      </c>
      <c r="BA85" s="45">
        <v>0.588063</v>
      </c>
      <c r="BB85" s="45">
        <v>36.4465</v>
      </c>
      <c r="BC85" s="45">
        <v>0.588063</v>
      </c>
      <c r="BD85" s="45">
        <v>13.6936</v>
      </c>
      <c r="BE85" s="45">
        <v>0.62446999999999997</v>
      </c>
      <c r="BF85" s="45">
        <v>14.132</v>
      </c>
      <c r="BG85" s="45">
        <v>0.69412399999999996</v>
      </c>
      <c r="BH85" s="45">
        <v>36.4345</v>
      </c>
      <c r="BI85" s="45">
        <v>0.65785000000000005</v>
      </c>
      <c r="BJ85" s="45">
        <v>64.260099999999994</v>
      </c>
      <c r="BK85" s="45">
        <v>0.83365100000000003</v>
      </c>
      <c r="BL85" s="45">
        <v>35.739899999999999</v>
      </c>
      <c r="BM85" s="45">
        <v>0.83365100000000003</v>
      </c>
      <c r="BN85" s="45">
        <v>27.840699999999998</v>
      </c>
      <c r="BO85" s="45">
        <v>0.90101699999999996</v>
      </c>
      <c r="BP85" s="45">
        <v>65.421099999999996</v>
      </c>
      <c r="BQ85" s="45">
        <v>1.3883300000000001</v>
      </c>
      <c r="BR85" s="45">
        <v>67.185400000000001</v>
      </c>
      <c r="BS85" s="45">
        <v>1.1893199999999999</v>
      </c>
      <c r="BT85" s="45">
        <v>10.451000000000001</v>
      </c>
      <c r="BU85" s="45">
        <v>1.64171</v>
      </c>
      <c r="BV85" s="45">
        <v>132.624</v>
      </c>
      <c r="BW85" s="45">
        <v>1.8354900000000001</v>
      </c>
      <c r="BX85" s="45">
        <v>3.4877600000000002</v>
      </c>
      <c r="BY85" s="45">
        <v>1.19937</v>
      </c>
      <c r="BZ85" s="45">
        <v>0.66572299999999995</v>
      </c>
      <c r="CA85" s="45">
        <v>1.28234</v>
      </c>
      <c r="CB85" s="45">
        <v>4.1967800000000004</v>
      </c>
      <c r="CC85" s="45">
        <v>4.8877999999999998E-2</v>
      </c>
      <c r="CD85" s="45">
        <v>0.57041699999999995</v>
      </c>
      <c r="CE85" s="45">
        <v>9.7805800000000005E-3</v>
      </c>
      <c r="CF85" s="45">
        <v>0.5675</v>
      </c>
      <c r="CG85" s="45">
        <v>9.6824600000000004E-3</v>
      </c>
      <c r="CH85" s="45">
        <v>1.13771</v>
      </c>
      <c r="CI85" s="45">
        <v>1.4323600000000001E-2</v>
      </c>
      <c r="CJ85" s="45">
        <v>105.492</v>
      </c>
      <c r="CK85" s="45">
        <v>1.3183100000000001</v>
      </c>
    </row>
    <row r="86" spans="1:89" x14ac:dyDescent="0.25">
      <c r="A86" s="44">
        <v>12</v>
      </c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</row>
    <row r="87" spans="1:89" x14ac:dyDescent="0.25">
      <c r="A87" s="47" t="s">
        <v>162</v>
      </c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</row>
    <row r="88" spans="1:89" x14ac:dyDescent="0.25">
      <c r="A88" s="48" t="s">
        <v>115</v>
      </c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>
        <v>14.6271</v>
      </c>
      <c r="AU88" s="45">
        <v>0.797655</v>
      </c>
      <c r="AV88" s="45">
        <v>15.101599999999999</v>
      </c>
      <c r="AW88" s="45">
        <v>0.70810399999999996</v>
      </c>
      <c r="AX88" s="45">
        <v>34.942500000000003</v>
      </c>
      <c r="AY88" s="45">
        <v>0.93642400000000003</v>
      </c>
      <c r="AZ88" s="45">
        <v>64.707499999999996</v>
      </c>
      <c r="BA88" s="45">
        <v>1.02339</v>
      </c>
      <c r="BB88" s="45">
        <v>35.292499999999997</v>
      </c>
      <c r="BC88" s="45">
        <v>1.02339</v>
      </c>
      <c r="BD88" s="45">
        <v>15.099500000000001</v>
      </c>
      <c r="BE88" s="45">
        <v>0.675369</v>
      </c>
      <c r="BF88" s="45">
        <v>14.629899999999999</v>
      </c>
      <c r="BG88" s="45">
        <v>0.84208099999999997</v>
      </c>
      <c r="BH88" s="45">
        <v>35.294600000000003</v>
      </c>
      <c r="BI88" s="45">
        <v>1.1341000000000001</v>
      </c>
      <c r="BJ88" s="45">
        <v>65.023899999999998</v>
      </c>
      <c r="BK88" s="45">
        <v>0.88698399999999999</v>
      </c>
      <c r="BL88" s="45">
        <v>34.976100000000002</v>
      </c>
      <c r="BM88" s="45">
        <v>0.88698399999999999</v>
      </c>
      <c r="BN88" s="45">
        <v>29.757400000000001</v>
      </c>
      <c r="BO88" s="45">
        <v>1.0264800000000001</v>
      </c>
      <c r="BP88" s="45">
        <v>62.190100000000001</v>
      </c>
      <c r="BQ88" s="45">
        <v>1.6342699999999999</v>
      </c>
      <c r="BR88" s="45">
        <v>55.010100000000001</v>
      </c>
      <c r="BS88" s="45">
        <v>1.97394</v>
      </c>
      <c r="BT88" s="45">
        <v>10.4132</v>
      </c>
      <c r="BU88" s="45">
        <v>2.7050000000000001</v>
      </c>
      <c r="BV88" s="45">
        <v>117.274</v>
      </c>
      <c r="BW88" s="45">
        <v>2.3936299999999999</v>
      </c>
      <c r="BX88" s="45">
        <v>2.07056</v>
      </c>
      <c r="BY88" s="45">
        <v>2.07938</v>
      </c>
      <c r="BZ88" s="45">
        <v>3.0909200000000001</v>
      </c>
      <c r="CA88" s="45">
        <v>2.7813500000000002</v>
      </c>
      <c r="CB88" s="45">
        <v>3.4906000000000001</v>
      </c>
      <c r="CC88" s="45">
        <v>5.7840799999999998E-2</v>
      </c>
      <c r="CD88" s="45">
        <v>0.60956500000000002</v>
      </c>
      <c r="CE88" s="45">
        <v>1.6010400000000001E-2</v>
      </c>
      <c r="CF88" s="45">
        <v>0.6</v>
      </c>
      <c r="CG88" s="45">
        <v>1.4744200000000001E-2</v>
      </c>
      <c r="CH88" s="45">
        <v>1.20957</v>
      </c>
      <c r="CI88" s="45">
        <v>1.9555599999999999E-2</v>
      </c>
      <c r="CJ88" s="45">
        <v>99.235399999999998</v>
      </c>
      <c r="CK88" s="45">
        <v>1.6191</v>
      </c>
    </row>
    <row r="89" spans="1:89" x14ac:dyDescent="0.25">
      <c r="A89" s="48" t="s">
        <v>116</v>
      </c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>
        <v>13.942399999999999</v>
      </c>
      <c r="AU89" s="45">
        <v>1.0764499999999999</v>
      </c>
      <c r="AV89" s="45">
        <v>14.135199999999999</v>
      </c>
      <c r="AW89" s="45">
        <v>0.95844499999999999</v>
      </c>
      <c r="AX89" s="45">
        <v>35.340000000000003</v>
      </c>
      <c r="AY89" s="45">
        <v>1.3654299999999999</v>
      </c>
      <c r="AZ89" s="45">
        <v>63.448799999999999</v>
      </c>
      <c r="BA89" s="45">
        <v>1.6063000000000001</v>
      </c>
      <c r="BB89" s="45">
        <v>36.551200000000001</v>
      </c>
      <c r="BC89" s="45">
        <v>1.6063000000000001</v>
      </c>
      <c r="BD89" s="45">
        <v>14.1088</v>
      </c>
      <c r="BE89" s="45">
        <v>1.10036</v>
      </c>
      <c r="BF89" s="45">
        <v>13.9488</v>
      </c>
      <c r="BG89" s="45">
        <v>1.1217299999999999</v>
      </c>
      <c r="BH89" s="45">
        <v>36.589199999999998</v>
      </c>
      <c r="BI89" s="45">
        <v>1.5886400000000001</v>
      </c>
      <c r="BJ89" s="45">
        <v>64.646799999999999</v>
      </c>
      <c r="BK89" s="45">
        <v>1.4859500000000001</v>
      </c>
      <c r="BL89" s="45">
        <v>35.353200000000001</v>
      </c>
      <c r="BM89" s="45">
        <v>1.4859500000000001</v>
      </c>
      <c r="BN89" s="45">
        <v>28.104800000000001</v>
      </c>
      <c r="BO89" s="45">
        <v>1.62429</v>
      </c>
      <c r="BP89" s="45">
        <v>62.116399999999999</v>
      </c>
      <c r="BQ89" s="45">
        <v>2.0835400000000002</v>
      </c>
      <c r="BR89" s="45">
        <v>55.0854</v>
      </c>
      <c r="BS89" s="45">
        <v>3.8426900000000002</v>
      </c>
      <c r="BT89" s="45">
        <v>9.3921299999999999</v>
      </c>
      <c r="BU89" s="45">
        <v>2.4302999999999999</v>
      </c>
      <c r="BV89" s="45">
        <v>117.245</v>
      </c>
      <c r="BW89" s="45">
        <v>4.7356199999999999</v>
      </c>
      <c r="BX89" s="45">
        <v>2.1309100000000001</v>
      </c>
      <c r="BY89" s="45">
        <v>1.9713700000000001</v>
      </c>
      <c r="BZ89" s="45">
        <v>2.4260700000000002</v>
      </c>
      <c r="CA89" s="45">
        <v>1.59778</v>
      </c>
      <c r="CB89" s="45">
        <v>3.5026299999999999</v>
      </c>
      <c r="CC89" s="45">
        <v>8.0476400000000003E-2</v>
      </c>
      <c r="CD89" s="45">
        <v>0.61043499999999995</v>
      </c>
      <c r="CE89" s="45">
        <v>1.3666299999999999E-2</v>
      </c>
      <c r="CF89" s="45">
        <v>0.59454499999999999</v>
      </c>
      <c r="CG89" s="45">
        <v>3.4605200000000003E-2</v>
      </c>
      <c r="CH89" s="45">
        <v>1.2051099999999999</v>
      </c>
      <c r="CI89" s="45">
        <v>4.2511300000000002E-2</v>
      </c>
      <c r="CJ89" s="45">
        <v>99.709199999999996</v>
      </c>
      <c r="CK89" s="45">
        <v>3.7837299999999998</v>
      </c>
    </row>
    <row r="90" spans="1:89" x14ac:dyDescent="0.25">
      <c r="A90" s="47" t="s">
        <v>163</v>
      </c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</row>
    <row r="91" spans="1:89" x14ac:dyDescent="0.25">
      <c r="A91" s="48" t="s">
        <v>115</v>
      </c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>
        <v>15.3041</v>
      </c>
      <c r="AU91" s="45">
        <v>0.72103499999999998</v>
      </c>
      <c r="AV91" s="45">
        <v>15.9968</v>
      </c>
      <c r="AW91" s="45">
        <v>0.88568500000000006</v>
      </c>
      <c r="AX91" s="45">
        <v>33.968899999999998</v>
      </c>
      <c r="AY91" s="45">
        <v>0.88507999999999998</v>
      </c>
      <c r="AZ91" s="45">
        <v>65.269800000000004</v>
      </c>
      <c r="BA91" s="45">
        <v>0.88996600000000003</v>
      </c>
      <c r="BB91" s="45">
        <v>34.730200000000004</v>
      </c>
      <c r="BC91" s="45">
        <v>0.88996600000000003</v>
      </c>
      <c r="BD91" s="45">
        <v>15.9666</v>
      </c>
      <c r="BE91" s="45">
        <v>0.81159700000000001</v>
      </c>
      <c r="BF91" s="45">
        <v>15.3225</v>
      </c>
      <c r="BG91" s="45">
        <v>0.751058</v>
      </c>
      <c r="BH91" s="45">
        <v>34.663699999999999</v>
      </c>
      <c r="BI91" s="45">
        <v>1.02146</v>
      </c>
      <c r="BJ91" s="45">
        <v>65.997399999999999</v>
      </c>
      <c r="BK91" s="45">
        <v>0.76397099999999996</v>
      </c>
      <c r="BL91" s="45">
        <v>34.002600000000001</v>
      </c>
      <c r="BM91" s="45">
        <v>0.76397099999999996</v>
      </c>
      <c r="BN91" s="45">
        <v>31.3139</v>
      </c>
      <c r="BO91" s="45">
        <v>1.01126</v>
      </c>
      <c r="BP91" s="45">
        <v>62.5533</v>
      </c>
      <c r="BQ91" s="45">
        <v>1.7184999999999999</v>
      </c>
      <c r="BR91" s="45">
        <v>57.010100000000001</v>
      </c>
      <c r="BS91" s="45">
        <v>1.86568</v>
      </c>
      <c r="BT91" s="45">
        <v>6.7112499999999997</v>
      </c>
      <c r="BU91" s="45">
        <v>2.0283699999999998</v>
      </c>
      <c r="BV91" s="45">
        <v>119.66</v>
      </c>
      <c r="BW91" s="45">
        <v>2.1785000000000001</v>
      </c>
      <c r="BX91" s="45">
        <v>4.08622</v>
      </c>
      <c r="BY91" s="45">
        <v>1.7310099999999999</v>
      </c>
      <c r="BZ91" s="45">
        <v>4.6712600000000002</v>
      </c>
      <c r="CA91" s="45">
        <v>1.38805</v>
      </c>
      <c r="CB91" s="45">
        <v>3.4638</v>
      </c>
      <c r="CC91" s="45">
        <v>6.6481700000000005E-2</v>
      </c>
      <c r="CD91" s="45">
        <v>0.63136400000000004</v>
      </c>
      <c r="CE91" s="45">
        <v>1.79128E-2</v>
      </c>
      <c r="CF91" s="45">
        <v>0.613182</v>
      </c>
      <c r="CG91" s="45">
        <v>1.42658E-2</v>
      </c>
      <c r="CH91" s="45">
        <v>1.24386</v>
      </c>
      <c r="CI91" s="45">
        <v>2.1972700000000001E-2</v>
      </c>
      <c r="CJ91" s="45">
        <v>96.503299999999996</v>
      </c>
      <c r="CK91" s="45">
        <v>1.68085</v>
      </c>
    </row>
    <row r="92" spans="1:89" x14ac:dyDescent="0.25">
      <c r="A92" s="48" t="s">
        <v>116</v>
      </c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>
        <v>15.6374</v>
      </c>
      <c r="AU92" s="45">
        <v>1.12771</v>
      </c>
      <c r="AV92" s="45">
        <v>16.5213</v>
      </c>
      <c r="AW92" s="45">
        <v>1.0838399999999999</v>
      </c>
      <c r="AX92" s="45">
        <v>33.262900000000002</v>
      </c>
      <c r="AY92" s="45">
        <v>1.00972</v>
      </c>
      <c r="AZ92" s="45">
        <v>65.453100000000006</v>
      </c>
      <c r="BA92" s="45">
        <v>1.4308399999999999</v>
      </c>
      <c r="BB92" s="45">
        <v>34.546900000000001</v>
      </c>
      <c r="BC92" s="45">
        <v>1.4308399999999999</v>
      </c>
      <c r="BD92" s="45">
        <v>16.525099999999998</v>
      </c>
      <c r="BE92" s="45">
        <v>1.0388900000000001</v>
      </c>
      <c r="BF92" s="45">
        <v>15.673500000000001</v>
      </c>
      <c r="BG92" s="45">
        <v>1.1384300000000001</v>
      </c>
      <c r="BH92" s="45">
        <v>34.5623</v>
      </c>
      <c r="BI92" s="45">
        <v>1.48414</v>
      </c>
      <c r="BJ92" s="45">
        <v>66.760800000000003</v>
      </c>
      <c r="BK92" s="45">
        <v>0.88230399999999998</v>
      </c>
      <c r="BL92" s="45">
        <v>33.239199999999997</v>
      </c>
      <c r="BM92" s="45">
        <v>0.88230399999999998</v>
      </c>
      <c r="BN92" s="45">
        <v>32.166200000000003</v>
      </c>
      <c r="BO92" s="45">
        <v>1.3162199999999999</v>
      </c>
      <c r="BP92" s="45">
        <v>62.360799999999998</v>
      </c>
      <c r="BQ92" s="45">
        <v>1.83324</v>
      </c>
      <c r="BR92" s="45">
        <v>57.317999999999998</v>
      </c>
      <c r="BS92" s="45">
        <v>2.3456299999999999</v>
      </c>
      <c r="BT92" s="45">
        <v>8.1749799999999997</v>
      </c>
      <c r="BU92" s="45">
        <v>2.2404999999999999</v>
      </c>
      <c r="BV92" s="45">
        <v>119.563</v>
      </c>
      <c r="BW92" s="45">
        <v>2.8161399999999999</v>
      </c>
      <c r="BX92" s="45">
        <v>4.7719199999999997</v>
      </c>
      <c r="BY92" s="45">
        <v>1.8921300000000001</v>
      </c>
      <c r="BZ92" s="45">
        <v>4.8435800000000002</v>
      </c>
      <c r="CA92" s="45">
        <v>1.6128199999999999</v>
      </c>
      <c r="CB92" s="45">
        <v>3.4929999999999999</v>
      </c>
      <c r="CC92" s="45">
        <v>8.8199600000000003E-2</v>
      </c>
      <c r="CD92" s="45">
        <v>0.62954500000000002</v>
      </c>
      <c r="CE92" s="45">
        <v>1.8944200000000001E-2</v>
      </c>
      <c r="CF92" s="45">
        <v>0.60272700000000001</v>
      </c>
      <c r="CG92" s="45">
        <v>1.7627899999999998E-2</v>
      </c>
      <c r="CH92" s="45">
        <v>1.2324999999999999</v>
      </c>
      <c r="CI92" s="45">
        <v>2.1545399999999999E-2</v>
      </c>
      <c r="CJ92" s="45">
        <v>97.392799999999994</v>
      </c>
      <c r="CK92" s="45">
        <v>1.70068</v>
      </c>
    </row>
    <row r="93" spans="1:89" x14ac:dyDescent="0.25">
      <c r="A93" s="44">
        <v>13</v>
      </c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</row>
    <row r="94" spans="1:89" x14ac:dyDescent="0.25">
      <c r="A94" s="47" t="s">
        <v>162</v>
      </c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</row>
    <row r="95" spans="1:89" x14ac:dyDescent="0.25">
      <c r="A95" s="48" t="s">
        <v>115</v>
      </c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>
        <v>13.3887</v>
      </c>
      <c r="AU95" s="45">
        <v>0.61664600000000003</v>
      </c>
      <c r="AV95" s="45">
        <v>13.1722</v>
      </c>
      <c r="AW95" s="45">
        <v>0.545651</v>
      </c>
      <c r="AX95" s="45">
        <v>36.413499999999999</v>
      </c>
      <c r="AY95" s="45">
        <v>0.94350900000000004</v>
      </c>
      <c r="AZ95" s="45">
        <v>62.974400000000003</v>
      </c>
      <c r="BA95" s="45">
        <v>0.52349299999999999</v>
      </c>
      <c r="BB95" s="45">
        <v>37.025599999999997</v>
      </c>
      <c r="BC95" s="45">
        <v>0.52349299999999999</v>
      </c>
      <c r="BD95" s="45">
        <v>13.165699999999999</v>
      </c>
      <c r="BE95" s="45">
        <v>0.488514</v>
      </c>
      <c r="BF95" s="45">
        <v>13.3996</v>
      </c>
      <c r="BG95" s="45">
        <v>0.673678</v>
      </c>
      <c r="BH95" s="45">
        <v>37.014099999999999</v>
      </c>
      <c r="BI95" s="45">
        <v>0.56283700000000003</v>
      </c>
      <c r="BJ95" s="45">
        <v>63.573</v>
      </c>
      <c r="BK95" s="45">
        <v>0.71757000000000004</v>
      </c>
      <c r="BL95" s="45">
        <v>36.427</v>
      </c>
      <c r="BM95" s="45">
        <v>0.71757000000000004</v>
      </c>
      <c r="BN95" s="45">
        <v>26.557099999999998</v>
      </c>
      <c r="BO95" s="45">
        <v>0.85424800000000001</v>
      </c>
      <c r="BP95" s="45">
        <v>63.546999999999997</v>
      </c>
      <c r="BQ95" s="45">
        <v>0.87712000000000001</v>
      </c>
      <c r="BR95" s="45">
        <v>64.604500000000002</v>
      </c>
      <c r="BS95" s="45">
        <v>1.0821000000000001</v>
      </c>
      <c r="BT95" s="45">
        <v>11.079700000000001</v>
      </c>
      <c r="BU95" s="45">
        <v>2.6675800000000001</v>
      </c>
      <c r="BV95" s="45">
        <v>128.078</v>
      </c>
      <c r="BW95" s="45">
        <v>1.4259299999999999</v>
      </c>
      <c r="BX95" s="45">
        <v>9.6691000000000003</v>
      </c>
      <c r="BY95" s="45">
        <v>1.46119</v>
      </c>
      <c r="BZ95" s="45">
        <v>9.6548999999999996</v>
      </c>
      <c r="CA95" s="45">
        <v>1.6004499999999999</v>
      </c>
      <c r="CB95" s="45">
        <v>4.4926199999999996</v>
      </c>
      <c r="CC95" s="45">
        <v>5.1664799999999997E-2</v>
      </c>
      <c r="CD95" s="45">
        <v>0.515185</v>
      </c>
      <c r="CE95" s="45">
        <v>8.3312799999999999E-3</v>
      </c>
      <c r="CF95" s="45">
        <v>0.51142900000000002</v>
      </c>
      <c r="CG95" s="45">
        <v>7.4230700000000004E-3</v>
      </c>
      <c r="CH95" s="45">
        <v>1.0263599999999999</v>
      </c>
      <c r="CI95" s="45">
        <v>1.01558E-2</v>
      </c>
      <c r="CJ95" s="45">
        <v>116.929</v>
      </c>
      <c r="CK95" s="45">
        <v>1.16307</v>
      </c>
    </row>
    <row r="96" spans="1:89" x14ac:dyDescent="0.25">
      <c r="A96" s="48" t="s">
        <v>116</v>
      </c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>
        <v>13.4238</v>
      </c>
      <c r="AU96" s="45">
        <v>0.45579900000000001</v>
      </c>
      <c r="AV96" s="45">
        <v>13.129300000000001</v>
      </c>
      <c r="AW96" s="45">
        <v>0.52937900000000004</v>
      </c>
      <c r="AX96" s="45">
        <v>36.429000000000002</v>
      </c>
      <c r="AY96" s="45">
        <v>0.80008699999999999</v>
      </c>
      <c r="AZ96" s="45">
        <v>62.982100000000003</v>
      </c>
      <c r="BA96" s="45">
        <v>0.46521200000000001</v>
      </c>
      <c r="BB96" s="45">
        <v>37.017899999999997</v>
      </c>
      <c r="BC96" s="45">
        <v>0.46521200000000001</v>
      </c>
      <c r="BD96" s="45">
        <v>13.126899999999999</v>
      </c>
      <c r="BE96" s="45">
        <v>0.462281</v>
      </c>
      <c r="BF96" s="45">
        <v>13.3965</v>
      </c>
      <c r="BG96" s="45">
        <v>0.53599799999999997</v>
      </c>
      <c r="BH96" s="45">
        <v>37.020400000000002</v>
      </c>
      <c r="BI96" s="45">
        <v>0.62089300000000003</v>
      </c>
      <c r="BJ96" s="45">
        <v>63.5563</v>
      </c>
      <c r="BK96" s="45">
        <v>0.65757200000000005</v>
      </c>
      <c r="BL96" s="45">
        <v>36.4437</v>
      </c>
      <c r="BM96" s="45">
        <v>0.65757200000000005</v>
      </c>
      <c r="BN96" s="45">
        <v>26.534500000000001</v>
      </c>
      <c r="BO96" s="45">
        <v>0.72632600000000003</v>
      </c>
      <c r="BP96" s="45">
        <v>64.004199999999997</v>
      </c>
      <c r="BQ96" s="45">
        <v>0.71138599999999996</v>
      </c>
      <c r="BR96" s="45">
        <v>65.648499999999999</v>
      </c>
      <c r="BS96" s="45">
        <v>0.93257100000000004</v>
      </c>
      <c r="BT96" s="45">
        <v>11.299899999999999</v>
      </c>
      <c r="BU96" s="45">
        <v>2.0860799999999999</v>
      </c>
      <c r="BV96" s="45">
        <v>129.636</v>
      </c>
      <c r="BW96" s="45">
        <v>1.0893699999999999</v>
      </c>
      <c r="BX96" s="45">
        <v>10.2782</v>
      </c>
      <c r="BY96" s="45">
        <v>1.54138</v>
      </c>
      <c r="BZ96" s="45">
        <v>10.792199999999999</v>
      </c>
      <c r="CA96" s="45">
        <v>1.2247399999999999</v>
      </c>
      <c r="CB96" s="45">
        <v>4.4884500000000003</v>
      </c>
      <c r="CC96" s="45">
        <v>3.9401400000000003E-2</v>
      </c>
      <c r="CD96" s="45">
        <v>0.52153799999999995</v>
      </c>
      <c r="CE96" s="45">
        <v>9.0691000000000001E-3</v>
      </c>
      <c r="CF96" s="45">
        <v>0.51814800000000005</v>
      </c>
      <c r="CG96" s="45">
        <v>8.1817499999999998E-3</v>
      </c>
      <c r="CH96" s="45">
        <v>1.0398099999999999</v>
      </c>
      <c r="CI96" s="45">
        <v>1.05492E-2</v>
      </c>
      <c r="CJ96" s="45">
        <v>115.41800000000001</v>
      </c>
      <c r="CK96" s="45">
        <v>1.1778599999999999</v>
      </c>
    </row>
    <row r="97" spans="1:89" x14ac:dyDescent="0.25">
      <c r="A97" s="47" t="s">
        <v>163</v>
      </c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</row>
    <row r="98" spans="1:89" x14ac:dyDescent="0.25">
      <c r="A98" s="48" t="s">
        <v>115</v>
      </c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>
        <v>13.779299999999999</v>
      </c>
      <c r="AU98" s="45">
        <v>0.69066499999999997</v>
      </c>
      <c r="AV98" s="45">
        <v>13.9002</v>
      </c>
      <c r="AW98" s="45">
        <v>0.58991000000000005</v>
      </c>
      <c r="AX98" s="45">
        <v>36.021599999999999</v>
      </c>
      <c r="AY98" s="45">
        <v>0.66350500000000001</v>
      </c>
      <c r="AZ98" s="45">
        <v>63.726100000000002</v>
      </c>
      <c r="BA98" s="45">
        <v>0.67950600000000005</v>
      </c>
      <c r="BB98" s="45">
        <v>36.273899999999998</v>
      </c>
      <c r="BC98" s="45">
        <v>0.67950600000000005</v>
      </c>
      <c r="BD98" s="45">
        <v>13.9162</v>
      </c>
      <c r="BE98" s="45">
        <v>0.57974599999999998</v>
      </c>
      <c r="BF98" s="45">
        <v>13.771699999999999</v>
      </c>
      <c r="BG98" s="45">
        <v>0.639011</v>
      </c>
      <c r="BH98" s="45">
        <v>36.301600000000001</v>
      </c>
      <c r="BI98" s="45">
        <v>0.76171999999999995</v>
      </c>
      <c r="BJ98" s="45">
        <v>63.989400000000003</v>
      </c>
      <c r="BK98" s="45">
        <v>0.80689200000000005</v>
      </c>
      <c r="BL98" s="45">
        <v>36.010599999999997</v>
      </c>
      <c r="BM98" s="45">
        <v>0.80689200000000005</v>
      </c>
      <c r="BN98" s="45">
        <v>27.694600000000001</v>
      </c>
      <c r="BO98" s="45">
        <v>0.91300400000000004</v>
      </c>
      <c r="BP98" s="45">
        <v>63.735199999999999</v>
      </c>
      <c r="BQ98" s="45">
        <v>0.93887900000000002</v>
      </c>
      <c r="BR98" s="45">
        <v>63.385300000000001</v>
      </c>
      <c r="BS98" s="45">
        <v>0.98796099999999998</v>
      </c>
      <c r="BT98" s="45">
        <v>12.459199999999999</v>
      </c>
      <c r="BU98" s="45">
        <v>2.2648199999999998</v>
      </c>
      <c r="BV98" s="45">
        <v>127.15900000000001</v>
      </c>
      <c r="BW98" s="45">
        <v>1.59836</v>
      </c>
      <c r="BX98" s="45">
        <v>10.0242</v>
      </c>
      <c r="BY98" s="45">
        <v>1.4547300000000001</v>
      </c>
      <c r="BZ98" s="45">
        <v>11.772500000000001</v>
      </c>
      <c r="CA98" s="45">
        <v>1.0099100000000001</v>
      </c>
      <c r="CB98" s="45">
        <v>4.3267800000000003</v>
      </c>
      <c r="CC98" s="45">
        <v>7.1988899999999995E-2</v>
      </c>
      <c r="CD98" s="45">
        <v>0.53074100000000002</v>
      </c>
      <c r="CE98" s="45">
        <v>8.9962600000000007E-3</v>
      </c>
      <c r="CF98" s="45">
        <v>0.52692300000000003</v>
      </c>
      <c r="CG98" s="45">
        <v>7.7306700000000002E-3</v>
      </c>
      <c r="CH98" s="45">
        <v>1.0581100000000001</v>
      </c>
      <c r="CI98" s="45">
        <v>1.0471299999999999E-2</v>
      </c>
      <c r="CJ98" s="45">
        <v>113.42100000000001</v>
      </c>
      <c r="CK98" s="45">
        <v>1.1287199999999999</v>
      </c>
    </row>
    <row r="99" spans="1:89" x14ac:dyDescent="0.25">
      <c r="A99" s="48" t="s">
        <v>116</v>
      </c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>
        <v>14.0045</v>
      </c>
      <c r="AU99" s="45">
        <v>0.64059999999999995</v>
      </c>
      <c r="AV99" s="45">
        <v>13.506500000000001</v>
      </c>
      <c r="AW99" s="45">
        <v>0.62617999999999996</v>
      </c>
      <c r="AX99" s="45">
        <v>36.051900000000003</v>
      </c>
      <c r="AY99" s="45">
        <v>0.635459</v>
      </c>
      <c r="AZ99" s="45">
        <v>63.5608</v>
      </c>
      <c r="BA99" s="45">
        <v>0.54160399999999997</v>
      </c>
      <c r="BB99" s="45">
        <v>36.4392</v>
      </c>
      <c r="BC99" s="45">
        <v>0.54160399999999997</v>
      </c>
      <c r="BD99" s="45">
        <v>13.5044</v>
      </c>
      <c r="BE99" s="45">
        <v>0.57736600000000005</v>
      </c>
      <c r="BF99" s="45">
        <v>14.011699999999999</v>
      </c>
      <c r="BG99" s="45">
        <v>0.66551400000000005</v>
      </c>
      <c r="BH99" s="45">
        <v>36.441299999999998</v>
      </c>
      <c r="BI99" s="45">
        <v>0.67339599999999999</v>
      </c>
      <c r="BJ99" s="45">
        <v>63.957500000000003</v>
      </c>
      <c r="BK99" s="45">
        <v>0.53240200000000004</v>
      </c>
      <c r="BL99" s="45">
        <v>36.042499999999997</v>
      </c>
      <c r="BM99" s="45">
        <v>0.53240200000000004</v>
      </c>
      <c r="BN99" s="45">
        <v>27.519500000000001</v>
      </c>
      <c r="BO99" s="45">
        <v>0.778748</v>
      </c>
      <c r="BP99" s="45">
        <v>63.580800000000004</v>
      </c>
      <c r="BQ99" s="45">
        <v>0.81103899999999995</v>
      </c>
      <c r="BR99" s="45">
        <v>64.329899999999995</v>
      </c>
      <c r="BS99" s="45">
        <v>1.23129</v>
      </c>
      <c r="BT99" s="45">
        <v>11.715</v>
      </c>
      <c r="BU99" s="45">
        <v>2.1447799999999999</v>
      </c>
      <c r="BV99" s="45">
        <v>127.878</v>
      </c>
      <c r="BW99" s="45">
        <v>1.5668500000000001</v>
      </c>
      <c r="BX99" s="45">
        <v>10.0242</v>
      </c>
      <c r="BY99" s="45">
        <v>1.28586</v>
      </c>
      <c r="BZ99" s="45">
        <v>11.573</v>
      </c>
      <c r="CA99" s="45">
        <v>1.6555299999999999</v>
      </c>
      <c r="CB99" s="45">
        <v>4.3227599999999997</v>
      </c>
      <c r="CC99" s="45">
        <v>4.7296400000000002E-2</v>
      </c>
      <c r="CD99" s="45">
        <v>0.53192300000000003</v>
      </c>
      <c r="CE99" s="45">
        <v>7.8540699999999995E-3</v>
      </c>
      <c r="CF99" s="45">
        <v>0.53307700000000002</v>
      </c>
      <c r="CG99" s="45">
        <v>7.7306700000000002E-3</v>
      </c>
      <c r="CH99" s="45">
        <v>1.0649999999999999</v>
      </c>
      <c r="CI99" s="45">
        <v>9.9033799999999998E-3</v>
      </c>
      <c r="CJ99" s="45">
        <v>112.68600000000001</v>
      </c>
      <c r="CK99" s="45">
        <v>1.0509500000000001</v>
      </c>
    </row>
    <row r="100" spans="1:89" x14ac:dyDescent="0.25">
      <c r="A100" s="44">
        <v>14</v>
      </c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</row>
    <row r="101" spans="1:89" x14ac:dyDescent="0.25">
      <c r="A101" s="47" t="s">
        <v>162</v>
      </c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</row>
    <row r="102" spans="1:89" x14ac:dyDescent="0.25">
      <c r="A102" s="48" t="s">
        <v>115</v>
      </c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>
        <v>12.633100000000001</v>
      </c>
      <c r="AU102" s="45">
        <v>0.63443400000000005</v>
      </c>
      <c r="AV102" s="45">
        <v>12.7464</v>
      </c>
      <c r="AW102" s="45">
        <v>0.76496299999999995</v>
      </c>
      <c r="AX102" s="45">
        <v>37.293100000000003</v>
      </c>
      <c r="AY102" s="45">
        <v>0.54281199999999996</v>
      </c>
      <c r="AZ102" s="45">
        <v>62.672699999999999</v>
      </c>
      <c r="BA102" s="45">
        <v>0.72351900000000002</v>
      </c>
      <c r="BB102" s="45">
        <v>37.327300000000001</v>
      </c>
      <c r="BC102" s="45">
        <v>0.72351900000000002</v>
      </c>
      <c r="BD102" s="45">
        <v>12.7453</v>
      </c>
      <c r="BE102" s="45">
        <v>0.75275800000000004</v>
      </c>
      <c r="BF102" s="45">
        <v>12.6236</v>
      </c>
      <c r="BG102" s="45">
        <v>0.63968899999999995</v>
      </c>
      <c r="BH102" s="45">
        <v>37.328400000000002</v>
      </c>
      <c r="BI102" s="45">
        <v>0.85225399999999996</v>
      </c>
      <c r="BJ102" s="45">
        <v>62.7121</v>
      </c>
      <c r="BK102" s="45">
        <v>0.62127399999999999</v>
      </c>
      <c r="BL102" s="45">
        <v>37.2879</v>
      </c>
      <c r="BM102" s="45">
        <v>0.62127399999999999</v>
      </c>
      <c r="BN102" s="45">
        <v>25.379100000000001</v>
      </c>
      <c r="BO102" s="45">
        <v>0.98374799999999996</v>
      </c>
      <c r="BP102" s="45">
        <v>59.387099999999997</v>
      </c>
      <c r="BQ102" s="45">
        <v>1.3236000000000001</v>
      </c>
      <c r="BR102" s="45">
        <v>63.176900000000003</v>
      </c>
      <c r="BS102" s="45">
        <v>1.14876</v>
      </c>
      <c r="BT102" s="45">
        <v>8.4231700000000007</v>
      </c>
      <c r="BU102" s="45">
        <v>2.3618000000000001</v>
      </c>
      <c r="BV102" s="45">
        <v>122.589</v>
      </c>
      <c r="BW102" s="45">
        <v>2.1268799999999999</v>
      </c>
      <c r="BX102" s="45">
        <v>6.6975300000000004</v>
      </c>
      <c r="BY102" s="45">
        <v>1.19401</v>
      </c>
      <c r="BZ102" s="45">
        <v>6.4730100000000004</v>
      </c>
      <c r="CA102" s="45">
        <v>1.5057499999999999</v>
      </c>
      <c r="CB102" s="45">
        <v>3.9807399999999999</v>
      </c>
      <c r="CC102" s="45">
        <v>7.12343E-2</v>
      </c>
      <c r="CD102" s="45">
        <v>0.55500000000000005</v>
      </c>
      <c r="CE102" s="45">
        <v>1.1547E-2</v>
      </c>
      <c r="CF102" s="45">
        <v>0.55359999999999998</v>
      </c>
      <c r="CG102" s="45">
        <v>9.7488499999999999E-3</v>
      </c>
      <c r="CH102" s="45">
        <v>1.1087800000000001</v>
      </c>
      <c r="CI102" s="45">
        <v>1.6242099999999999E-2</v>
      </c>
      <c r="CJ102" s="45">
        <v>108.251</v>
      </c>
      <c r="CK102" s="45">
        <v>1.5879799999999999</v>
      </c>
    </row>
    <row r="103" spans="1:89" x14ac:dyDescent="0.25">
      <c r="A103" s="48" t="s">
        <v>116</v>
      </c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>
        <v>12.182399999999999</v>
      </c>
      <c r="AU103" s="45">
        <v>0.56046200000000002</v>
      </c>
      <c r="AV103" s="45">
        <v>12.401</v>
      </c>
      <c r="AW103" s="45">
        <v>0.61461500000000002</v>
      </c>
      <c r="AX103" s="45">
        <v>37.453899999999997</v>
      </c>
      <c r="AY103" s="45">
        <v>0.61257600000000001</v>
      </c>
      <c r="AZ103" s="45">
        <v>62.037300000000002</v>
      </c>
      <c r="BA103" s="45">
        <v>0.71107299999999996</v>
      </c>
      <c r="BB103" s="45">
        <v>37.962699999999998</v>
      </c>
      <c r="BC103" s="45">
        <v>0.71107299999999996</v>
      </c>
      <c r="BD103" s="45">
        <v>12.424099999999999</v>
      </c>
      <c r="BE103" s="45">
        <v>0.58500099999999999</v>
      </c>
      <c r="BF103" s="45">
        <v>12.1731</v>
      </c>
      <c r="BG103" s="45">
        <v>0.54364400000000002</v>
      </c>
      <c r="BH103" s="45">
        <v>37.954799999999999</v>
      </c>
      <c r="BI103" s="45">
        <v>0.74766299999999997</v>
      </c>
      <c r="BJ103" s="45">
        <v>62.572600000000001</v>
      </c>
      <c r="BK103" s="45">
        <v>0.60023899999999997</v>
      </c>
      <c r="BL103" s="45">
        <v>37.427399999999999</v>
      </c>
      <c r="BM103" s="45">
        <v>0.60023899999999997</v>
      </c>
      <c r="BN103" s="45">
        <v>24.583500000000001</v>
      </c>
      <c r="BO103" s="45">
        <v>0.83993600000000002</v>
      </c>
      <c r="BP103" s="45">
        <v>59.552300000000002</v>
      </c>
      <c r="BQ103" s="45">
        <v>0.91900599999999999</v>
      </c>
      <c r="BR103" s="45">
        <v>62.634900000000002</v>
      </c>
      <c r="BS103" s="45">
        <v>0.94243100000000002</v>
      </c>
      <c r="BT103" s="45">
        <v>7.5323200000000003</v>
      </c>
      <c r="BU103" s="45">
        <v>2.0194800000000002</v>
      </c>
      <c r="BV103" s="45">
        <v>122.17</v>
      </c>
      <c r="BW103" s="45">
        <v>1.4747300000000001</v>
      </c>
      <c r="BX103" s="45">
        <v>7.4846599999999999</v>
      </c>
      <c r="BY103" s="45">
        <v>1.08219</v>
      </c>
      <c r="BZ103" s="45">
        <v>6.98</v>
      </c>
      <c r="CA103" s="45">
        <v>1.2682599999999999</v>
      </c>
      <c r="CB103" s="45">
        <v>3.9855399999999999</v>
      </c>
      <c r="CC103" s="45">
        <v>5.1809599999999997E-2</v>
      </c>
      <c r="CD103" s="45">
        <v>0.55559999999999998</v>
      </c>
      <c r="CE103" s="45">
        <v>8.5229099999999999E-3</v>
      </c>
      <c r="CF103" s="45">
        <v>0.54759999999999998</v>
      </c>
      <c r="CG103" s="45">
        <v>9.9116099999999995E-3</v>
      </c>
      <c r="CH103" s="45">
        <v>1.1035999999999999</v>
      </c>
      <c r="CI103" s="45">
        <v>1.2126E-2</v>
      </c>
      <c r="CJ103" s="45">
        <v>108.748</v>
      </c>
      <c r="CK103" s="45">
        <v>1.1939599999999999</v>
      </c>
    </row>
    <row r="104" spans="1:89" x14ac:dyDescent="0.25">
      <c r="A104" s="47" t="s">
        <v>163</v>
      </c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</row>
    <row r="105" spans="1:89" x14ac:dyDescent="0.25">
      <c r="A105" s="48" t="s">
        <v>115</v>
      </c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>
        <v>13.9095</v>
      </c>
      <c r="AU105" s="45">
        <v>0.71493899999999999</v>
      </c>
      <c r="AV105" s="45">
        <v>13.606299999999999</v>
      </c>
      <c r="AW105" s="45">
        <v>0.73323199999999999</v>
      </c>
      <c r="AX105" s="45">
        <v>36.387099999999997</v>
      </c>
      <c r="AY105" s="45">
        <v>0.68859999999999999</v>
      </c>
      <c r="AZ105" s="45">
        <v>63.9268</v>
      </c>
      <c r="BA105" s="45">
        <v>0.73448199999999997</v>
      </c>
      <c r="BB105" s="45">
        <v>36.0732</v>
      </c>
      <c r="BC105" s="45">
        <v>0.73448199999999997</v>
      </c>
      <c r="BD105" s="45">
        <v>13.6084</v>
      </c>
      <c r="BE105" s="45">
        <v>0.67578800000000006</v>
      </c>
      <c r="BF105" s="45">
        <v>13.894500000000001</v>
      </c>
      <c r="BG105" s="45">
        <v>0.71433199999999997</v>
      </c>
      <c r="BH105" s="45">
        <v>36.088799999999999</v>
      </c>
      <c r="BI105" s="45">
        <v>0.84219699999999997</v>
      </c>
      <c r="BJ105" s="45">
        <v>63.591700000000003</v>
      </c>
      <c r="BK105" s="45">
        <v>0.62596399999999996</v>
      </c>
      <c r="BL105" s="45">
        <v>36.408299999999997</v>
      </c>
      <c r="BM105" s="45">
        <v>0.62596399999999996</v>
      </c>
      <c r="BN105" s="45">
        <v>27.4954</v>
      </c>
      <c r="BO105" s="45">
        <v>0.92907899999999999</v>
      </c>
      <c r="BP105" s="45">
        <v>60.466900000000003</v>
      </c>
      <c r="BQ105" s="45">
        <v>1.3336600000000001</v>
      </c>
      <c r="BR105" s="45">
        <v>63.312399999999997</v>
      </c>
      <c r="BS105" s="45">
        <v>1.3396699999999999</v>
      </c>
      <c r="BT105" s="45">
        <v>10.0921</v>
      </c>
      <c r="BU105" s="45">
        <v>2.9468200000000002</v>
      </c>
      <c r="BV105" s="45">
        <v>123.779</v>
      </c>
      <c r="BW105" s="45">
        <v>1.70523</v>
      </c>
      <c r="BX105" s="45">
        <v>9.1320099999999993</v>
      </c>
      <c r="BY105" s="45">
        <v>1.0861499999999999</v>
      </c>
      <c r="BZ105" s="45">
        <v>8.1991700000000005</v>
      </c>
      <c r="CA105" s="45">
        <v>1.0562100000000001</v>
      </c>
      <c r="CB105" s="45">
        <v>3.9799699999999998</v>
      </c>
      <c r="CC105" s="45">
        <v>7.2423000000000001E-2</v>
      </c>
      <c r="CD105" s="45">
        <v>0.55640000000000001</v>
      </c>
      <c r="CE105" s="45">
        <v>1.09105E-2</v>
      </c>
      <c r="CF105" s="45">
        <v>0.56320000000000003</v>
      </c>
      <c r="CG105" s="45">
        <v>1.19063E-2</v>
      </c>
      <c r="CH105" s="45">
        <v>1.1197999999999999</v>
      </c>
      <c r="CI105" s="45">
        <v>1.5032E-2</v>
      </c>
      <c r="CJ105" s="45">
        <v>107.181</v>
      </c>
      <c r="CK105" s="45">
        <v>1.4436899999999999</v>
      </c>
    </row>
    <row r="106" spans="1:89" x14ac:dyDescent="0.25">
      <c r="A106" s="48" t="s">
        <v>116</v>
      </c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>
        <v>13.565200000000001</v>
      </c>
      <c r="AU106" s="45">
        <v>0.53159599999999996</v>
      </c>
      <c r="AV106" s="45">
        <v>13.9808</v>
      </c>
      <c r="AW106" s="45">
        <v>0.49643300000000001</v>
      </c>
      <c r="AX106" s="45">
        <v>35.814700000000002</v>
      </c>
      <c r="AY106" s="45">
        <v>0.67566499999999996</v>
      </c>
      <c r="AZ106" s="45">
        <v>63.360700000000001</v>
      </c>
      <c r="BA106" s="45">
        <v>0.61528499999999997</v>
      </c>
      <c r="BB106" s="45">
        <v>36.639299999999999</v>
      </c>
      <c r="BC106" s="45">
        <v>0.61528499999999997</v>
      </c>
      <c r="BD106" s="45">
        <v>13.9758</v>
      </c>
      <c r="BE106" s="45">
        <v>0.35586400000000001</v>
      </c>
      <c r="BF106" s="45">
        <v>13.594099999999999</v>
      </c>
      <c r="BG106" s="45">
        <v>0.55873200000000001</v>
      </c>
      <c r="BH106" s="45">
        <v>36.644199999999998</v>
      </c>
      <c r="BI106" s="45">
        <v>0.92789299999999997</v>
      </c>
      <c r="BJ106" s="45">
        <v>64.189300000000003</v>
      </c>
      <c r="BK106" s="45">
        <v>0.74012100000000003</v>
      </c>
      <c r="BL106" s="45">
        <v>35.810699999999997</v>
      </c>
      <c r="BM106" s="45">
        <v>0.74012100000000003</v>
      </c>
      <c r="BN106" s="45">
        <v>27.543500000000002</v>
      </c>
      <c r="BO106" s="45">
        <v>0.65230600000000005</v>
      </c>
      <c r="BP106" s="45">
        <v>60.410400000000003</v>
      </c>
      <c r="BQ106" s="45">
        <v>1.3315699999999999</v>
      </c>
      <c r="BR106" s="45">
        <v>62.973599999999998</v>
      </c>
      <c r="BS106" s="45">
        <v>1.8380099999999999</v>
      </c>
      <c r="BT106" s="45">
        <v>10.613899999999999</v>
      </c>
      <c r="BU106" s="45">
        <v>2.1808100000000001</v>
      </c>
      <c r="BV106" s="45">
        <v>123.367</v>
      </c>
      <c r="BW106" s="45">
        <v>2.0911900000000001</v>
      </c>
      <c r="BX106" s="45">
        <v>9.7249400000000001</v>
      </c>
      <c r="BY106" s="45">
        <v>1.50658</v>
      </c>
      <c r="BZ106" s="45">
        <v>7.6990499999999997</v>
      </c>
      <c r="CA106" s="45">
        <v>1.5795600000000001</v>
      </c>
      <c r="CB106" s="45">
        <v>3.97309</v>
      </c>
      <c r="CC106" s="45">
        <v>7.1263300000000002E-2</v>
      </c>
      <c r="CD106" s="45">
        <v>0.56583300000000003</v>
      </c>
      <c r="CE106" s="45">
        <v>9.0905900000000008E-3</v>
      </c>
      <c r="CF106" s="45">
        <v>0.5524</v>
      </c>
      <c r="CG106" s="45">
        <v>1.42211E-2</v>
      </c>
      <c r="CH106" s="45">
        <v>1.1179600000000001</v>
      </c>
      <c r="CI106" s="45">
        <v>1.6159900000000001E-2</v>
      </c>
      <c r="CJ106" s="45">
        <v>107.361</v>
      </c>
      <c r="CK106" s="45">
        <v>1.54108</v>
      </c>
    </row>
    <row r="107" spans="1:89" x14ac:dyDescent="0.25">
      <c r="A107" s="44">
        <v>15</v>
      </c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  <c r="CB107" s="45"/>
      <c r="CC107" s="45"/>
      <c r="CD107" s="45"/>
      <c r="CE107" s="45"/>
      <c r="CF107" s="45"/>
      <c r="CG107" s="45"/>
      <c r="CH107" s="45"/>
      <c r="CI107" s="45"/>
      <c r="CJ107" s="45"/>
      <c r="CK107" s="45"/>
    </row>
    <row r="108" spans="1:89" x14ac:dyDescent="0.25">
      <c r="A108" s="47" t="s">
        <v>162</v>
      </c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  <c r="CB108" s="45"/>
      <c r="CC108" s="45"/>
      <c r="CD108" s="45"/>
      <c r="CE108" s="45"/>
      <c r="CF108" s="45"/>
      <c r="CG108" s="45"/>
      <c r="CH108" s="45"/>
      <c r="CI108" s="45"/>
      <c r="CJ108" s="45"/>
      <c r="CK108" s="45"/>
    </row>
    <row r="109" spans="1:89" x14ac:dyDescent="0.25">
      <c r="A109" s="48" t="s">
        <v>115</v>
      </c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>
        <v>14.5053</v>
      </c>
      <c r="AU109" s="45">
        <v>1.0186999999999999</v>
      </c>
      <c r="AV109" s="45">
        <v>14.5032</v>
      </c>
      <c r="AW109" s="45">
        <v>1.35015</v>
      </c>
      <c r="AX109" s="45">
        <v>35.3459</v>
      </c>
      <c r="AY109" s="45">
        <v>1.6935899999999999</v>
      </c>
      <c r="AZ109" s="45">
        <v>64.354500000000002</v>
      </c>
      <c r="BA109" s="45">
        <v>1.11226</v>
      </c>
      <c r="BB109" s="45">
        <v>35.645499999999998</v>
      </c>
      <c r="BC109" s="45">
        <v>1.11226</v>
      </c>
      <c r="BD109" s="45">
        <v>14.521000000000001</v>
      </c>
      <c r="BE109" s="45">
        <v>1.3960300000000001</v>
      </c>
      <c r="BF109" s="45">
        <v>14.511900000000001</v>
      </c>
      <c r="BG109" s="45">
        <v>1.11008</v>
      </c>
      <c r="BH109" s="45">
        <v>35.653500000000001</v>
      </c>
      <c r="BI109" s="45">
        <v>1.02556</v>
      </c>
      <c r="BJ109" s="45">
        <v>64.660700000000006</v>
      </c>
      <c r="BK109" s="45">
        <v>1.55016</v>
      </c>
      <c r="BL109" s="45">
        <v>35.339300000000001</v>
      </c>
      <c r="BM109" s="45">
        <v>1.55016</v>
      </c>
      <c r="BN109" s="45">
        <v>29.046800000000001</v>
      </c>
      <c r="BO109" s="45">
        <v>1.9609700000000001</v>
      </c>
      <c r="BP109" s="45">
        <v>58.399099999999997</v>
      </c>
      <c r="BQ109" s="45">
        <v>1.6486700000000001</v>
      </c>
      <c r="BR109" s="45">
        <v>57.093499999999999</v>
      </c>
      <c r="BS109" s="45">
        <v>1.7444500000000001</v>
      </c>
      <c r="BT109" s="45">
        <v>7.4760099999999996</v>
      </c>
      <c r="BU109" s="45">
        <v>1.7634000000000001</v>
      </c>
      <c r="BV109" s="45">
        <v>115.47499999999999</v>
      </c>
      <c r="BW109" s="45">
        <v>2.2305299999999999</v>
      </c>
      <c r="BX109" s="45">
        <v>3.8186</v>
      </c>
      <c r="BY109" s="45">
        <v>2.5374599999999998</v>
      </c>
      <c r="BZ109" s="45">
        <v>3.8927999999999998</v>
      </c>
      <c r="CA109" s="45">
        <v>2.0801799999999999</v>
      </c>
      <c r="CB109" s="45">
        <v>3.63625</v>
      </c>
      <c r="CC109" s="45">
        <v>6.4191700000000004E-2</v>
      </c>
      <c r="CD109" s="45">
        <v>0.57333299999999998</v>
      </c>
      <c r="CE109" s="45">
        <v>1.2472199999999999E-2</v>
      </c>
      <c r="CF109" s="45">
        <v>0.56999999999999995</v>
      </c>
      <c r="CG109" s="45">
        <v>1.52753E-2</v>
      </c>
      <c r="CH109" s="45">
        <v>1.14333</v>
      </c>
      <c r="CI109" s="45">
        <v>1.73606E-2</v>
      </c>
      <c r="CJ109" s="45">
        <v>104.98099999999999</v>
      </c>
      <c r="CK109" s="45">
        <v>1.5960399999999999</v>
      </c>
    </row>
    <row r="110" spans="1:89" x14ac:dyDescent="0.25">
      <c r="A110" s="48" t="s">
        <v>116</v>
      </c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>
        <v>15.1334</v>
      </c>
      <c r="AU110" s="45">
        <v>0.83823199999999998</v>
      </c>
      <c r="AV110" s="45">
        <v>13.4978</v>
      </c>
      <c r="AW110" s="45">
        <v>1.1369499999999999</v>
      </c>
      <c r="AX110" s="45">
        <v>35.6633</v>
      </c>
      <c r="AY110" s="45">
        <v>0.76450799999999997</v>
      </c>
      <c r="AZ110" s="45">
        <v>64.294600000000003</v>
      </c>
      <c r="BA110" s="45">
        <v>1.3656600000000001</v>
      </c>
      <c r="BB110" s="45">
        <v>35.705399999999997</v>
      </c>
      <c r="BC110" s="45">
        <v>1.3656600000000001</v>
      </c>
      <c r="BD110" s="45">
        <v>13.515000000000001</v>
      </c>
      <c r="BE110" s="45">
        <v>1.12903</v>
      </c>
      <c r="BF110" s="45">
        <v>15.1259</v>
      </c>
      <c r="BG110" s="45">
        <v>0.80679699999999999</v>
      </c>
      <c r="BH110" s="45">
        <v>35.634700000000002</v>
      </c>
      <c r="BI110" s="45">
        <v>1.4415899999999999</v>
      </c>
      <c r="BJ110" s="45">
        <v>64.346999999999994</v>
      </c>
      <c r="BK110" s="45">
        <v>0.90700700000000001</v>
      </c>
      <c r="BL110" s="45">
        <v>35.652999999999999</v>
      </c>
      <c r="BM110" s="45">
        <v>0.90700700000000001</v>
      </c>
      <c r="BN110" s="45">
        <v>28.646000000000001</v>
      </c>
      <c r="BO110" s="45">
        <v>1.45808</v>
      </c>
      <c r="BP110" s="45">
        <v>56.599499999999999</v>
      </c>
      <c r="BQ110" s="45">
        <v>1.35382</v>
      </c>
      <c r="BR110" s="45">
        <v>58.857799999999997</v>
      </c>
      <c r="BS110" s="45">
        <v>1.29362</v>
      </c>
      <c r="BT110" s="45">
        <v>7.4772299999999996</v>
      </c>
      <c r="BU110" s="45">
        <v>1.73041</v>
      </c>
      <c r="BV110" s="45">
        <v>115.51</v>
      </c>
      <c r="BW110" s="45">
        <v>2.1082700000000001</v>
      </c>
      <c r="BX110" s="45">
        <v>3.4752700000000001</v>
      </c>
      <c r="BY110" s="45">
        <v>2.0737100000000002</v>
      </c>
      <c r="BZ110" s="45">
        <v>3.9690500000000002</v>
      </c>
      <c r="CA110" s="45">
        <v>2.4121700000000001</v>
      </c>
      <c r="CB110" s="45">
        <v>3.6207699999999998</v>
      </c>
      <c r="CC110" s="45">
        <v>5.1928799999999997E-2</v>
      </c>
      <c r="CD110" s="45">
        <v>0.56499999999999995</v>
      </c>
      <c r="CE110" s="45">
        <v>1.1180300000000001E-2</v>
      </c>
      <c r="CF110" s="45">
        <v>0.58333299999999999</v>
      </c>
      <c r="CG110" s="45">
        <v>1.3123299999999999E-2</v>
      </c>
      <c r="CH110" s="45">
        <v>1.1485399999999999</v>
      </c>
      <c r="CI110" s="45">
        <v>1.7910599999999999E-2</v>
      </c>
      <c r="CJ110" s="45">
        <v>104.506</v>
      </c>
      <c r="CK110" s="45">
        <v>1.6411100000000001</v>
      </c>
    </row>
    <row r="111" spans="1:89" x14ac:dyDescent="0.25">
      <c r="A111" s="47" t="s">
        <v>163</v>
      </c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</row>
    <row r="112" spans="1:89" x14ac:dyDescent="0.25">
      <c r="A112" s="48" t="s">
        <v>115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>
        <v>14.652900000000001</v>
      </c>
      <c r="AU112" s="45">
        <v>0.66406799999999999</v>
      </c>
      <c r="AV112" s="45">
        <v>13.736800000000001</v>
      </c>
      <c r="AW112" s="45">
        <v>0.61374200000000001</v>
      </c>
      <c r="AX112" s="45">
        <v>35.401400000000002</v>
      </c>
      <c r="AY112" s="45">
        <v>0.90698599999999996</v>
      </c>
      <c r="AZ112" s="45">
        <v>63.791200000000003</v>
      </c>
      <c r="BA112" s="45">
        <v>0.88487199999999999</v>
      </c>
      <c r="BB112" s="45">
        <v>36.208799999999997</v>
      </c>
      <c r="BC112" s="45">
        <v>0.88487199999999999</v>
      </c>
      <c r="BD112" s="45">
        <v>13.7517</v>
      </c>
      <c r="BE112" s="45">
        <v>0.58562599999999998</v>
      </c>
      <c r="BF112" s="45">
        <v>14.638400000000001</v>
      </c>
      <c r="BG112" s="45">
        <v>0.63597899999999996</v>
      </c>
      <c r="BH112" s="45">
        <v>36.250300000000003</v>
      </c>
      <c r="BI112" s="45">
        <v>0.84216999999999997</v>
      </c>
      <c r="BJ112" s="45">
        <v>64.657600000000002</v>
      </c>
      <c r="BK112" s="45">
        <v>0.83171300000000004</v>
      </c>
      <c r="BL112" s="45">
        <v>35.342399999999998</v>
      </c>
      <c r="BM112" s="45">
        <v>0.83171300000000004</v>
      </c>
      <c r="BN112" s="45">
        <v>28.405000000000001</v>
      </c>
      <c r="BO112" s="45">
        <v>0.88710999999999995</v>
      </c>
      <c r="BP112" s="45">
        <v>59.74</v>
      </c>
      <c r="BQ112" s="45">
        <v>1.24607</v>
      </c>
      <c r="BR112" s="45">
        <v>60.941099999999999</v>
      </c>
      <c r="BS112" s="45">
        <v>1.61538</v>
      </c>
      <c r="BT112" s="45">
        <v>8.99803</v>
      </c>
      <c r="BU112" s="45">
        <v>1.6689000000000001</v>
      </c>
      <c r="BV112" s="45">
        <v>120.792</v>
      </c>
      <c r="BW112" s="45">
        <v>1.91055</v>
      </c>
      <c r="BX112" s="45">
        <v>7.7199499999999999</v>
      </c>
      <c r="BY112" s="45">
        <v>1.6384300000000001</v>
      </c>
      <c r="BZ112" s="45">
        <v>4.7038599999999997</v>
      </c>
      <c r="CA112" s="45">
        <v>1.56229</v>
      </c>
      <c r="CB112" s="45">
        <v>3.8148900000000001</v>
      </c>
      <c r="CC112" s="45">
        <v>6.1405000000000001E-2</v>
      </c>
      <c r="CD112" s="45">
        <v>0.56958299999999995</v>
      </c>
      <c r="CE112" s="45">
        <v>1.0984499999999999E-2</v>
      </c>
      <c r="CF112" s="45">
        <v>0.5696</v>
      </c>
      <c r="CG112" s="45">
        <v>1.2800000000000001E-2</v>
      </c>
      <c r="CH112" s="45">
        <v>1.1399999999999999</v>
      </c>
      <c r="CI112" s="45">
        <v>1.6288199999999999E-2</v>
      </c>
      <c r="CJ112" s="45">
        <v>105.285</v>
      </c>
      <c r="CK112" s="45">
        <v>1.5133399999999999</v>
      </c>
    </row>
    <row r="113" spans="1:89" x14ac:dyDescent="0.25">
      <c r="A113" s="48" t="s">
        <v>116</v>
      </c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>
        <v>14.454000000000001</v>
      </c>
      <c r="AU113" s="45">
        <v>0.71255599999999997</v>
      </c>
      <c r="AV113" s="45">
        <v>14.084199999999999</v>
      </c>
      <c r="AW113" s="45">
        <v>0.702403</v>
      </c>
      <c r="AX113" s="45">
        <v>35.853099999999998</v>
      </c>
      <c r="AY113" s="45">
        <v>1.2492700000000001</v>
      </c>
      <c r="AZ113" s="45">
        <v>64.391300000000001</v>
      </c>
      <c r="BA113" s="45">
        <v>1.15724</v>
      </c>
      <c r="BB113" s="45">
        <v>35.608699999999999</v>
      </c>
      <c r="BC113" s="45">
        <v>1.15724</v>
      </c>
      <c r="BD113" s="45">
        <v>14.074299999999999</v>
      </c>
      <c r="BE113" s="45">
        <v>0.68916500000000003</v>
      </c>
      <c r="BF113" s="45">
        <v>14.471399999999999</v>
      </c>
      <c r="BG113" s="45">
        <v>0.76595000000000002</v>
      </c>
      <c r="BH113" s="45">
        <v>35.582700000000003</v>
      </c>
      <c r="BI113" s="45">
        <v>1.0787599999999999</v>
      </c>
      <c r="BJ113" s="45">
        <v>64.124399999999994</v>
      </c>
      <c r="BK113" s="45">
        <v>1.02294</v>
      </c>
      <c r="BL113" s="45">
        <v>35.875599999999999</v>
      </c>
      <c r="BM113" s="45">
        <v>1.02294</v>
      </c>
      <c r="BN113" s="45">
        <v>28.548400000000001</v>
      </c>
      <c r="BO113" s="45">
        <v>0.97323599999999999</v>
      </c>
      <c r="BP113" s="45">
        <v>59.810499999999998</v>
      </c>
      <c r="BQ113" s="45">
        <v>1.21777</v>
      </c>
      <c r="BR113" s="45">
        <v>60.805599999999998</v>
      </c>
      <c r="BS113" s="45">
        <v>1.3967000000000001</v>
      </c>
      <c r="BT113" s="45">
        <v>9.1774900000000006</v>
      </c>
      <c r="BU113" s="45">
        <v>1.6817200000000001</v>
      </c>
      <c r="BV113" s="45">
        <v>120.602</v>
      </c>
      <c r="BW113" s="45">
        <v>1.57666</v>
      </c>
      <c r="BX113" s="45">
        <v>7.3906400000000003</v>
      </c>
      <c r="BY113" s="45">
        <v>1.4307099999999999</v>
      </c>
      <c r="BZ113" s="45">
        <v>3.87412</v>
      </c>
      <c r="CA113" s="45">
        <v>1.5395399999999999</v>
      </c>
      <c r="CB113" s="45">
        <v>3.8127599999999999</v>
      </c>
      <c r="CC113" s="45">
        <v>7.3517600000000002E-2</v>
      </c>
      <c r="CD113" s="45">
        <v>0.56583300000000003</v>
      </c>
      <c r="CE113" s="45">
        <v>1.0374899999999999E-2</v>
      </c>
      <c r="CF113" s="45">
        <v>0.5736</v>
      </c>
      <c r="CG113" s="45">
        <v>1.46642E-2</v>
      </c>
      <c r="CH113" s="45">
        <v>1.1389800000000001</v>
      </c>
      <c r="CI113" s="45">
        <v>1.8097800000000001E-2</v>
      </c>
      <c r="CJ113" s="45">
        <v>105.384</v>
      </c>
      <c r="CK113" s="45">
        <v>1.6639999999999999</v>
      </c>
    </row>
    <row r="114" spans="1:89" x14ac:dyDescent="0.25">
      <c r="A114" s="44">
        <v>16</v>
      </c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</row>
    <row r="115" spans="1:89" x14ac:dyDescent="0.25">
      <c r="A115" s="47" t="s">
        <v>162</v>
      </c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</row>
    <row r="116" spans="1:89" x14ac:dyDescent="0.25">
      <c r="A116" s="48" t="s">
        <v>115</v>
      </c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>
        <v>15.130100000000001</v>
      </c>
      <c r="AU116" s="45">
        <v>1.12391</v>
      </c>
      <c r="AV116" s="45">
        <v>15.2926</v>
      </c>
      <c r="AW116" s="45">
        <v>0.83161200000000002</v>
      </c>
      <c r="AX116" s="45">
        <v>35.025799999999997</v>
      </c>
      <c r="AY116" s="45">
        <v>0.88325299999999995</v>
      </c>
      <c r="AZ116" s="45">
        <v>65.441400000000002</v>
      </c>
      <c r="BA116" s="45">
        <v>0.747035</v>
      </c>
      <c r="BB116" s="45">
        <v>34.558599999999998</v>
      </c>
      <c r="BC116" s="45">
        <v>0.747035</v>
      </c>
      <c r="BD116" s="45">
        <v>15.2807</v>
      </c>
      <c r="BE116" s="45">
        <v>0.80634700000000004</v>
      </c>
      <c r="BF116" s="45">
        <v>15.0976</v>
      </c>
      <c r="BG116" s="45">
        <v>1.02921</v>
      </c>
      <c r="BH116" s="45">
        <v>34.533900000000003</v>
      </c>
      <c r="BI116" s="45">
        <v>0.72470900000000005</v>
      </c>
      <c r="BJ116" s="45">
        <v>64.912199999999999</v>
      </c>
      <c r="BK116" s="45">
        <v>1.01674</v>
      </c>
      <c r="BL116" s="45">
        <v>35.087800000000001</v>
      </c>
      <c r="BM116" s="45">
        <v>1.01674</v>
      </c>
      <c r="BN116" s="45">
        <v>30.3934</v>
      </c>
      <c r="BO116" s="45">
        <v>1.1416500000000001</v>
      </c>
      <c r="BP116" s="45">
        <v>56.663600000000002</v>
      </c>
      <c r="BQ116" s="45">
        <v>1.9598100000000001</v>
      </c>
      <c r="BR116" s="45">
        <v>55.2393</v>
      </c>
      <c r="BS116" s="45">
        <v>1.5306</v>
      </c>
      <c r="BT116" s="45">
        <v>10.0068</v>
      </c>
      <c r="BU116" s="45">
        <v>2.0039699999999998</v>
      </c>
      <c r="BV116" s="45">
        <v>111.864</v>
      </c>
      <c r="BW116" s="45">
        <v>2.38043</v>
      </c>
      <c r="BX116" s="45">
        <v>2.3309000000000002</v>
      </c>
      <c r="BY116" s="45">
        <v>1.8960900000000001</v>
      </c>
      <c r="BZ116" s="45">
        <v>4.3052400000000004</v>
      </c>
      <c r="CA116" s="45">
        <v>2.0312899999999998</v>
      </c>
      <c r="CB116" s="45">
        <v>3.2875999999999999</v>
      </c>
      <c r="CC116" s="45">
        <v>6.3634700000000002E-2</v>
      </c>
      <c r="CD116" s="45">
        <v>0.61045499999999997</v>
      </c>
      <c r="CE116" s="45">
        <v>1.2239E-2</v>
      </c>
      <c r="CF116" s="45">
        <v>0.61499999999999999</v>
      </c>
      <c r="CG116" s="45">
        <v>1.2339899999999999E-2</v>
      </c>
      <c r="CH116" s="45">
        <v>1.2250000000000001</v>
      </c>
      <c r="CI116" s="45">
        <v>1.6166699999999999E-2</v>
      </c>
      <c r="CJ116" s="45">
        <v>97.976399999999998</v>
      </c>
      <c r="CK116" s="45">
        <v>1.3048299999999999</v>
      </c>
    </row>
    <row r="117" spans="1:89" x14ac:dyDescent="0.25">
      <c r="A117" s="48" t="s">
        <v>116</v>
      </c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>
        <v>15.2127</v>
      </c>
      <c r="AU117" s="45">
        <v>0.87302400000000002</v>
      </c>
      <c r="AV117" s="45">
        <v>14.761200000000001</v>
      </c>
      <c r="AW117" s="45">
        <v>0.52468099999999995</v>
      </c>
      <c r="AX117" s="45">
        <v>35.337600000000002</v>
      </c>
      <c r="AY117" s="45">
        <v>1.0530200000000001</v>
      </c>
      <c r="AZ117" s="45">
        <v>65.267700000000005</v>
      </c>
      <c r="BA117" s="45">
        <v>0.77314400000000005</v>
      </c>
      <c r="BB117" s="45">
        <v>34.732300000000002</v>
      </c>
      <c r="BC117" s="45">
        <v>0.77314400000000005</v>
      </c>
      <c r="BD117" s="45">
        <v>14.745200000000001</v>
      </c>
      <c r="BE117" s="45">
        <v>0.53059100000000003</v>
      </c>
      <c r="BF117" s="45">
        <v>15.256600000000001</v>
      </c>
      <c r="BG117" s="45">
        <v>0.91278800000000004</v>
      </c>
      <c r="BH117" s="45">
        <v>34.692799999999998</v>
      </c>
      <c r="BI117" s="45">
        <v>0.71418599999999999</v>
      </c>
      <c r="BJ117" s="45">
        <v>64.694699999999997</v>
      </c>
      <c r="BK117" s="45">
        <v>0.94128299999999998</v>
      </c>
      <c r="BL117" s="45">
        <v>35.305300000000003</v>
      </c>
      <c r="BM117" s="45">
        <v>0.94128299999999998</v>
      </c>
      <c r="BN117" s="45">
        <v>30.0047</v>
      </c>
      <c r="BO117" s="45">
        <v>0.98388200000000003</v>
      </c>
      <c r="BP117" s="45">
        <v>57.9724</v>
      </c>
      <c r="BQ117" s="45">
        <v>1.3685799999999999</v>
      </c>
      <c r="BR117" s="45">
        <v>56.240200000000002</v>
      </c>
      <c r="BS117" s="45">
        <v>1.7627699999999999</v>
      </c>
      <c r="BT117" s="45">
        <v>9.6611399999999996</v>
      </c>
      <c r="BU117" s="45">
        <v>2.1839200000000001</v>
      </c>
      <c r="BV117" s="45">
        <v>114.27</v>
      </c>
      <c r="BW117" s="45">
        <v>2.1994899999999999</v>
      </c>
      <c r="BX117" s="45">
        <v>1.89951</v>
      </c>
      <c r="BY117" s="45">
        <v>2.3021600000000002</v>
      </c>
      <c r="BZ117" s="45">
        <v>2.9745200000000001</v>
      </c>
      <c r="CA117" s="45">
        <v>1.6706000000000001</v>
      </c>
      <c r="CB117" s="45">
        <v>3.2965100000000001</v>
      </c>
      <c r="CC117" s="45">
        <v>5.0539300000000002E-2</v>
      </c>
      <c r="CD117" s="45">
        <v>0.61727299999999996</v>
      </c>
      <c r="CE117" s="45">
        <v>9.6209099999999999E-3</v>
      </c>
      <c r="CF117" s="45">
        <v>0.63136400000000004</v>
      </c>
      <c r="CG117" s="45">
        <v>1.2896599999999999E-2</v>
      </c>
      <c r="CH117" s="45">
        <v>1.2479499999999999</v>
      </c>
      <c r="CI117" s="45">
        <v>1.8287999999999999E-2</v>
      </c>
      <c r="CJ117" s="45">
        <v>96.178100000000001</v>
      </c>
      <c r="CK117" s="45">
        <v>1.41709</v>
      </c>
    </row>
    <row r="118" spans="1:89" x14ac:dyDescent="0.25">
      <c r="A118" s="47" t="s">
        <v>163</v>
      </c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</row>
    <row r="119" spans="1:89" x14ac:dyDescent="0.25">
      <c r="A119" s="48" t="s">
        <v>115</v>
      </c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>
        <v>17.2164</v>
      </c>
      <c r="AU119" s="45">
        <v>0.54632199999999997</v>
      </c>
      <c r="AV119" s="45">
        <v>16.2684</v>
      </c>
      <c r="AW119" s="45">
        <v>0.69686300000000001</v>
      </c>
      <c r="AX119" s="45">
        <v>33.105400000000003</v>
      </c>
      <c r="AY119" s="45">
        <v>0.70303700000000002</v>
      </c>
      <c r="AZ119" s="45">
        <v>66.593900000000005</v>
      </c>
      <c r="BA119" s="45">
        <v>0.71624399999999999</v>
      </c>
      <c r="BB119" s="45">
        <v>33.406100000000002</v>
      </c>
      <c r="BC119" s="45">
        <v>0.71624399999999999</v>
      </c>
      <c r="BD119" s="45">
        <v>16.280799999999999</v>
      </c>
      <c r="BE119" s="45">
        <v>0.70901700000000001</v>
      </c>
      <c r="BF119" s="45">
        <v>17.1875</v>
      </c>
      <c r="BG119" s="45">
        <v>0.57521800000000001</v>
      </c>
      <c r="BH119" s="45">
        <v>33.429400000000001</v>
      </c>
      <c r="BI119" s="45">
        <v>0.67003699999999999</v>
      </c>
      <c r="BJ119" s="45">
        <v>66.8977</v>
      </c>
      <c r="BK119" s="45">
        <v>0.61872400000000005</v>
      </c>
      <c r="BL119" s="45">
        <v>33.1023</v>
      </c>
      <c r="BM119" s="45">
        <v>0.61872400000000005</v>
      </c>
      <c r="BN119" s="45">
        <v>33.494599999999998</v>
      </c>
      <c r="BO119" s="45">
        <v>0.77403200000000005</v>
      </c>
      <c r="BP119" s="45">
        <v>57.403399999999998</v>
      </c>
      <c r="BQ119" s="45">
        <v>1.3438300000000001</v>
      </c>
      <c r="BR119" s="45">
        <v>56.887900000000002</v>
      </c>
      <c r="BS119" s="45">
        <v>1.3598699999999999</v>
      </c>
      <c r="BT119" s="45">
        <v>10.333299999999999</v>
      </c>
      <c r="BU119" s="45">
        <v>2.0286400000000002</v>
      </c>
      <c r="BV119" s="45">
        <v>114.273</v>
      </c>
      <c r="BW119" s="45">
        <v>1.6603000000000001</v>
      </c>
      <c r="BX119" s="45">
        <v>3.1931400000000001</v>
      </c>
      <c r="BY119" s="45">
        <v>1.4549399999999999</v>
      </c>
      <c r="BZ119" s="45">
        <v>5.5427400000000002</v>
      </c>
      <c r="CA119" s="45">
        <v>1.6057900000000001</v>
      </c>
      <c r="CB119" s="45">
        <v>3.4222100000000002</v>
      </c>
      <c r="CC119" s="45">
        <v>5.4524599999999999E-2</v>
      </c>
      <c r="CD119" s="45">
        <v>0.59739100000000001</v>
      </c>
      <c r="CE119" s="45">
        <v>9.4258599999999994E-3</v>
      </c>
      <c r="CF119" s="45">
        <v>0.604348</v>
      </c>
      <c r="CG119" s="45">
        <v>8.7606300000000002E-3</v>
      </c>
      <c r="CH119" s="45">
        <v>1.20217</v>
      </c>
      <c r="CI119" s="45">
        <v>1.1212E-2</v>
      </c>
      <c r="CJ119" s="45">
        <v>99.827799999999996</v>
      </c>
      <c r="CK119" s="45">
        <v>0.92782600000000004</v>
      </c>
    </row>
    <row r="120" spans="1:89" x14ac:dyDescent="0.25">
      <c r="A120" s="44">
        <v>17</v>
      </c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</row>
    <row r="121" spans="1:89" x14ac:dyDescent="0.25">
      <c r="A121" s="47" t="s">
        <v>162</v>
      </c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</row>
    <row r="122" spans="1:89" x14ac:dyDescent="0.25">
      <c r="A122" s="48" t="s">
        <v>115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>
        <v>10.2973</v>
      </c>
      <c r="AU122" s="45">
        <v>0.84881399999999996</v>
      </c>
      <c r="AV122" s="45">
        <v>14.2568</v>
      </c>
      <c r="AW122" s="45">
        <v>0.60956900000000003</v>
      </c>
      <c r="AX122" s="45">
        <v>38.929400000000001</v>
      </c>
      <c r="AY122" s="45">
        <v>0.89966900000000005</v>
      </c>
      <c r="AZ122" s="45">
        <v>63.483400000000003</v>
      </c>
      <c r="BA122" s="45">
        <v>0.872865</v>
      </c>
      <c r="BB122" s="45">
        <v>36.516599999999997</v>
      </c>
      <c r="BC122" s="45">
        <v>0.872865</v>
      </c>
      <c r="BD122" s="45">
        <v>14.3383</v>
      </c>
      <c r="BE122" s="45">
        <v>0.58387999999999995</v>
      </c>
      <c r="BF122" s="45">
        <v>10.2936</v>
      </c>
      <c r="BG122" s="45">
        <v>0.79994500000000002</v>
      </c>
      <c r="BH122" s="45">
        <v>36.448900000000002</v>
      </c>
      <c r="BI122" s="45">
        <v>0.69608499999999995</v>
      </c>
      <c r="BJ122" s="45">
        <v>61.066899999999997</v>
      </c>
      <c r="BK122" s="45">
        <v>1.07928</v>
      </c>
      <c r="BL122" s="45">
        <v>38.933100000000003</v>
      </c>
      <c r="BM122" s="45">
        <v>1.07928</v>
      </c>
      <c r="BN122" s="45">
        <v>24.6036</v>
      </c>
      <c r="BO122" s="45">
        <v>1.10832</v>
      </c>
      <c r="BP122" s="45">
        <v>58.807000000000002</v>
      </c>
      <c r="BQ122" s="45">
        <v>1.1754199999999999</v>
      </c>
      <c r="BR122" s="45">
        <v>63.346299999999999</v>
      </c>
      <c r="BS122" s="45">
        <v>0.79443900000000001</v>
      </c>
      <c r="BT122" s="45">
        <v>10.4079</v>
      </c>
      <c r="BU122" s="45">
        <v>1.97688</v>
      </c>
      <c r="BV122" s="45">
        <v>122.15300000000001</v>
      </c>
      <c r="BW122" s="45">
        <v>1.5849</v>
      </c>
      <c r="BX122" s="45">
        <v>8.2943499999999997</v>
      </c>
      <c r="BY122" s="45">
        <v>1.85059</v>
      </c>
      <c r="BZ122" s="45">
        <v>11.9335</v>
      </c>
      <c r="CA122" s="45">
        <v>1.5058400000000001</v>
      </c>
      <c r="CB122" s="45">
        <v>3.9592700000000001</v>
      </c>
      <c r="CC122" s="45">
        <v>5.6394E-2</v>
      </c>
      <c r="CD122" s="45">
        <v>0.56399999999999995</v>
      </c>
      <c r="CE122" s="45">
        <v>1.0198E-2</v>
      </c>
      <c r="CF122" s="45">
        <v>0.54679999999999995</v>
      </c>
      <c r="CG122" s="45">
        <v>8.8181600000000002E-3</v>
      </c>
      <c r="CH122" s="45">
        <v>1.1108</v>
      </c>
      <c r="CI122" s="45">
        <v>1.44E-2</v>
      </c>
      <c r="CJ122" s="45">
        <v>108.048</v>
      </c>
      <c r="CK122" s="45">
        <v>1.3866400000000001</v>
      </c>
    </row>
    <row r="123" spans="1:89" x14ac:dyDescent="0.25">
      <c r="A123" s="48" t="s">
        <v>116</v>
      </c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>
        <v>13.2447</v>
      </c>
      <c r="AU123" s="45">
        <v>1.41201</v>
      </c>
      <c r="AV123" s="45">
        <v>14.3629</v>
      </c>
      <c r="AW123" s="45">
        <v>0.61555300000000002</v>
      </c>
      <c r="AX123" s="45">
        <v>36.0672</v>
      </c>
      <c r="AY123" s="45">
        <v>1.44363</v>
      </c>
      <c r="AZ123" s="45">
        <v>63.702300000000001</v>
      </c>
      <c r="BA123" s="45">
        <v>0.49473699999999998</v>
      </c>
      <c r="BB123" s="45">
        <v>36.297699999999999</v>
      </c>
      <c r="BC123" s="45">
        <v>0.49473699999999998</v>
      </c>
      <c r="BD123" s="45">
        <v>14.3649</v>
      </c>
      <c r="BE123" s="45">
        <v>0.59816499999999995</v>
      </c>
      <c r="BF123" s="45">
        <v>13.2454</v>
      </c>
      <c r="BG123" s="45">
        <v>1.42397</v>
      </c>
      <c r="BH123" s="45">
        <v>36.3232</v>
      </c>
      <c r="BI123" s="45">
        <v>0.56683300000000003</v>
      </c>
      <c r="BJ123" s="45">
        <v>63.933500000000002</v>
      </c>
      <c r="BK123" s="45">
        <v>1.4238599999999999</v>
      </c>
      <c r="BL123" s="45">
        <v>36.066499999999998</v>
      </c>
      <c r="BM123" s="45">
        <v>1.4238599999999999</v>
      </c>
      <c r="BN123" s="45">
        <v>27.629200000000001</v>
      </c>
      <c r="BO123" s="45">
        <v>1.4870399999999999</v>
      </c>
      <c r="BP123" s="45">
        <v>59.721600000000002</v>
      </c>
      <c r="BQ123" s="45">
        <v>0.93140900000000004</v>
      </c>
      <c r="BR123" s="45">
        <v>63.268599999999999</v>
      </c>
      <c r="BS123" s="45">
        <v>1.0220899999999999</v>
      </c>
      <c r="BT123" s="45">
        <v>9.6222300000000001</v>
      </c>
      <c r="BU123" s="45">
        <v>2.3875099999999998</v>
      </c>
      <c r="BV123" s="45">
        <v>123.004</v>
      </c>
      <c r="BW123" s="45">
        <v>1.4470499999999999</v>
      </c>
      <c r="BX123" s="45">
        <v>7.3098299999999998</v>
      </c>
      <c r="BY123" s="45">
        <v>2.2250200000000002</v>
      </c>
      <c r="BZ123" s="45">
        <v>13.3712</v>
      </c>
      <c r="CA123" s="45">
        <v>1.9332499999999999</v>
      </c>
      <c r="CB123" s="45">
        <v>3.9554100000000001</v>
      </c>
      <c r="CC123" s="45">
        <v>5.1879099999999997E-2</v>
      </c>
      <c r="CD123" s="45">
        <v>0.56720000000000004</v>
      </c>
      <c r="CE123" s="45">
        <v>8.7269700000000006E-3</v>
      </c>
      <c r="CF123" s="45">
        <v>0.55208299999999999</v>
      </c>
      <c r="CG123" s="45">
        <v>8.1543299999999996E-3</v>
      </c>
      <c r="CH123" s="45">
        <v>1.1195900000000001</v>
      </c>
      <c r="CI123" s="45">
        <v>1.10581E-2</v>
      </c>
      <c r="CJ123" s="45">
        <v>107.19199999999999</v>
      </c>
      <c r="CK123" s="45">
        <v>1.05714</v>
      </c>
    </row>
    <row r="124" spans="1:89" x14ac:dyDescent="0.25">
      <c r="A124" s="47" t="s">
        <v>163</v>
      </c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</row>
    <row r="125" spans="1:89" x14ac:dyDescent="0.25">
      <c r="A125" s="48" t="s">
        <v>115</v>
      </c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>
        <v>13.6065</v>
      </c>
      <c r="AU125" s="45">
        <v>0.56054400000000004</v>
      </c>
      <c r="AV125" s="45">
        <v>14.133599999999999</v>
      </c>
      <c r="AW125" s="45">
        <v>0.48043799999999998</v>
      </c>
      <c r="AX125" s="45">
        <v>35.808700000000002</v>
      </c>
      <c r="AY125" s="45">
        <v>0.32979999999999998</v>
      </c>
      <c r="AZ125" s="45">
        <v>63.5488</v>
      </c>
      <c r="BA125" s="45">
        <v>0.69719500000000001</v>
      </c>
      <c r="BB125" s="45">
        <v>36.4512</v>
      </c>
      <c r="BC125" s="45">
        <v>0.69719500000000001</v>
      </c>
      <c r="BD125" s="45">
        <v>14.135400000000001</v>
      </c>
      <c r="BE125" s="45">
        <v>0.52454199999999995</v>
      </c>
      <c r="BF125" s="45">
        <v>13.5871</v>
      </c>
      <c r="BG125" s="45">
        <v>0.53104799999999996</v>
      </c>
      <c r="BH125" s="45">
        <v>36.449399999999997</v>
      </c>
      <c r="BI125" s="45">
        <v>0.54759100000000005</v>
      </c>
      <c r="BJ125" s="45">
        <v>64.147499999999994</v>
      </c>
      <c r="BK125" s="45">
        <v>0.38410300000000003</v>
      </c>
      <c r="BL125" s="45">
        <v>35.852499999999999</v>
      </c>
      <c r="BM125" s="45">
        <v>0.38410300000000003</v>
      </c>
      <c r="BN125" s="45">
        <v>27.721599999999999</v>
      </c>
      <c r="BO125" s="45">
        <v>0.61579600000000001</v>
      </c>
      <c r="BP125" s="45">
        <v>62.447800000000001</v>
      </c>
      <c r="BQ125" s="45">
        <v>1.06589</v>
      </c>
      <c r="BR125" s="45">
        <v>64.115499999999997</v>
      </c>
      <c r="BS125" s="45">
        <v>1.3932599999999999</v>
      </c>
      <c r="BT125" s="45">
        <v>10.132</v>
      </c>
      <c r="BU125" s="45">
        <v>2.3112300000000001</v>
      </c>
      <c r="BV125" s="45">
        <v>126.545</v>
      </c>
      <c r="BW125" s="45">
        <v>1.96675</v>
      </c>
      <c r="BX125" s="45">
        <v>10.309900000000001</v>
      </c>
      <c r="BY125" s="45">
        <v>1.1254500000000001</v>
      </c>
      <c r="BZ125" s="45">
        <v>14.2033</v>
      </c>
      <c r="CA125" s="45">
        <v>1.26061</v>
      </c>
      <c r="CB125" s="45">
        <v>3.9509699999999999</v>
      </c>
      <c r="CC125" s="45">
        <v>7.7775700000000003E-2</v>
      </c>
      <c r="CD125" s="45">
        <v>0.58347800000000005</v>
      </c>
      <c r="CE125" s="45">
        <v>9.1407799999999994E-3</v>
      </c>
      <c r="CF125" s="45">
        <v>0.56999999999999995</v>
      </c>
      <c r="CG125" s="45">
        <v>9.5742699999999993E-3</v>
      </c>
      <c r="CH125" s="45">
        <v>1.1531899999999999</v>
      </c>
      <c r="CI125" s="45">
        <v>1.2734000000000001E-2</v>
      </c>
      <c r="CJ125" s="45">
        <v>104.072</v>
      </c>
      <c r="CK125" s="45">
        <v>1.1472100000000001</v>
      </c>
    </row>
    <row r="126" spans="1:89" x14ac:dyDescent="0.25">
      <c r="A126" s="48" t="s">
        <v>116</v>
      </c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>
        <v>13.3626</v>
      </c>
      <c r="AU126" s="45">
        <v>0.50751800000000002</v>
      </c>
      <c r="AV126" s="45">
        <v>13.8407</v>
      </c>
      <c r="AW126" s="45">
        <v>0.53199200000000002</v>
      </c>
      <c r="AX126" s="45">
        <v>36.232399999999998</v>
      </c>
      <c r="AY126" s="45">
        <v>0.74905699999999997</v>
      </c>
      <c r="AZ126" s="45">
        <v>63.435600000000001</v>
      </c>
      <c r="BA126" s="45">
        <v>0.91381000000000001</v>
      </c>
      <c r="BB126" s="45">
        <v>36.564399999999999</v>
      </c>
      <c r="BC126" s="45">
        <v>0.91381000000000001</v>
      </c>
      <c r="BD126" s="45">
        <v>13.799200000000001</v>
      </c>
      <c r="BE126" s="45">
        <v>0.53167600000000004</v>
      </c>
      <c r="BF126" s="45">
        <v>13.351900000000001</v>
      </c>
      <c r="BG126" s="45">
        <v>0.47897299999999998</v>
      </c>
      <c r="BH126" s="45">
        <v>36.604500000000002</v>
      </c>
      <c r="BI126" s="45">
        <v>0.82320000000000004</v>
      </c>
      <c r="BJ126" s="45">
        <v>63.793799999999997</v>
      </c>
      <c r="BK126" s="45">
        <v>0.75798399999999999</v>
      </c>
      <c r="BL126" s="45">
        <v>36.206200000000003</v>
      </c>
      <c r="BM126" s="45">
        <v>0.75798399999999999</v>
      </c>
      <c r="BN126" s="45">
        <v>27.189499999999999</v>
      </c>
      <c r="BO126" s="45">
        <v>0.78459599999999996</v>
      </c>
      <c r="BP126" s="45">
        <v>62.3005</v>
      </c>
      <c r="BQ126" s="45">
        <v>1.1119600000000001</v>
      </c>
      <c r="BR126" s="45">
        <v>66.424499999999995</v>
      </c>
      <c r="BS126" s="45">
        <v>1.1667000000000001</v>
      </c>
      <c r="BT126" s="45">
        <v>11.321999999999999</v>
      </c>
      <c r="BU126" s="45">
        <v>1.6752199999999999</v>
      </c>
      <c r="BV126" s="45">
        <v>128.74299999999999</v>
      </c>
      <c r="BW126" s="45">
        <v>1.73458</v>
      </c>
      <c r="BX126" s="45">
        <v>11.332100000000001</v>
      </c>
      <c r="BY126" s="45">
        <v>1.6588099999999999</v>
      </c>
      <c r="BZ126" s="45">
        <v>14.2424</v>
      </c>
      <c r="CA126" s="45">
        <v>1.15523</v>
      </c>
      <c r="CB126" s="45">
        <v>3.9441899999999999</v>
      </c>
      <c r="CC126" s="45">
        <v>6.7865700000000001E-2</v>
      </c>
      <c r="CD126" s="45">
        <v>0.59217399999999998</v>
      </c>
      <c r="CE126" s="45">
        <v>1.14042E-2</v>
      </c>
      <c r="CF126" s="45">
        <v>0.58260900000000004</v>
      </c>
      <c r="CG126" s="45">
        <v>8.4531399999999996E-3</v>
      </c>
      <c r="CH126" s="45">
        <v>1.1752199999999999</v>
      </c>
      <c r="CI126" s="45">
        <v>1.21116E-2</v>
      </c>
      <c r="CJ126" s="45">
        <v>102.12</v>
      </c>
      <c r="CK126" s="45">
        <v>1.0539799999999999</v>
      </c>
    </row>
    <row r="127" spans="1:89" x14ac:dyDescent="0.25">
      <c r="A127" s="44">
        <v>18</v>
      </c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</row>
    <row r="128" spans="1:89" x14ac:dyDescent="0.25">
      <c r="A128" s="47" t="s">
        <v>162</v>
      </c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</row>
    <row r="129" spans="1:89" x14ac:dyDescent="0.25">
      <c r="A129" s="48" t="s">
        <v>115</v>
      </c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>
        <v>11.2454</v>
      </c>
      <c r="AU129" s="45">
        <v>0.58199000000000001</v>
      </c>
      <c r="AV129" s="45">
        <v>11.9383</v>
      </c>
      <c r="AW129" s="45">
        <v>0.78910599999999997</v>
      </c>
      <c r="AX129" s="45">
        <v>37.741399999999999</v>
      </c>
      <c r="AY129" s="45">
        <v>0.92515499999999995</v>
      </c>
      <c r="AZ129" s="45">
        <v>60.924999999999997</v>
      </c>
      <c r="BA129" s="45">
        <v>0.80798199999999998</v>
      </c>
      <c r="BB129" s="45">
        <v>39.075000000000003</v>
      </c>
      <c r="BC129" s="45">
        <v>0.80798199999999998</v>
      </c>
      <c r="BD129" s="45">
        <v>11.9495</v>
      </c>
      <c r="BE129" s="45">
        <v>0.76601300000000005</v>
      </c>
      <c r="BF129" s="45">
        <v>11.2439</v>
      </c>
      <c r="BG129" s="45">
        <v>0.63411799999999996</v>
      </c>
      <c r="BH129" s="45">
        <v>39.117899999999999</v>
      </c>
      <c r="BI129" s="45">
        <v>0.87113499999999999</v>
      </c>
      <c r="BJ129" s="45">
        <v>62.2744</v>
      </c>
      <c r="BK129" s="45">
        <v>0.77918900000000002</v>
      </c>
      <c r="BL129" s="45">
        <v>37.7256</v>
      </c>
      <c r="BM129" s="45">
        <v>0.77918900000000002</v>
      </c>
      <c r="BN129" s="45">
        <v>23.179200000000002</v>
      </c>
      <c r="BO129" s="45">
        <v>0.94064000000000003</v>
      </c>
      <c r="BP129" s="45">
        <v>60.551600000000001</v>
      </c>
      <c r="BQ129" s="45">
        <v>1.2703100000000001</v>
      </c>
      <c r="BR129" s="45">
        <v>59.106000000000002</v>
      </c>
      <c r="BS129" s="45">
        <v>1.4815799999999999</v>
      </c>
      <c r="BT129" s="45">
        <v>8.2970299999999995</v>
      </c>
      <c r="BU129" s="45">
        <v>1.5166500000000001</v>
      </c>
      <c r="BV129" s="45">
        <v>119.67700000000001</v>
      </c>
      <c r="BW129" s="45">
        <v>2.0386700000000002</v>
      </c>
      <c r="BX129" s="45">
        <v>4.5285599999999997</v>
      </c>
      <c r="BY129" s="45">
        <v>1.6132</v>
      </c>
      <c r="BZ129" s="45">
        <v>6.7587299999999999</v>
      </c>
      <c r="CA129" s="45">
        <v>1.28437</v>
      </c>
      <c r="CB129" s="45">
        <v>4.3768599999999998</v>
      </c>
      <c r="CC129" s="45">
        <v>4.8869900000000001E-2</v>
      </c>
      <c r="CD129" s="45">
        <v>0.50214300000000001</v>
      </c>
      <c r="CE129" s="45">
        <v>1.1758599999999999E-2</v>
      </c>
      <c r="CF129" s="45">
        <v>0.48206900000000003</v>
      </c>
      <c r="CG129" s="45">
        <v>8.8587800000000001E-3</v>
      </c>
      <c r="CH129" s="45">
        <v>0.98438599999999998</v>
      </c>
      <c r="CI129" s="45">
        <v>1.5219699999999999E-2</v>
      </c>
      <c r="CJ129" s="45">
        <v>121.932</v>
      </c>
      <c r="CK129" s="45">
        <v>1.8797600000000001</v>
      </c>
    </row>
    <row r="130" spans="1:89" x14ac:dyDescent="0.25">
      <c r="A130" s="48" t="s">
        <v>116</v>
      </c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>
        <v>11.281599999999999</v>
      </c>
      <c r="AU130" s="45">
        <v>0.58066099999999998</v>
      </c>
      <c r="AV130" s="45">
        <v>12.105700000000001</v>
      </c>
      <c r="AW130" s="45">
        <v>0.65769200000000005</v>
      </c>
      <c r="AX130" s="45">
        <v>37.705500000000001</v>
      </c>
      <c r="AY130" s="45">
        <v>0.82246699999999995</v>
      </c>
      <c r="AZ130" s="45">
        <v>61.0749</v>
      </c>
      <c r="BA130" s="45">
        <v>0.83728499999999995</v>
      </c>
      <c r="BB130" s="45">
        <v>38.9251</v>
      </c>
      <c r="BC130" s="45">
        <v>0.83728499999999995</v>
      </c>
      <c r="BD130" s="45">
        <v>12.107699999999999</v>
      </c>
      <c r="BE130" s="45">
        <v>0.69232000000000005</v>
      </c>
      <c r="BF130" s="45">
        <v>11.274900000000001</v>
      </c>
      <c r="BG130" s="45">
        <v>0.56351600000000002</v>
      </c>
      <c r="BH130" s="45">
        <v>38.923099999999998</v>
      </c>
      <c r="BI130" s="45">
        <v>0.76317199999999996</v>
      </c>
      <c r="BJ130" s="45">
        <v>62.305700000000002</v>
      </c>
      <c r="BK130" s="45">
        <v>0.85860999999999998</v>
      </c>
      <c r="BL130" s="45">
        <v>37.694299999999998</v>
      </c>
      <c r="BM130" s="45">
        <v>0.85860999999999998</v>
      </c>
      <c r="BN130" s="45">
        <v>23.384599999999999</v>
      </c>
      <c r="BO130" s="45">
        <v>0.84810700000000006</v>
      </c>
      <c r="BP130" s="45">
        <v>60.914499999999997</v>
      </c>
      <c r="BQ130" s="45">
        <v>1.3754200000000001</v>
      </c>
      <c r="BR130" s="45">
        <v>59.160299999999999</v>
      </c>
      <c r="BS130" s="45">
        <v>1.25437</v>
      </c>
      <c r="BT130" s="45">
        <v>8.2799600000000009</v>
      </c>
      <c r="BU130" s="45">
        <v>1.5520400000000001</v>
      </c>
      <c r="BV130" s="45">
        <v>120.09</v>
      </c>
      <c r="BW130" s="45">
        <v>1.6354299999999999</v>
      </c>
      <c r="BX130" s="45">
        <v>4.5448500000000003</v>
      </c>
      <c r="BY130" s="45">
        <v>1.4190700000000001</v>
      </c>
      <c r="BZ130" s="45">
        <v>6.7576299999999998</v>
      </c>
      <c r="CA130" s="45">
        <v>1.21722</v>
      </c>
      <c r="CB130" s="45">
        <v>4.3749599999999997</v>
      </c>
      <c r="CC130" s="45">
        <v>5.6623100000000003E-2</v>
      </c>
      <c r="CD130" s="45">
        <v>0.50428600000000001</v>
      </c>
      <c r="CE130" s="45">
        <v>9.0350799999999992E-3</v>
      </c>
      <c r="CF130" s="45">
        <v>0.483929</v>
      </c>
      <c r="CG130" s="45">
        <v>9.7611799999999995E-3</v>
      </c>
      <c r="CH130" s="45">
        <v>0.98821400000000004</v>
      </c>
      <c r="CI130" s="45">
        <v>9.4693399999999997E-3</v>
      </c>
      <c r="CJ130" s="45">
        <v>121.44199999999999</v>
      </c>
      <c r="CK130" s="45">
        <v>1.16686</v>
      </c>
    </row>
    <row r="131" spans="1:89" x14ac:dyDescent="0.25">
      <c r="A131" s="47" t="s">
        <v>163</v>
      </c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</row>
    <row r="132" spans="1:89" x14ac:dyDescent="0.25">
      <c r="A132" s="48" t="s">
        <v>115</v>
      </c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>
        <v>13.0899</v>
      </c>
      <c r="AU132" s="45">
        <v>0.81116600000000005</v>
      </c>
      <c r="AV132" s="45">
        <v>13.538500000000001</v>
      </c>
      <c r="AW132" s="45">
        <v>0.58386400000000005</v>
      </c>
      <c r="AX132" s="45">
        <v>36.650700000000001</v>
      </c>
      <c r="AY132" s="45">
        <v>1.0275099999999999</v>
      </c>
      <c r="AZ132" s="45">
        <v>63.271000000000001</v>
      </c>
      <c r="BA132" s="45">
        <v>1.02671</v>
      </c>
      <c r="BB132" s="45">
        <v>36.728999999999999</v>
      </c>
      <c r="BC132" s="45">
        <v>1.02671</v>
      </c>
      <c r="BD132" s="45">
        <v>13.519</v>
      </c>
      <c r="BE132" s="45">
        <v>0.54040100000000002</v>
      </c>
      <c r="BF132" s="45">
        <v>13.076599999999999</v>
      </c>
      <c r="BG132" s="45">
        <v>0.83272199999999996</v>
      </c>
      <c r="BH132" s="45">
        <v>36.795400000000001</v>
      </c>
      <c r="BI132" s="45">
        <v>1.1086100000000001</v>
      </c>
      <c r="BJ132" s="45">
        <v>63.391100000000002</v>
      </c>
      <c r="BK132" s="45">
        <v>1.0042899999999999</v>
      </c>
      <c r="BL132" s="45">
        <v>36.608899999999998</v>
      </c>
      <c r="BM132" s="45">
        <v>1.0042899999999999</v>
      </c>
      <c r="BN132" s="45">
        <v>26.593</v>
      </c>
      <c r="BO132" s="45">
        <v>0.96445000000000003</v>
      </c>
      <c r="BP132" s="45">
        <v>61.126199999999997</v>
      </c>
      <c r="BQ132" s="45">
        <v>1.66405</v>
      </c>
      <c r="BR132" s="45">
        <v>61.696399999999997</v>
      </c>
      <c r="BS132" s="45">
        <v>0.85324</v>
      </c>
      <c r="BT132" s="45">
        <v>8.5388300000000008</v>
      </c>
      <c r="BU132" s="45">
        <v>1.6050899999999999</v>
      </c>
      <c r="BV132" s="45">
        <v>122.828</v>
      </c>
      <c r="BW132" s="45">
        <v>1.87612</v>
      </c>
      <c r="BX132" s="45">
        <v>7.8269099999999998</v>
      </c>
      <c r="BY132" s="45">
        <v>1.65541</v>
      </c>
      <c r="BZ132" s="45">
        <v>8.4132800000000003</v>
      </c>
      <c r="CA132" s="45">
        <v>1.4939800000000001</v>
      </c>
      <c r="CB132" s="45">
        <v>4.3984699999999997</v>
      </c>
      <c r="CC132" s="45">
        <v>5.8448800000000002E-2</v>
      </c>
      <c r="CD132" s="45">
        <v>0.50535699999999995</v>
      </c>
      <c r="CE132" s="45">
        <v>1.32239E-2</v>
      </c>
      <c r="CF132" s="45">
        <v>0.49963000000000002</v>
      </c>
      <c r="CG132" s="45">
        <v>1.4005699999999999E-2</v>
      </c>
      <c r="CH132" s="45">
        <v>1.00545</v>
      </c>
      <c r="CI132" s="45">
        <v>1.8956199999999999E-2</v>
      </c>
      <c r="CJ132" s="45">
        <v>119.39100000000001</v>
      </c>
      <c r="CK132" s="45">
        <v>2.2501500000000001</v>
      </c>
    </row>
    <row r="133" spans="1:89" x14ac:dyDescent="0.25">
      <c r="A133" s="48" t="s">
        <v>116</v>
      </c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>
        <v>13.005599999999999</v>
      </c>
      <c r="AU133" s="45">
        <v>0.51225500000000002</v>
      </c>
      <c r="AV133" s="45">
        <v>13.4069</v>
      </c>
      <c r="AW133" s="45">
        <v>0.54564999999999997</v>
      </c>
      <c r="AX133" s="45">
        <v>36.683500000000002</v>
      </c>
      <c r="AY133" s="45">
        <v>1.06494</v>
      </c>
      <c r="AZ133" s="45">
        <v>63.1252</v>
      </c>
      <c r="BA133" s="45">
        <v>1.03684</v>
      </c>
      <c r="BB133" s="45">
        <v>36.8748</v>
      </c>
      <c r="BC133" s="45">
        <v>1.03684</v>
      </c>
      <c r="BD133" s="45">
        <v>13.396699999999999</v>
      </c>
      <c r="BE133" s="45">
        <v>0.51584099999999999</v>
      </c>
      <c r="BF133" s="45">
        <v>13.004899999999999</v>
      </c>
      <c r="BG133" s="45">
        <v>0.58718099999999995</v>
      </c>
      <c r="BH133" s="45">
        <v>36.850099999999998</v>
      </c>
      <c r="BI133" s="45">
        <v>1.0290600000000001</v>
      </c>
      <c r="BJ133" s="45">
        <v>63.2517</v>
      </c>
      <c r="BK133" s="45">
        <v>0.89668499999999995</v>
      </c>
      <c r="BL133" s="45">
        <v>36.7483</v>
      </c>
      <c r="BM133" s="45">
        <v>0.89668499999999995</v>
      </c>
      <c r="BN133" s="45">
        <v>26.393599999999999</v>
      </c>
      <c r="BO133" s="45">
        <v>0.70319900000000002</v>
      </c>
      <c r="BP133" s="45">
        <v>61.307699999999997</v>
      </c>
      <c r="BQ133" s="45">
        <v>1.52403</v>
      </c>
      <c r="BR133" s="45">
        <v>60.581800000000001</v>
      </c>
      <c r="BS133" s="45">
        <v>1.28996</v>
      </c>
      <c r="BT133" s="45">
        <v>8.81067</v>
      </c>
      <c r="BU133" s="45">
        <v>1.9243600000000001</v>
      </c>
      <c r="BV133" s="45">
        <v>121.81399999999999</v>
      </c>
      <c r="BW133" s="45">
        <v>2.1577899999999999</v>
      </c>
      <c r="BX133" s="45">
        <v>7.9371099999999997</v>
      </c>
      <c r="BY133" s="45">
        <v>1.7055400000000001</v>
      </c>
      <c r="BZ133" s="45">
        <v>8.3391599999999997</v>
      </c>
      <c r="CA133" s="45">
        <v>0.93387500000000001</v>
      </c>
      <c r="CB133" s="45">
        <v>4.3999600000000001</v>
      </c>
      <c r="CC133" s="45">
        <v>6.3241000000000006E-2</v>
      </c>
      <c r="CD133" s="45">
        <v>0.50107100000000004</v>
      </c>
      <c r="CE133" s="45">
        <v>1.49617E-2</v>
      </c>
      <c r="CF133" s="45">
        <v>0.49607099999999998</v>
      </c>
      <c r="CG133" s="45">
        <v>1.20532E-2</v>
      </c>
      <c r="CH133" s="45">
        <v>0.99678599999999995</v>
      </c>
      <c r="CI133" s="45">
        <v>1.85267E-2</v>
      </c>
      <c r="CJ133" s="45">
        <v>120.428</v>
      </c>
      <c r="CK133" s="45">
        <v>2.21814</v>
      </c>
    </row>
    <row r="134" spans="1:89" x14ac:dyDescent="0.25">
      <c r="A134" s="44">
        <v>19</v>
      </c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  <c r="CH134" s="45"/>
      <c r="CI134" s="45"/>
      <c r="CJ134" s="45"/>
      <c r="CK134" s="45"/>
    </row>
    <row r="135" spans="1:89" x14ac:dyDescent="0.25">
      <c r="A135" s="47" t="s">
        <v>162</v>
      </c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  <c r="CH135" s="45"/>
      <c r="CI135" s="45"/>
      <c r="CJ135" s="45"/>
      <c r="CK135" s="45"/>
    </row>
    <row r="136" spans="1:89" x14ac:dyDescent="0.25">
      <c r="A136" s="48" t="s">
        <v>115</v>
      </c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>
        <v>11.536899999999999</v>
      </c>
      <c r="AU136" s="45">
        <v>0.63422500000000004</v>
      </c>
      <c r="AV136" s="45">
        <v>11.1686</v>
      </c>
      <c r="AW136" s="45">
        <v>0.74911099999999997</v>
      </c>
      <c r="AX136" s="45">
        <v>39.075099999999999</v>
      </c>
      <c r="AY136" s="45">
        <v>0.83389100000000005</v>
      </c>
      <c r="AZ136" s="45">
        <v>61.7806</v>
      </c>
      <c r="BA136" s="45">
        <v>0.66194900000000001</v>
      </c>
      <c r="BB136" s="45">
        <v>38.2194</v>
      </c>
      <c r="BC136" s="45">
        <v>0.66194900000000001</v>
      </c>
      <c r="BD136" s="45">
        <v>11.1637</v>
      </c>
      <c r="BE136" s="45">
        <v>0.66468400000000005</v>
      </c>
      <c r="BF136" s="45">
        <v>11.5289</v>
      </c>
      <c r="BG136" s="45">
        <v>0.62835600000000003</v>
      </c>
      <c r="BH136" s="45">
        <v>38.224299999999999</v>
      </c>
      <c r="BI136" s="45">
        <v>0.87707999999999997</v>
      </c>
      <c r="BJ136" s="45">
        <v>60.867800000000003</v>
      </c>
      <c r="BK136" s="45">
        <v>0.82834700000000006</v>
      </c>
      <c r="BL136" s="45">
        <v>39.132199999999997</v>
      </c>
      <c r="BM136" s="45">
        <v>0.82834700000000006</v>
      </c>
      <c r="BN136" s="45">
        <v>22.6843</v>
      </c>
      <c r="BO136" s="45">
        <v>1.0004900000000001</v>
      </c>
      <c r="BP136" s="45">
        <v>72.899000000000001</v>
      </c>
      <c r="BQ136" s="45">
        <v>0.955731</v>
      </c>
      <c r="BR136" s="45">
        <v>72.375200000000007</v>
      </c>
      <c r="BS136" s="45">
        <v>1.2029700000000001</v>
      </c>
      <c r="BT136" s="45">
        <v>9.8046900000000008</v>
      </c>
      <c r="BU136" s="45">
        <v>1.91445</v>
      </c>
      <c r="BV136" s="45">
        <v>145.23099999999999</v>
      </c>
      <c r="BW136" s="45">
        <v>1.6291899999999999</v>
      </c>
      <c r="BX136" s="45">
        <v>4.3369200000000001</v>
      </c>
      <c r="BY136" s="45">
        <v>1.6877500000000001</v>
      </c>
      <c r="BZ136" s="45">
        <v>2.78654</v>
      </c>
      <c r="CA136" s="45">
        <v>1.5787800000000001</v>
      </c>
      <c r="CB136" s="45">
        <v>4.8660600000000001</v>
      </c>
      <c r="CC136" s="45">
        <v>5.9491200000000001E-2</v>
      </c>
      <c r="CD136" s="45">
        <v>0.53080000000000005</v>
      </c>
      <c r="CE136" s="45">
        <v>7.4404299999999996E-3</v>
      </c>
      <c r="CF136" s="45">
        <v>0.54423100000000002</v>
      </c>
      <c r="CG136" s="45">
        <v>1.00663E-2</v>
      </c>
      <c r="CH136" s="45">
        <v>1.0745100000000001</v>
      </c>
      <c r="CI136" s="45">
        <v>1.0721700000000001E-2</v>
      </c>
      <c r="CJ136" s="45">
        <v>111.69</v>
      </c>
      <c r="CK136" s="45">
        <v>1.1170100000000001</v>
      </c>
    </row>
    <row r="137" spans="1:89" x14ac:dyDescent="0.25">
      <c r="A137" s="48" t="s">
        <v>116</v>
      </c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>
        <v>11.1059</v>
      </c>
      <c r="AU137" s="45">
        <v>0.66743600000000003</v>
      </c>
      <c r="AV137" s="45">
        <v>10.6732</v>
      </c>
      <c r="AW137" s="45">
        <v>0.578677</v>
      </c>
      <c r="AX137" s="45">
        <v>39.061599999999999</v>
      </c>
      <c r="AY137" s="45">
        <v>0.59567599999999998</v>
      </c>
      <c r="AZ137" s="45">
        <v>60.851900000000001</v>
      </c>
      <c r="BA137" s="45">
        <v>0.69164800000000004</v>
      </c>
      <c r="BB137" s="45">
        <v>39.148099999999999</v>
      </c>
      <c r="BC137" s="45">
        <v>0.69164800000000004</v>
      </c>
      <c r="BD137" s="45">
        <v>10.6791</v>
      </c>
      <c r="BE137" s="45">
        <v>0.54985200000000001</v>
      </c>
      <c r="BF137" s="45">
        <v>11.073600000000001</v>
      </c>
      <c r="BG137" s="45">
        <v>0.66147599999999995</v>
      </c>
      <c r="BH137" s="45">
        <v>39.177700000000002</v>
      </c>
      <c r="BI137" s="45">
        <v>0.77452100000000002</v>
      </c>
      <c r="BJ137" s="45">
        <v>60.930399999999999</v>
      </c>
      <c r="BK137" s="45">
        <v>0.61527799999999999</v>
      </c>
      <c r="BL137" s="45">
        <v>39.069600000000001</v>
      </c>
      <c r="BM137" s="45">
        <v>0.61527799999999999</v>
      </c>
      <c r="BN137" s="45">
        <v>21.759</v>
      </c>
      <c r="BO137" s="45">
        <v>0.79700099999999996</v>
      </c>
      <c r="BP137" s="45">
        <v>73.287300000000002</v>
      </c>
      <c r="BQ137" s="45">
        <v>1.0300199999999999</v>
      </c>
      <c r="BR137" s="45">
        <v>72.831199999999995</v>
      </c>
      <c r="BS137" s="45">
        <v>1.1016900000000001</v>
      </c>
      <c r="BT137" s="45">
        <v>9.1118699999999997</v>
      </c>
      <c r="BU137" s="45">
        <v>1.7053799999999999</v>
      </c>
      <c r="BV137" s="45">
        <v>146.15100000000001</v>
      </c>
      <c r="BW137" s="45">
        <v>1.5253399999999999</v>
      </c>
      <c r="BX137" s="45">
        <v>2.90151</v>
      </c>
      <c r="BY137" s="45">
        <v>1.3404400000000001</v>
      </c>
      <c r="BZ137" s="45">
        <v>2.1129500000000001</v>
      </c>
      <c r="CA137" s="45">
        <v>1.05399</v>
      </c>
      <c r="CB137" s="45">
        <v>4.90177</v>
      </c>
      <c r="CC137" s="45">
        <v>6.6611500000000004E-2</v>
      </c>
      <c r="CD137" s="45">
        <v>0.53500000000000003</v>
      </c>
      <c r="CE137" s="45">
        <v>7.4678799999999997E-3</v>
      </c>
      <c r="CF137" s="45">
        <v>0.53807700000000003</v>
      </c>
      <c r="CG137" s="45">
        <v>7.8540699999999995E-3</v>
      </c>
      <c r="CH137" s="45">
        <v>1.0734600000000001</v>
      </c>
      <c r="CI137" s="45">
        <v>9.9777900000000003E-3</v>
      </c>
      <c r="CJ137" s="45">
        <v>111.798</v>
      </c>
      <c r="CK137" s="45">
        <v>1.0408599999999999</v>
      </c>
    </row>
    <row r="138" spans="1:89" x14ac:dyDescent="0.25">
      <c r="A138" s="47" t="s">
        <v>163</v>
      </c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</row>
    <row r="139" spans="1:89" x14ac:dyDescent="0.25">
      <c r="A139" s="48" t="s">
        <v>115</v>
      </c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>
        <v>12.9686</v>
      </c>
      <c r="AU139" s="45">
        <v>0.44424400000000003</v>
      </c>
      <c r="AV139" s="45">
        <v>12.4602</v>
      </c>
      <c r="AW139" s="45">
        <v>0.68152599999999997</v>
      </c>
      <c r="AX139" s="45">
        <v>37.1218</v>
      </c>
      <c r="AY139" s="45">
        <v>0.58425000000000005</v>
      </c>
      <c r="AZ139" s="45">
        <v>62.550600000000003</v>
      </c>
      <c r="BA139" s="45">
        <v>0.76403900000000002</v>
      </c>
      <c r="BB139" s="45">
        <v>37.449399999999997</v>
      </c>
      <c r="BC139" s="45">
        <v>0.76403900000000002</v>
      </c>
      <c r="BD139" s="45">
        <v>12.471299999999999</v>
      </c>
      <c r="BE139" s="45">
        <v>0.63913299999999995</v>
      </c>
      <c r="BF139" s="45">
        <v>12.969799999999999</v>
      </c>
      <c r="BG139" s="45">
        <v>0.482906</v>
      </c>
      <c r="BH139" s="45">
        <v>37.493400000000001</v>
      </c>
      <c r="BI139" s="45">
        <v>0.92479699999999998</v>
      </c>
      <c r="BJ139" s="45">
        <v>62.918500000000002</v>
      </c>
      <c r="BK139" s="45">
        <v>0.55788599999999999</v>
      </c>
      <c r="BL139" s="45">
        <v>37.081499999999998</v>
      </c>
      <c r="BM139" s="45">
        <v>0.55788599999999999</v>
      </c>
      <c r="BN139" s="45">
        <v>25.424099999999999</v>
      </c>
      <c r="BO139" s="45">
        <v>0.83605099999999999</v>
      </c>
      <c r="BP139" s="45">
        <v>74.254000000000005</v>
      </c>
      <c r="BQ139" s="45">
        <v>1.52851</v>
      </c>
      <c r="BR139" s="45">
        <v>73.613</v>
      </c>
      <c r="BS139" s="45">
        <v>1.4653799999999999</v>
      </c>
      <c r="BT139" s="45">
        <v>9.6805800000000009</v>
      </c>
      <c r="BU139" s="45">
        <v>1.8737999999999999</v>
      </c>
      <c r="BV139" s="45">
        <v>147.904</v>
      </c>
      <c r="BW139" s="45">
        <v>2.6718700000000002</v>
      </c>
      <c r="BX139" s="45">
        <v>5.0525099999999998</v>
      </c>
      <c r="BY139" s="45">
        <v>1.19086</v>
      </c>
      <c r="BZ139" s="45">
        <v>2.43967</v>
      </c>
      <c r="CA139" s="45">
        <v>0.995278</v>
      </c>
      <c r="CB139" s="45">
        <v>4.86571</v>
      </c>
      <c r="CC139" s="45">
        <v>0.117206</v>
      </c>
      <c r="CD139" s="45">
        <v>0.5464</v>
      </c>
      <c r="CE139" s="45">
        <v>7.9397700000000005E-3</v>
      </c>
      <c r="CF139" s="45">
        <v>0.54769199999999996</v>
      </c>
      <c r="CG139" s="45">
        <v>9.7300800000000003E-3</v>
      </c>
      <c r="CH139" s="45">
        <v>1.0945100000000001</v>
      </c>
      <c r="CI139" s="45">
        <v>1.1768000000000001E-2</v>
      </c>
      <c r="CJ139" s="45">
        <v>109.651</v>
      </c>
      <c r="CK139" s="45">
        <v>1.17456</v>
      </c>
    </row>
    <row r="140" spans="1:89" x14ac:dyDescent="0.25">
      <c r="A140" s="48" t="s">
        <v>116</v>
      </c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>
        <v>13.1119</v>
      </c>
      <c r="AU140" s="45">
        <v>0.56415300000000002</v>
      </c>
      <c r="AV140" s="45">
        <v>12.639099999999999</v>
      </c>
      <c r="AW140" s="45">
        <v>0.64939199999999997</v>
      </c>
      <c r="AX140" s="45">
        <v>37.217799999999997</v>
      </c>
      <c r="AY140" s="45">
        <v>0.67358300000000004</v>
      </c>
      <c r="AZ140" s="45">
        <v>62.968800000000002</v>
      </c>
      <c r="BA140" s="45">
        <v>0.69664599999999999</v>
      </c>
      <c r="BB140" s="45">
        <v>37.031199999999998</v>
      </c>
      <c r="BC140" s="45">
        <v>0.69664599999999999</v>
      </c>
      <c r="BD140" s="45">
        <v>12.670999999999999</v>
      </c>
      <c r="BE140" s="45">
        <v>0.59144699999999994</v>
      </c>
      <c r="BF140" s="45">
        <v>13.1183</v>
      </c>
      <c r="BG140" s="45">
        <v>0.60031500000000004</v>
      </c>
      <c r="BH140" s="45">
        <v>36.985700000000001</v>
      </c>
      <c r="BI140" s="45">
        <v>0.78386</v>
      </c>
      <c r="BJ140" s="45">
        <v>62.770299999999999</v>
      </c>
      <c r="BK140" s="45">
        <v>0.56524200000000002</v>
      </c>
      <c r="BL140" s="45">
        <v>37.229700000000001</v>
      </c>
      <c r="BM140" s="45">
        <v>0.56524200000000002</v>
      </c>
      <c r="BN140" s="45">
        <v>25.756599999999999</v>
      </c>
      <c r="BO140" s="45">
        <v>0.92994500000000002</v>
      </c>
      <c r="BP140" s="45">
        <v>73.779799999999994</v>
      </c>
      <c r="BQ140" s="45">
        <v>1.13165</v>
      </c>
      <c r="BR140" s="45">
        <v>74.287899999999993</v>
      </c>
      <c r="BS140" s="45">
        <v>1.00261</v>
      </c>
      <c r="BT140" s="45">
        <v>9.42624</v>
      </c>
      <c r="BU140" s="45">
        <v>1.57413</v>
      </c>
      <c r="BV140" s="45"/>
      <c r="BW140" s="45"/>
      <c r="BX140" s="45">
        <v>5.2271099999999997</v>
      </c>
      <c r="BY140" s="45">
        <v>1.0038499999999999</v>
      </c>
      <c r="BZ140" s="45">
        <v>1.4112100000000001</v>
      </c>
      <c r="CA140" s="45">
        <v>1.2240599999999999</v>
      </c>
      <c r="CB140" s="45">
        <v>4.86585</v>
      </c>
      <c r="CC140" s="45">
        <v>4.0264500000000002E-2</v>
      </c>
      <c r="CD140" s="45">
        <v>0.54400000000000004</v>
      </c>
      <c r="CE140" s="45">
        <v>8.4852799999999996E-3</v>
      </c>
      <c r="CF140" s="45">
        <v>0.55120000000000002</v>
      </c>
      <c r="CG140" s="45">
        <v>7.1105600000000001E-3</v>
      </c>
      <c r="CH140" s="45">
        <v>1.095</v>
      </c>
      <c r="CI140" s="45">
        <v>9.21954E-3</v>
      </c>
      <c r="CJ140" s="45">
        <v>109.59699999999999</v>
      </c>
      <c r="CK140" s="45">
        <v>0.92354599999999998</v>
      </c>
    </row>
    <row r="141" spans="1:89" x14ac:dyDescent="0.25">
      <c r="A141" s="44">
        <v>20</v>
      </c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</row>
    <row r="142" spans="1:89" x14ac:dyDescent="0.25">
      <c r="A142" s="47" t="s">
        <v>162</v>
      </c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  <c r="CH142" s="45"/>
      <c r="CI142" s="45"/>
      <c r="CJ142" s="45"/>
      <c r="CK142" s="45"/>
    </row>
    <row r="143" spans="1:89" x14ac:dyDescent="0.25">
      <c r="A143" s="48" t="s">
        <v>115</v>
      </c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>
        <v>11.8222</v>
      </c>
      <c r="AU143" s="45">
        <v>0.90168999999999999</v>
      </c>
      <c r="AV143" s="45">
        <v>13.039899999999999</v>
      </c>
      <c r="AW143" s="45">
        <v>0.681759</v>
      </c>
      <c r="AX143" s="45">
        <v>38.597499999999997</v>
      </c>
      <c r="AY143" s="45">
        <v>0.70094599999999996</v>
      </c>
      <c r="AZ143" s="45">
        <v>63.461399999999998</v>
      </c>
      <c r="BA143" s="45">
        <v>0.59638400000000003</v>
      </c>
      <c r="BB143" s="45">
        <v>36.538600000000002</v>
      </c>
      <c r="BC143" s="45">
        <v>0.59638400000000003</v>
      </c>
      <c r="BD143" s="45">
        <v>13.0101</v>
      </c>
      <c r="BE143" s="45">
        <v>0.65495999999999999</v>
      </c>
      <c r="BF143" s="45">
        <v>11.829800000000001</v>
      </c>
      <c r="BG143" s="45">
        <v>0.886741</v>
      </c>
      <c r="BH143" s="45">
        <v>36.533099999999997</v>
      </c>
      <c r="BI143" s="45">
        <v>0.59414500000000003</v>
      </c>
      <c r="BJ143" s="45">
        <v>61.372999999999998</v>
      </c>
      <c r="BK143" s="45">
        <v>0.68870399999999998</v>
      </c>
      <c r="BL143" s="45">
        <v>38.627000000000002</v>
      </c>
      <c r="BM143" s="45">
        <v>0.68870399999999998</v>
      </c>
      <c r="BN143" s="45">
        <v>24.850100000000001</v>
      </c>
      <c r="BO143" s="45">
        <v>0.92717799999999995</v>
      </c>
      <c r="BP143" s="45">
        <v>54.818899999999999</v>
      </c>
      <c r="BQ143" s="45">
        <v>0.896177</v>
      </c>
      <c r="BR143" s="45">
        <v>53.962899999999998</v>
      </c>
      <c r="BS143" s="45">
        <v>1.05829</v>
      </c>
      <c r="BT143" s="45">
        <v>11.244400000000001</v>
      </c>
      <c r="BU143" s="45">
        <v>1.2474400000000001</v>
      </c>
      <c r="BV143" s="45">
        <v>108.815</v>
      </c>
      <c r="BW143" s="45">
        <v>1.1783999999999999</v>
      </c>
      <c r="BX143" s="45">
        <v>5.7702499999999999</v>
      </c>
      <c r="BY143" s="45">
        <v>1.2860100000000001</v>
      </c>
      <c r="BZ143" s="45">
        <v>5.6322999999999999</v>
      </c>
      <c r="CA143" s="45">
        <v>1.4293199999999999</v>
      </c>
      <c r="CB143" s="45">
        <v>3.5994999999999999</v>
      </c>
      <c r="CC143" s="45">
        <v>5.0943799999999997E-2</v>
      </c>
      <c r="CD143" s="45">
        <v>0.53961499999999996</v>
      </c>
      <c r="CE143" s="45">
        <v>8.9789399999999995E-3</v>
      </c>
      <c r="CF143" s="45">
        <v>0.54920000000000002</v>
      </c>
      <c r="CG143" s="45">
        <v>1.1973299999999999E-2</v>
      </c>
      <c r="CH143" s="45">
        <v>1.08843</v>
      </c>
      <c r="CI143" s="45">
        <v>1.34853E-2</v>
      </c>
      <c r="CJ143" s="45">
        <v>110.267</v>
      </c>
      <c r="CK143" s="45">
        <v>1.3690899999999999</v>
      </c>
    </row>
    <row r="144" spans="1:89" x14ac:dyDescent="0.25">
      <c r="A144" s="48" t="s">
        <v>116</v>
      </c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>
        <v>11.100199999999999</v>
      </c>
      <c r="AU144" s="45">
        <v>1.07185</v>
      </c>
      <c r="AV144" s="45">
        <v>12.960900000000001</v>
      </c>
      <c r="AW144" s="45">
        <v>0.541713</v>
      </c>
      <c r="AX144" s="45">
        <v>39.032899999999998</v>
      </c>
      <c r="AY144" s="45">
        <v>1.2082299999999999</v>
      </c>
      <c r="AZ144" s="45">
        <v>63.088700000000003</v>
      </c>
      <c r="BA144" s="45">
        <v>0.75092599999999998</v>
      </c>
      <c r="BB144" s="45">
        <v>36.911299999999997</v>
      </c>
      <c r="BC144" s="45">
        <v>0.75092599999999998</v>
      </c>
      <c r="BD144" s="45">
        <v>12.954700000000001</v>
      </c>
      <c r="BE144" s="45">
        <v>0.49709799999999998</v>
      </c>
      <c r="BF144" s="45">
        <v>11.132199999999999</v>
      </c>
      <c r="BG144" s="45">
        <v>1.13737</v>
      </c>
      <c r="BH144" s="45">
        <v>36.899500000000003</v>
      </c>
      <c r="BI144" s="45">
        <v>0.78673700000000002</v>
      </c>
      <c r="BJ144" s="45">
        <v>60.986400000000003</v>
      </c>
      <c r="BK144" s="45">
        <v>0.86676299999999995</v>
      </c>
      <c r="BL144" s="45">
        <v>39.013599999999997</v>
      </c>
      <c r="BM144" s="45">
        <v>0.86676299999999995</v>
      </c>
      <c r="BN144" s="45">
        <v>24.079000000000001</v>
      </c>
      <c r="BO144" s="45">
        <v>1.1039000000000001</v>
      </c>
      <c r="BP144" s="45">
        <v>55.893799999999999</v>
      </c>
      <c r="BQ144" s="45">
        <v>1.12351</v>
      </c>
      <c r="BR144" s="45">
        <v>55.385599999999997</v>
      </c>
      <c r="BS144" s="45">
        <v>1.0441</v>
      </c>
      <c r="BT144" s="45">
        <v>10.6408</v>
      </c>
      <c r="BU144" s="45">
        <v>1.2279</v>
      </c>
      <c r="BV144" s="45">
        <v>111.279</v>
      </c>
      <c r="BW144" s="45">
        <v>1.65086</v>
      </c>
      <c r="BX144" s="45">
        <v>6.2061099999999998</v>
      </c>
      <c r="BY144" s="45">
        <v>1.42815</v>
      </c>
      <c r="BZ144" s="45">
        <v>5.6351899999999997</v>
      </c>
      <c r="CA144" s="45">
        <v>1.5639000000000001</v>
      </c>
      <c r="CB144" s="45">
        <v>3.5855800000000002</v>
      </c>
      <c r="CC144" s="45">
        <v>5.7821400000000002E-2</v>
      </c>
      <c r="CD144" s="45">
        <v>0.55720000000000003</v>
      </c>
      <c r="CE144" s="45">
        <v>1.24964E-2</v>
      </c>
      <c r="CF144" s="45">
        <v>0.56040000000000001</v>
      </c>
      <c r="CG144" s="45">
        <v>9.5833199999999993E-3</v>
      </c>
      <c r="CH144" s="45">
        <v>1.1173999999999999</v>
      </c>
      <c r="CI144" s="45">
        <v>1.5596199999999999E-2</v>
      </c>
      <c r="CJ144" s="45">
        <v>107.413</v>
      </c>
      <c r="CK144" s="45">
        <v>1.50613</v>
      </c>
    </row>
    <row r="145" spans="1:89" x14ac:dyDescent="0.25">
      <c r="A145" s="47" t="s">
        <v>163</v>
      </c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5"/>
      <c r="CI145" s="45"/>
      <c r="CJ145" s="45"/>
      <c r="CK145" s="45"/>
    </row>
    <row r="146" spans="1:89" x14ac:dyDescent="0.25">
      <c r="A146" s="48" t="s">
        <v>115</v>
      </c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>
        <v>15.5395</v>
      </c>
      <c r="AU146" s="45">
        <v>0.578484</v>
      </c>
      <c r="AV146" s="45">
        <v>15.894399999999999</v>
      </c>
      <c r="AW146" s="45">
        <v>0.65260200000000002</v>
      </c>
      <c r="AX146" s="45">
        <v>34.303400000000003</v>
      </c>
      <c r="AY146" s="45">
        <v>0.74021700000000001</v>
      </c>
      <c r="AZ146" s="45">
        <v>65.737200000000001</v>
      </c>
      <c r="BA146" s="45">
        <v>0.64853400000000005</v>
      </c>
      <c r="BB146" s="45">
        <v>34.262799999999999</v>
      </c>
      <c r="BC146" s="45">
        <v>0.64853400000000005</v>
      </c>
      <c r="BD146" s="45">
        <v>15.911099999999999</v>
      </c>
      <c r="BE146" s="45">
        <v>0.68109699999999995</v>
      </c>
      <c r="BF146" s="45">
        <v>15.5473</v>
      </c>
      <c r="BG146" s="45">
        <v>0.64880000000000004</v>
      </c>
      <c r="BH146" s="45">
        <v>34.215400000000002</v>
      </c>
      <c r="BI146" s="45">
        <v>0.65398999999999996</v>
      </c>
      <c r="BJ146" s="45">
        <v>65.686599999999999</v>
      </c>
      <c r="BK146" s="45">
        <v>0.66486199999999995</v>
      </c>
      <c r="BL146" s="45">
        <v>34.313400000000001</v>
      </c>
      <c r="BM146" s="45">
        <v>0.66486199999999995</v>
      </c>
      <c r="BN146" s="45">
        <v>31.4251</v>
      </c>
      <c r="BO146" s="45">
        <v>0.80452699999999999</v>
      </c>
      <c r="BP146" s="45">
        <v>56.7759</v>
      </c>
      <c r="BQ146" s="45">
        <v>1.0220899999999999</v>
      </c>
      <c r="BR146" s="45">
        <v>56.105499999999999</v>
      </c>
      <c r="BS146" s="45">
        <v>1.10012</v>
      </c>
      <c r="BT146" s="45">
        <v>11.600300000000001</v>
      </c>
      <c r="BU146" s="45">
        <v>1.4018999999999999</v>
      </c>
      <c r="BV146" s="45">
        <v>112.846</v>
      </c>
      <c r="BW146" s="45">
        <v>1.50206</v>
      </c>
      <c r="BX146" s="45">
        <v>5.86463</v>
      </c>
      <c r="BY146" s="45">
        <v>1.17517</v>
      </c>
      <c r="BZ146" s="45">
        <v>5.1927300000000001</v>
      </c>
      <c r="CA146" s="45">
        <v>1.11774</v>
      </c>
      <c r="CB146" s="45">
        <v>3.4919199999999999</v>
      </c>
      <c r="CC146" s="45">
        <v>5.6627499999999997E-2</v>
      </c>
      <c r="CD146" s="45">
        <v>0.58374999999999999</v>
      </c>
      <c r="CE146" s="45">
        <v>1.31696E-2</v>
      </c>
      <c r="CF146" s="45">
        <v>0.57999999999999996</v>
      </c>
      <c r="CG146" s="45">
        <v>8.1649700000000006E-3</v>
      </c>
      <c r="CH146" s="45">
        <v>1.16354</v>
      </c>
      <c r="CI146" s="45">
        <v>1.5477100000000001E-2</v>
      </c>
      <c r="CJ146" s="45">
        <v>103.152</v>
      </c>
      <c r="CK146" s="45">
        <v>1.3789100000000001</v>
      </c>
    </row>
    <row r="147" spans="1:89" x14ac:dyDescent="0.25">
      <c r="A147" s="48" t="s">
        <v>116</v>
      </c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>
        <v>15.5092</v>
      </c>
      <c r="AU147" s="45">
        <v>0.58880100000000002</v>
      </c>
      <c r="AV147" s="45">
        <v>15.613099999999999</v>
      </c>
      <c r="AW147" s="45">
        <v>0.62541899999999995</v>
      </c>
      <c r="AX147" s="45">
        <v>34.810600000000001</v>
      </c>
      <c r="AY147" s="45">
        <v>0.734012</v>
      </c>
      <c r="AZ147" s="45">
        <v>65.937299999999993</v>
      </c>
      <c r="BA147" s="45">
        <v>0.79688000000000003</v>
      </c>
      <c r="BB147" s="45">
        <v>34.0627</v>
      </c>
      <c r="BC147" s="45">
        <v>0.79688000000000003</v>
      </c>
      <c r="BD147" s="45">
        <v>15.6119</v>
      </c>
      <c r="BE147" s="45">
        <v>0.591584</v>
      </c>
      <c r="BF147" s="45">
        <v>15.506</v>
      </c>
      <c r="BG147" s="45">
        <v>0.62099300000000002</v>
      </c>
      <c r="BH147" s="45">
        <v>34.063800000000001</v>
      </c>
      <c r="BI147" s="45">
        <v>0.83669800000000005</v>
      </c>
      <c r="BJ147" s="45">
        <v>65.181700000000006</v>
      </c>
      <c r="BK147" s="45">
        <v>0.60851599999999995</v>
      </c>
      <c r="BL147" s="45">
        <v>34.818300000000001</v>
      </c>
      <c r="BM147" s="45">
        <v>0.60851599999999995</v>
      </c>
      <c r="BN147" s="45">
        <v>31.1249</v>
      </c>
      <c r="BO147" s="45">
        <v>0.80352299999999999</v>
      </c>
      <c r="BP147" s="45">
        <v>56.493600000000001</v>
      </c>
      <c r="BQ147" s="45">
        <v>1.0220899999999999</v>
      </c>
      <c r="BR147" s="45">
        <v>56.7759</v>
      </c>
      <c r="BS147" s="45">
        <v>1.0509200000000001</v>
      </c>
      <c r="BT147" s="45">
        <v>11.255800000000001</v>
      </c>
      <c r="BU147" s="45">
        <v>0.98003099999999999</v>
      </c>
      <c r="BV147" s="45">
        <v>113.217</v>
      </c>
      <c r="BW147" s="45">
        <v>1.49864</v>
      </c>
      <c r="BX147" s="45">
        <v>5.63741</v>
      </c>
      <c r="BY147" s="45">
        <v>1.3253900000000001</v>
      </c>
      <c r="BZ147" s="45">
        <v>5.0599699999999999</v>
      </c>
      <c r="CA147" s="45">
        <v>1.24472</v>
      </c>
      <c r="CB147" s="45">
        <v>3.51145</v>
      </c>
      <c r="CC147" s="45">
        <v>5.0147900000000002E-2</v>
      </c>
      <c r="CD147" s="45">
        <v>0.57666700000000004</v>
      </c>
      <c r="CE147" s="45">
        <v>1.14261E-2</v>
      </c>
      <c r="CF147" s="45">
        <v>0.58416699999999999</v>
      </c>
      <c r="CG147" s="45">
        <v>9.9652200000000003E-3</v>
      </c>
      <c r="CH147" s="45">
        <v>1.16083</v>
      </c>
      <c r="CI147" s="45">
        <v>1.51153E-2</v>
      </c>
      <c r="CJ147" s="45">
        <v>103.392</v>
      </c>
      <c r="CK147" s="45">
        <v>1.3587499999999999</v>
      </c>
    </row>
    <row r="148" spans="1:89" x14ac:dyDescent="0.25">
      <c r="A148" s="44">
        <v>21</v>
      </c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45"/>
      <c r="CJ148" s="45"/>
      <c r="CK148" s="45"/>
    </row>
    <row r="149" spans="1:89" x14ac:dyDescent="0.25">
      <c r="A149" s="47" t="s">
        <v>162</v>
      </c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  <c r="CH149" s="45"/>
      <c r="CI149" s="45"/>
      <c r="CJ149" s="45"/>
      <c r="CK149" s="45"/>
    </row>
    <row r="150" spans="1:89" x14ac:dyDescent="0.25">
      <c r="A150" s="48" t="s">
        <v>115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>
        <v>14.4658</v>
      </c>
      <c r="AU150" s="45">
        <v>0.87735099999999999</v>
      </c>
      <c r="AV150" s="45">
        <v>13.955</v>
      </c>
      <c r="AW150" s="45">
        <v>0.65378400000000003</v>
      </c>
      <c r="AX150" s="45">
        <v>35.421599999999998</v>
      </c>
      <c r="AY150" s="45">
        <v>0.99098699999999995</v>
      </c>
      <c r="AZ150" s="45">
        <v>63.811100000000003</v>
      </c>
      <c r="BA150" s="45">
        <v>0.61617</v>
      </c>
      <c r="BB150" s="45">
        <v>36.188899999999997</v>
      </c>
      <c r="BC150" s="45">
        <v>0.61617</v>
      </c>
      <c r="BD150" s="45">
        <v>13.929</v>
      </c>
      <c r="BE150" s="45">
        <v>0.62725299999999995</v>
      </c>
      <c r="BF150" s="45">
        <v>14.459</v>
      </c>
      <c r="BG150" s="45">
        <v>0.94413199999999997</v>
      </c>
      <c r="BH150" s="45">
        <v>36.220799999999997</v>
      </c>
      <c r="BI150" s="45">
        <v>0.68635400000000002</v>
      </c>
      <c r="BJ150" s="45">
        <v>64.608900000000006</v>
      </c>
      <c r="BK150" s="45">
        <v>0.84315300000000004</v>
      </c>
      <c r="BL150" s="45">
        <v>35.391100000000002</v>
      </c>
      <c r="BM150" s="45">
        <v>0.84315300000000004</v>
      </c>
      <c r="BN150" s="45">
        <v>28.397500000000001</v>
      </c>
      <c r="BO150" s="45">
        <v>1.1578299999999999</v>
      </c>
      <c r="BP150" s="45">
        <v>58.1295</v>
      </c>
      <c r="BQ150" s="45">
        <v>1.2418800000000001</v>
      </c>
      <c r="BR150" s="45">
        <v>61.5749</v>
      </c>
      <c r="BS150" s="45">
        <v>1.6667000000000001</v>
      </c>
      <c r="BT150" s="45">
        <v>9.9049700000000005</v>
      </c>
      <c r="BU150" s="45">
        <v>2.6498699999999999</v>
      </c>
      <c r="BV150" s="45">
        <v>119.72</v>
      </c>
      <c r="BW150" s="45">
        <v>2.1280100000000002</v>
      </c>
      <c r="BX150" s="45">
        <v>2.4079999999999999</v>
      </c>
      <c r="BY150" s="45">
        <v>1.47071</v>
      </c>
      <c r="BZ150" s="45">
        <v>5.8370300000000004</v>
      </c>
      <c r="CA150" s="45">
        <v>1.67828</v>
      </c>
      <c r="CB150" s="45">
        <v>3.8952599999999999</v>
      </c>
      <c r="CC150" s="45">
        <v>6.7584900000000003E-2</v>
      </c>
      <c r="CD150" s="45">
        <v>0.55479999999999996</v>
      </c>
      <c r="CE150" s="45">
        <v>8.9977800000000004E-3</v>
      </c>
      <c r="CF150" s="45">
        <v>0.55166700000000002</v>
      </c>
      <c r="CG150" s="45">
        <v>7.9930499999999998E-3</v>
      </c>
      <c r="CH150" s="45">
        <v>1.10653</v>
      </c>
      <c r="CI150" s="45">
        <v>1.36353E-2</v>
      </c>
      <c r="CJ150" s="45">
        <v>108.464</v>
      </c>
      <c r="CK150" s="45">
        <v>1.33368</v>
      </c>
    </row>
    <row r="151" spans="1:89" x14ac:dyDescent="0.25">
      <c r="A151" s="48" t="s">
        <v>116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>
        <v>15.1233</v>
      </c>
      <c r="AU151" s="45">
        <v>1.04925</v>
      </c>
      <c r="AV151" s="45">
        <v>14.0289</v>
      </c>
      <c r="AW151" s="45">
        <v>0.73917299999999997</v>
      </c>
      <c r="AX151" s="45">
        <v>34.8767</v>
      </c>
      <c r="AY151" s="45">
        <v>0.98297000000000001</v>
      </c>
      <c r="AZ151" s="45">
        <v>64.028899999999993</v>
      </c>
      <c r="BA151" s="45">
        <v>0.58915300000000004</v>
      </c>
      <c r="BB151" s="45">
        <v>35.9711</v>
      </c>
      <c r="BC151" s="45">
        <v>0.58915300000000004</v>
      </c>
      <c r="BD151" s="45">
        <v>14.027799999999999</v>
      </c>
      <c r="BE151" s="45">
        <v>0.71873500000000001</v>
      </c>
      <c r="BF151" s="45">
        <v>15.0982</v>
      </c>
      <c r="BG151" s="45">
        <v>1.06697</v>
      </c>
      <c r="BH151" s="45">
        <v>35.972099999999998</v>
      </c>
      <c r="BI151" s="45">
        <v>0.67477200000000004</v>
      </c>
      <c r="BJ151" s="45">
        <v>65.0809</v>
      </c>
      <c r="BK151" s="45">
        <v>0.92085799999999995</v>
      </c>
      <c r="BL151" s="45">
        <v>34.9191</v>
      </c>
      <c r="BM151" s="45">
        <v>0.92085799999999995</v>
      </c>
      <c r="BN151" s="45">
        <v>29.116800000000001</v>
      </c>
      <c r="BO151" s="45">
        <v>1.19075</v>
      </c>
      <c r="BP151" s="45">
        <v>57.316499999999998</v>
      </c>
      <c r="BQ151" s="45">
        <v>0.94970900000000003</v>
      </c>
      <c r="BR151" s="45">
        <v>61.1053</v>
      </c>
      <c r="BS151" s="45">
        <v>0.930446</v>
      </c>
      <c r="BT151" s="45">
        <v>8.9207400000000003</v>
      </c>
      <c r="BU151" s="45">
        <v>2.4038400000000002</v>
      </c>
      <c r="BV151" s="45">
        <v>118.413</v>
      </c>
      <c r="BW151" s="45">
        <v>1.22902</v>
      </c>
      <c r="BX151" s="45">
        <v>2.6438600000000001</v>
      </c>
      <c r="BY151" s="45">
        <v>1.7037500000000001</v>
      </c>
      <c r="BZ151" s="45">
        <v>6.97614</v>
      </c>
      <c r="CA151" s="45">
        <v>1.64313</v>
      </c>
      <c r="CB151" s="45">
        <v>3.9029099999999999</v>
      </c>
      <c r="CC151" s="45">
        <v>5.4841300000000003E-2</v>
      </c>
      <c r="CD151" s="45">
        <v>0.54600000000000004</v>
      </c>
      <c r="CE151" s="45">
        <v>9.7979599999999997E-3</v>
      </c>
      <c r="CF151" s="45">
        <v>0.54653799999999997</v>
      </c>
      <c r="CG151" s="45">
        <v>9.9777900000000003E-3</v>
      </c>
      <c r="CH151" s="45">
        <v>1.0923499999999999</v>
      </c>
      <c r="CI151" s="45">
        <v>1.2770699999999999E-2</v>
      </c>
      <c r="CJ151" s="45">
        <v>109.87</v>
      </c>
      <c r="CK151" s="45">
        <v>1.2831399999999999</v>
      </c>
    </row>
    <row r="152" spans="1:89" x14ac:dyDescent="0.25">
      <c r="A152" s="47" t="s">
        <v>163</v>
      </c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  <c r="CH152" s="45"/>
      <c r="CI152" s="45"/>
      <c r="CJ152" s="45"/>
      <c r="CK152" s="45"/>
    </row>
    <row r="153" spans="1:89" x14ac:dyDescent="0.25">
      <c r="A153" s="48" t="s">
        <v>115</v>
      </c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>
        <v>14.839</v>
      </c>
      <c r="AU153" s="45">
        <v>0.58034399999999997</v>
      </c>
      <c r="AV153" s="45">
        <v>14.9483</v>
      </c>
      <c r="AW153" s="45">
        <v>0.87447299999999994</v>
      </c>
      <c r="AX153" s="45">
        <v>35.163699999999999</v>
      </c>
      <c r="AY153" s="45">
        <v>0.868896</v>
      </c>
      <c r="AZ153" s="45">
        <v>64.950900000000004</v>
      </c>
      <c r="BA153" s="45">
        <v>0.616672</v>
      </c>
      <c r="BB153" s="45">
        <v>35.049100000000003</v>
      </c>
      <c r="BC153" s="45">
        <v>0.616672</v>
      </c>
      <c r="BD153" s="45">
        <v>14.9613</v>
      </c>
      <c r="BE153" s="45">
        <v>0.80607799999999996</v>
      </c>
      <c r="BF153" s="45">
        <v>14.779500000000001</v>
      </c>
      <c r="BG153" s="45">
        <v>0.69869800000000004</v>
      </c>
      <c r="BH153" s="45">
        <v>35.091299999999997</v>
      </c>
      <c r="BI153" s="45">
        <v>0.73279700000000003</v>
      </c>
      <c r="BJ153" s="45">
        <v>64.83</v>
      </c>
      <c r="BK153" s="45">
        <v>0.62650300000000003</v>
      </c>
      <c r="BL153" s="45">
        <v>35.17</v>
      </c>
      <c r="BM153" s="45">
        <v>0.62650300000000003</v>
      </c>
      <c r="BN153" s="45">
        <v>29.7486</v>
      </c>
      <c r="BO153" s="45">
        <v>0.95774199999999998</v>
      </c>
      <c r="BP153" s="45">
        <v>60.022300000000001</v>
      </c>
      <c r="BQ153" s="45">
        <v>1.5132099999999999</v>
      </c>
      <c r="BR153" s="45">
        <v>62.736499999999999</v>
      </c>
      <c r="BS153" s="45">
        <v>1.2881400000000001</v>
      </c>
      <c r="BT153" s="45">
        <v>8.3472000000000008</v>
      </c>
      <c r="BU153" s="45">
        <v>2.6036999999999999</v>
      </c>
      <c r="BV153" s="45">
        <v>122.81399999999999</v>
      </c>
      <c r="BW153" s="45">
        <v>2.4226000000000001</v>
      </c>
      <c r="BX153" s="45">
        <v>4.8379300000000001</v>
      </c>
      <c r="BY153" s="45">
        <v>1.41296</v>
      </c>
      <c r="BZ153" s="45">
        <v>8.6576199999999996</v>
      </c>
      <c r="CA153" s="45">
        <v>1.2172000000000001</v>
      </c>
      <c r="CB153" s="45">
        <v>3.9353899999999999</v>
      </c>
      <c r="CC153" s="45">
        <v>5.1683100000000003E-2</v>
      </c>
      <c r="CD153" s="45">
        <v>0.56166700000000003</v>
      </c>
      <c r="CE153" s="45">
        <v>1.28019E-2</v>
      </c>
      <c r="CF153" s="45">
        <v>0.56120000000000003</v>
      </c>
      <c r="CG153" s="45">
        <v>9.9277399999999991E-3</v>
      </c>
      <c r="CH153" s="45">
        <v>1.12347</v>
      </c>
      <c r="CI153" s="45">
        <v>1.62319E-2</v>
      </c>
      <c r="CJ153" s="45">
        <v>106.834</v>
      </c>
      <c r="CK153" s="45">
        <v>1.54752</v>
      </c>
    </row>
    <row r="154" spans="1:89" x14ac:dyDescent="0.25">
      <c r="A154" s="48" t="s">
        <v>116</v>
      </c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>
        <v>14.464700000000001</v>
      </c>
      <c r="AU154" s="45">
        <v>0.52942699999999998</v>
      </c>
      <c r="AV154" s="45">
        <v>14.753299999999999</v>
      </c>
      <c r="AW154" s="45">
        <v>0.70947800000000005</v>
      </c>
      <c r="AX154" s="45">
        <v>35.194600000000001</v>
      </c>
      <c r="AY154" s="45">
        <v>0.73885199999999995</v>
      </c>
      <c r="AZ154" s="45">
        <v>64.412599999999998</v>
      </c>
      <c r="BA154" s="45">
        <v>0.56196500000000005</v>
      </c>
      <c r="BB154" s="45">
        <v>35.587400000000002</v>
      </c>
      <c r="BC154" s="45">
        <v>0.56196500000000005</v>
      </c>
      <c r="BD154" s="45">
        <v>14.7767</v>
      </c>
      <c r="BE154" s="45">
        <v>0.68139300000000003</v>
      </c>
      <c r="BF154" s="45">
        <v>14.4666</v>
      </c>
      <c r="BG154" s="45">
        <v>0.57921900000000004</v>
      </c>
      <c r="BH154" s="45">
        <v>35.559800000000003</v>
      </c>
      <c r="BI154" s="45">
        <v>0.63233099999999998</v>
      </c>
      <c r="BJ154" s="45">
        <v>64.807400000000001</v>
      </c>
      <c r="BK154" s="45">
        <v>0.63794899999999999</v>
      </c>
      <c r="BL154" s="45">
        <v>35.192599999999999</v>
      </c>
      <c r="BM154" s="45">
        <v>0.63794899999999999</v>
      </c>
      <c r="BN154" s="45">
        <v>29.236599999999999</v>
      </c>
      <c r="BO154" s="45">
        <v>0.89159299999999997</v>
      </c>
      <c r="BP154" s="45">
        <v>59.721600000000002</v>
      </c>
      <c r="BQ154" s="45">
        <v>0.96171600000000002</v>
      </c>
      <c r="BR154" s="45">
        <v>61.787999999999997</v>
      </c>
      <c r="BS154" s="45">
        <v>1.11015</v>
      </c>
      <c r="BT154" s="45">
        <v>8.3088800000000003</v>
      </c>
      <c r="BU154" s="45">
        <v>2.4295900000000001</v>
      </c>
      <c r="BV154" s="45">
        <v>121.527</v>
      </c>
      <c r="BW154" s="45">
        <v>1.53609</v>
      </c>
      <c r="BX154" s="45">
        <v>5.7073600000000004</v>
      </c>
      <c r="BY154" s="45">
        <v>1.3136399999999999</v>
      </c>
      <c r="BZ154" s="45">
        <v>9.9512499999999999</v>
      </c>
      <c r="CA154" s="45">
        <v>1.4929300000000001</v>
      </c>
      <c r="CB154" s="45">
        <v>3.9160900000000001</v>
      </c>
      <c r="CC154" s="45">
        <v>4.2585600000000001E-2</v>
      </c>
      <c r="CD154" s="45">
        <v>0.56240000000000001</v>
      </c>
      <c r="CE154" s="45">
        <v>7.6315100000000002E-3</v>
      </c>
      <c r="CF154" s="45">
        <v>0.55479999999999996</v>
      </c>
      <c r="CG154" s="45">
        <v>8.5416599999999995E-3</v>
      </c>
      <c r="CH154" s="45">
        <v>1.1172</v>
      </c>
      <c r="CI154" s="45">
        <v>1.04E-2</v>
      </c>
      <c r="CJ154" s="45">
        <v>107.42100000000001</v>
      </c>
      <c r="CK154" s="45">
        <v>1.0037100000000001</v>
      </c>
    </row>
    <row r="155" spans="1:89" x14ac:dyDescent="0.25">
      <c r="A155" s="44">
        <v>22</v>
      </c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  <c r="CH155" s="45"/>
      <c r="CI155" s="45"/>
      <c r="CJ155" s="45"/>
      <c r="CK155" s="45"/>
    </row>
    <row r="156" spans="1:89" x14ac:dyDescent="0.25">
      <c r="A156" s="47" t="s">
        <v>162</v>
      </c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5"/>
    </row>
    <row r="157" spans="1:89" x14ac:dyDescent="0.25">
      <c r="A157" s="48" t="s">
        <v>115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>
        <v>14.3561</v>
      </c>
      <c r="AU157" s="45">
        <v>0.79477699999999996</v>
      </c>
      <c r="AV157" s="45">
        <v>14.7212</v>
      </c>
      <c r="AW157" s="45">
        <v>0.79128799999999999</v>
      </c>
      <c r="AX157" s="45">
        <v>34.983400000000003</v>
      </c>
      <c r="AY157" s="45">
        <v>1.0581499999999999</v>
      </c>
      <c r="AZ157" s="45">
        <v>64.060699999999997</v>
      </c>
      <c r="BA157" s="45">
        <v>1.18102</v>
      </c>
      <c r="BB157" s="45">
        <v>35.939300000000003</v>
      </c>
      <c r="BC157" s="45">
        <v>1.18102</v>
      </c>
      <c r="BD157" s="45">
        <v>14.707800000000001</v>
      </c>
      <c r="BE157" s="45">
        <v>0.78718399999999999</v>
      </c>
      <c r="BF157" s="45">
        <v>14.352499999999999</v>
      </c>
      <c r="BG157" s="45">
        <v>0.81440299999999999</v>
      </c>
      <c r="BH157" s="45">
        <v>35.944899999999997</v>
      </c>
      <c r="BI157" s="45">
        <v>1.2024699999999999</v>
      </c>
      <c r="BJ157" s="45">
        <v>65.030600000000007</v>
      </c>
      <c r="BK157" s="45">
        <v>0.97090900000000002</v>
      </c>
      <c r="BL157" s="45">
        <v>34.9694</v>
      </c>
      <c r="BM157" s="45">
        <v>0.97090900000000002</v>
      </c>
      <c r="BN157" s="45">
        <v>29.094000000000001</v>
      </c>
      <c r="BO157" s="45">
        <v>1.03447</v>
      </c>
      <c r="BP157" s="45">
        <v>61.011800000000001</v>
      </c>
      <c r="BQ157" s="45">
        <v>1.26054</v>
      </c>
      <c r="BR157" s="45">
        <v>58.066200000000002</v>
      </c>
      <c r="BS157" s="45">
        <v>1.69055</v>
      </c>
      <c r="BT157" s="45">
        <v>11.2211</v>
      </c>
      <c r="BU157" s="45">
        <v>2.0820400000000001</v>
      </c>
      <c r="BV157" s="45">
        <v>119.078</v>
      </c>
      <c r="BW157" s="45">
        <v>1.77007</v>
      </c>
      <c r="BX157" s="45">
        <v>10.994999999999999</v>
      </c>
      <c r="BY157" s="45">
        <v>1.70851</v>
      </c>
      <c r="BZ157" s="45">
        <v>6.8605200000000002</v>
      </c>
      <c r="CA157" s="45">
        <v>1.72899</v>
      </c>
      <c r="CB157" s="45">
        <v>3.5929199999999999</v>
      </c>
      <c r="CC157" s="45">
        <v>5.3867600000000002E-2</v>
      </c>
      <c r="CD157" s="45">
        <v>0.604348</v>
      </c>
      <c r="CE157" s="45">
        <v>1.31301E-2</v>
      </c>
      <c r="CF157" s="45">
        <v>0.588696</v>
      </c>
      <c r="CG157" s="45">
        <v>1.72713E-2</v>
      </c>
      <c r="CH157" s="45">
        <v>1.19326</v>
      </c>
      <c r="CI157" s="45">
        <v>1.7699699999999999E-2</v>
      </c>
      <c r="CJ157" s="45">
        <v>100.587</v>
      </c>
      <c r="CK157" s="45">
        <v>1.49169</v>
      </c>
    </row>
    <row r="158" spans="1:89" x14ac:dyDescent="0.25">
      <c r="A158" s="48" t="s">
        <v>116</v>
      </c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>
        <v>14.0472</v>
      </c>
      <c r="AU158" s="45">
        <v>0.62680400000000003</v>
      </c>
      <c r="AV158" s="45">
        <v>14.830399999999999</v>
      </c>
      <c r="AW158" s="45">
        <v>0.98596799999999996</v>
      </c>
      <c r="AX158" s="45">
        <v>34.619999999999997</v>
      </c>
      <c r="AY158" s="45">
        <v>0.78032199999999996</v>
      </c>
      <c r="AZ158" s="45">
        <v>63.481200000000001</v>
      </c>
      <c r="BA158" s="45">
        <v>0.92324600000000001</v>
      </c>
      <c r="BB158" s="45">
        <v>36.518799999999999</v>
      </c>
      <c r="BC158" s="45">
        <v>0.92324600000000001</v>
      </c>
      <c r="BD158" s="45">
        <v>14.7835</v>
      </c>
      <c r="BE158" s="45">
        <v>0.89128799999999997</v>
      </c>
      <c r="BF158" s="45">
        <v>14.034700000000001</v>
      </c>
      <c r="BG158" s="45">
        <v>0.56376000000000004</v>
      </c>
      <c r="BH158" s="45">
        <v>36.586300000000001</v>
      </c>
      <c r="BI158" s="45">
        <v>1.02955</v>
      </c>
      <c r="BJ158" s="45">
        <v>65.404499999999999</v>
      </c>
      <c r="BK158" s="45">
        <v>0.78392799999999996</v>
      </c>
      <c r="BL158" s="45">
        <v>34.595500000000001</v>
      </c>
      <c r="BM158" s="45">
        <v>0.78392799999999996</v>
      </c>
      <c r="BN158" s="45">
        <v>28.851700000000001</v>
      </c>
      <c r="BO158" s="45">
        <v>1.09737</v>
      </c>
      <c r="BP158" s="45">
        <v>59.210700000000003</v>
      </c>
      <c r="BQ158" s="45">
        <v>1.2203200000000001</v>
      </c>
      <c r="BR158" s="45">
        <v>56.740600000000001</v>
      </c>
      <c r="BS158" s="45">
        <v>1.11683</v>
      </c>
      <c r="BT158" s="45">
        <v>10.6676</v>
      </c>
      <c r="BU158" s="45">
        <v>1.8084899999999999</v>
      </c>
      <c r="BV158" s="45">
        <v>115.914</v>
      </c>
      <c r="BW158" s="45">
        <v>1.73485</v>
      </c>
      <c r="BX158" s="45">
        <v>11.1471</v>
      </c>
      <c r="BY158" s="45">
        <v>1.3307199999999999</v>
      </c>
      <c r="BZ158" s="45">
        <v>6.4775600000000004</v>
      </c>
      <c r="CA158" s="45">
        <v>1.6370499999999999</v>
      </c>
      <c r="CB158" s="45">
        <v>3.6027999999999998</v>
      </c>
      <c r="CC158" s="45">
        <v>4.4753099999999997E-2</v>
      </c>
      <c r="CD158" s="45">
        <v>0.59458299999999997</v>
      </c>
      <c r="CE158" s="45">
        <v>1.0793199999999999E-2</v>
      </c>
      <c r="CF158" s="45">
        <v>0.56347800000000003</v>
      </c>
      <c r="CG158" s="45">
        <v>1.0470999999999999E-2</v>
      </c>
      <c r="CH158" s="45">
        <v>1.1583000000000001</v>
      </c>
      <c r="CI158" s="45">
        <v>1.5480799999999999E-2</v>
      </c>
      <c r="CJ158" s="45">
        <v>103.619</v>
      </c>
      <c r="CK158" s="45">
        <v>1.3844000000000001</v>
      </c>
    </row>
    <row r="159" spans="1:89" x14ac:dyDescent="0.25">
      <c r="A159" s="47" t="s">
        <v>163</v>
      </c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  <c r="CH159" s="45"/>
      <c r="CI159" s="45"/>
      <c r="CJ159" s="45"/>
      <c r="CK159" s="45"/>
    </row>
    <row r="160" spans="1:89" x14ac:dyDescent="0.25">
      <c r="A160" s="48" t="s">
        <v>115</v>
      </c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>
        <v>16.317</v>
      </c>
      <c r="AU160" s="45">
        <v>0.74245899999999998</v>
      </c>
      <c r="AV160" s="45">
        <v>16.293800000000001</v>
      </c>
      <c r="AW160" s="45">
        <v>0.78440100000000001</v>
      </c>
      <c r="AX160" s="45">
        <v>32.592300000000002</v>
      </c>
      <c r="AY160" s="45">
        <v>0.61141000000000001</v>
      </c>
      <c r="AZ160" s="45">
        <v>65.248500000000007</v>
      </c>
      <c r="BA160" s="45">
        <v>0.94018000000000002</v>
      </c>
      <c r="BB160" s="45">
        <v>34.7515</v>
      </c>
      <c r="BC160" s="45">
        <v>0.94018000000000002</v>
      </c>
      <c r="BD160" s="45">
        <v>16.337</v>
      </c>
      <c r="BE160" s="45">
        <v>0.71691199999999999</v>
      </c>
      <c r="BF160" s="45">
        <v>16.339200000000002</v>
      </c>
      <c r="BG160" s="45">
        <v>0.68540500000000004</v>
      </c>
      <c r="BH160" s="45">
        <v>34.680100000000003</v>
      </c>
      <c r="BI160" s="45">
        <v>0.91861899999999996</v>
      </c>
      <c r="BJ160" s="45">
        <v>67.356399999999994</v>
      </c>
      <c r="BK160" s="45">
        <v>0.67845999999999995</v>
      </c>
      <c r="BL160" s="45">
        <v>32.643599999999999</v>
      </c>
      <c r="BM160" s="45">
        <v>0.67845999999999995</v>
      </c>
      <c r="BN160" s="45">
        <v>32.635399999999997</v>
      </c>
      <c r="BO160" s="45">
        <v>0.89165899999999998</v>
      </c>
      <c r="BP160" s="45">
        <v>59.175400000000003</v>
      </c>
      <c r="BQ160" s="45">
        <v>1.20543</v>
      </c>
      <c r="BR160" s="45">
        <v>57.9925</v>
      </c>
      <c r="BS160" s="45">
        <v>1.6540600000000001</v>
      </c>
      <c r="BT160" s="45">
        <v>10.269399999999999</v>
      </c>
      <c r="BU160" s="45">
        <v>2.1569400000000001</v>
      </c>
      <c r="BV160" s="45">
        <v>117.08499999999999</v>
      </c>
      <c r="BW160" s="45">
        <v>2.37914</v>
      </c>
      <c r="BX160" s="45">
        <v>11.488300000000001</v>
      </c>
      <c r="BY160" s="45">
        <v>1.60911</v>
      </c>
      <c r="BZ160" s="45">
        <v>6.5069299999999997</v>
      </c>
      <c r="CA160" s="45">
        <v>2.1114299999999999</v>
      </c>
      <c r="CB160" s="45">
        <v>3.5920200000000002</v>
      </c>
      <c r="CC160" s="45">
        <v>7.4810799999999997E-2</v>
      </c>
      <c r="CD160" s="45">
        <v>0.59916700000000001</v>
      </c>
      <c r="CE160" s="45">
        <v>1.4117599999999999E-2</v>
      </c>
      <c r="CF160" s="45">
        <v>0.57478300000000004</v>
      </c>
      <c r="CG160" s="45">
        <v>1.21116E-2</v>
      </c>
      <c r="CH160" s="45">
        <v>1.1736200000000001</v>
      </c>
      <c r="CI160" s="45">
        <v>1.92879E-2</v>
      </c>
      <c r="CJ160" s="45">
        <v>102.276</v>
      </c>
      <c r="CK160" s="45">
        <v>1.6891099999999999</v>
      </c>
    </row>
    <row r="161" spans="1:89" x14ac:dyDescent="0.25">
      <c r="A161" s="48" t="s">
        <v>116</v>
      </c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>
        <v>16.0322</v>
      </c>
      <c r="AU161" s="45">
        <v>0.74598799999999998</v>
      </c>
      <c r="AV161" s="45">
        <v>15.997400000000001</v>
      </c>
      <c r="AW161" s="45">
        <v>0.41922399999999999</v>
      </c>
      <c r="AX161" s="45">
        <v>33.059100000000001</v>
      </c>
      <c r="AY161" s="45">
        <v>0.70804100000000003</v>
      </c>
      <c r="AZ161" s="45">
        <v>65.091300000000004</v>
      </c>
      <c r="BA161" s="45">
        <v>0.69147099999999995</v>
      </c>
      <c r="BB161" s="45">
        <v>34.908700000000003</v>
      </c>
      <c r="BC161" s="45">
        <v>0.69147099999999995</v>
      </c>
      <c r="BD161" s="45">
        <v>16.000699999999998</v>
      </c>
      <c r="BE161" s="45">
        <v>0.46287600000000001</v>
      </c>
      <c r="BF161" s="45">
        <v>16.037600000000001</v>
      </c>
      <c r="BG161" s="45">
        <v>0.71304900000000004</v>
      </c>
      <c r="BH161" s="45">
        <v>34.890099999999997</v>
      </c>
      <c r="BI161" s="45">
        <v>0.46607599999999999</v>
      </c>
      <c r="BJ161" s="45">
        <v>66.928399999999996</v>
      </c>
      <c r="BK161" s="45">
        <v>0.63317199999999996</v>
      </c>
      <c r="BL161" s="45">
        <v>33.071599999999997</v>
      </c>
      <c r="BM161" s="45">
        <v>0.63317199999999996</v>
      </c>
      <c r="BN161" s="45">
        <v>32.031700000000001</v>
      </c>
      <c r="BO161" s="45">
        <v>0.81736500000000001</v>
      </c>
      <c r="BP161" s="45">
        <v>59.493000000000002</v>
      </c>
      <c r="BQ161" s="45">
        <v>1.2761800000000001</v>
      </c>
      <c r="BR161" s="45">
        <v>57.476999999999997</v>
      </c>
      <c r="BS161" s="45">
        <v>1.0972299999999999</v>
      </c>
      <c r="BT161" s="45">
        <v>9.3081399999999999</v>
      </c>
      <c r="BU161" s="45">
        <v>1.41947</v>
      </c>
      <c r="BV161" s="45">
        <v>116.923</v>
      </c>
      <c r="BW161" s="45">
        <v>1.8272699999999999</v>
      </c>
      <c r="BX161" s="45">
        <v>11.034000000000001</v>
      </c>
      <c r="BY161" s="45">
        <v>1.3750500000000001</v>
      </c>
      <c r="BZ161" s="45">
        <v>6.1613800000000003</v>
      </c>
      <c r="CA161" s="45">
        <v>1.0090399999999999</v>
      </c>
      <c r="CB161" s="45">
        <v>3.5926300000000002</v>
      </c>
      <c r="CC161" s="45">
        <v>5.0662899999999997E-2</v>
      </c>
      <c r="CD161" s="45">
        <v>0.59666699999999995</v>
      </c>
      <c r="CE161" s="45">
        <v>1.14261E-2</v>
      </c>
      <c r="CF161" s="45">
        <v>0.57521699999999998</v>
      </c>
      <c r="CG161" s="45">
        <v>1.0982E-2</v>
      </c>
      <c r="CH161" s="45">
        <v>1.1717</v>
      </c>
      <c r="CI161" s="45">
        <v>1.53428E-2</v>
      </c>
      <c r="CJ161" s="45">
        <v>102.43300000000001</v>
      </c>
      <c r="CK161" s="45">
        <v>1.3461799999999999</v>
      </c>
    </row>
    <row r="162" spans="1:89" x14ac:dyDescent="0.25">
      <c r="A162" s="44">
        <v>23</v>
      </c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  <c r="CH162" s="45"/>
      <c r="CI162" s="45"/>
      <c r="CJ162" s="45"/>
      <c r="CK162" s="45"/>
    </row>
    <row r="163" spans="1:89" x14ac:dyDescent="0.25">
      <c r="A163" s="47" t="s">
        <v>162</v>
      </c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  <c r="CH163" s="45"/>
      <c r="CI163" s="45"/>
      <c r="CJ163" s="45"/>
      <c r="CK163" s="45"/>
    </row>
    <row r="164" spans="1:89" x14ac:dyDescent="0.25">
      <c r="A164" s="48" t="s">
        <v>115</v>
      </c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>
        <v>14.318300000000001</v>
      </c>
      <c r="AU164" s="45">
        <v>1.08755</v>
      </c>
      <c r="AV164" s="45">
        <v>14.7576</v>
      </c>
      <c r="AW164" s="45">
        <v>0.85262000000000004</v>
      </c>
      <c r="AX164" s="45">
        <v>34.709699999999998</v>
      </c>
      <c r="AY164" s="45">
        <v>1.2083999999999999</v>
      </c>
      <c r="AZ164" s="45">
        <v>63.785600000000002</v>
      </c>
      <c r="BA164" s="45">
        <v>0.77261199999999997</v>
      </c>
      <c r="BB164" s="45">
        <v>36.214399999999998</v>
      </c>
      <c r="BC164" s="45">
        <v>0.77261199999999997</v>
      </c>
      <c r="BD164" s="45">
        <v>14.7826</v>
      </c>
      <c r="BE164" s="45">
        <v>0.83986700000000003</v>
      </c>
      <c r="BF164" s="45">
        <v>14.319900000000001</v>
      </c>
      <c r="BG164" s="45">
        <v>1.11896</v>
      </c>
      <c r="BH164" s="45">
        <v>36.280999999999999</v>
      </c>
      <c r="BI164" s="45">
        <v>0.87304999999999999</v>
      </c>
      <c r="BJ164" s="45">
        <v>65.2727</v>
      </c>
      <c r="BK164" s="45">
        <v>1.17848</v>
      </c>
      <c r="BL164" s="45">
        <v>34.7273</v>
      </c>
      <c r="BM164" s="45">
        <v>1.17848</v>
      </c>
      <c r="BN164" s="45">
        <v>29.048300000000001</v>
      </c>
      <c r="BO164" s="45">
        <v>1.0643499999999999</v>
      </c>
      <c r="BP164" s="45">
        <v>54.877499999999998</v>
      </c>
      <c r="BQ164" s="45">
        <v>2.0744099999999999</v>
      </c>
      <c r="BR164" s="45">
        <v>53.711399999999998</v>
      </c>
      <c r="BS164" s="45">
        <v>1.54331</v>
      </c>
      <c r="BT164" s="45">
        <v>4.9768100000000004</v>
      </c>
      <c r="BU164" s="45">
        <v>1.9697</v>
      </c>
      <c r="BV164" s="45">
        <v>108.566</v>
      </c>
      <c r="BW164" s="45">
        <v>2.1346799999999999</v>
      </c>
      <c r="BX164" s="45">
        <v>5.2135999999999996</v>
      </c>
      <c r="BY164" s="45">
        <v>2.1977199999999999</v>
      </c>
      <c r="BZ164" s="45">
        <v>12.293100000000001</v>
      </c>
      <c r="CA164" s="45">
        <v>1.59006</v>
      </c>
      <c r="CB164" s="45">
        <v>3.5808</v>
      </c>
      <c r="CC164" s="45">
        <v>6.8133399999999997E-2</v>
      </c>
      <c r="CD164" s="45">
        <v>0.55679999999999996</v>
      </c>
      <c r="CE164" s="45">
        <v>1.1565499999999999E-2</v>
      </c>
      <c r="CF164" s="45">
        <v>0.53500000000000003</v>
      </c>
      <c r="CG164" s="45">
        <v>1.30826E-2</v>
      </c>
      <c r="CH164" s="45">
        <v>1.0915699999999999</v>
      </c>
      <c r="CI164" s="45">
        <v>1.4999699999999999E-2</v>
      </c>
      <c r="CJ164" s="45">
        <v>109.95399999999999</v>
      </c>
      <c r="CK164" s="45">
        <v>1.50363</v>
      </c>
    </row>
    <row r="165" spans="1:89" x14ac:dyDescent="0.25">
      <c r="A165" s="48" t="s">
        <v>116</v>
      </c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>
        <v>13.946899999999999</v>
      </c>
      <c r="AU165" s="45">
        <v>0.857873</v>
      </c>
      <c r="AV165" s="45">
        <v>14.656700000000001</v>
      </c>
      <c r="AW165" s="45">
        <v>1.0111699999999999</v>
      </c>
      <c r="AX165" s="45">
        <v>35.221499999999999</v>
      </c>
      <c r="AY165" s="45">
        <v>0.88997099999999996</v>
      </c>
      <c r="AZ165" s="45">
        <v>63.7502</v>
      </c>
      <c r="BA165" s="45">
        <v>1.1671899999999999</v>
      </c>
      <c r="BB165" s="45">
        <v>36.2498</v>
      </c>
      <c r="BC165" s="45">
        <v>1.1671899999999999</v>
      </c>
      <c r="BD165" s="45">
        <v>14.6599</v>
      </c>
      <c r="BE165" s="45">
        <v>1.07528</v>
      </c>
      <c r="BF165" s="45">
        <v>13.949299999999999</v>
      </c>
      <c r="BG165" s="45">
        <v>0.93238699999999997</v>
      </c>
      <c r="BH165" s="45">
        <v>36.246499999999997</v>
      </c>
      <c r="BI165" s="45">
        <v>1.17</v>
      </c>
      <c r="BJ165" s="45">
        <v>64.855699999999999</v>
      </c>
      <c r="BK165" s="45">
        <v>0.89954199999999995</v>
      </c>
      <c r="BL165" s="45">
        <v>35.144300000000001</v>
      </c>
      <c r="BM165" s="45">
        <v>0.89954199999999995</v>
      </c>
      <c r="BN165" s="45">
        <v>28.5852</v>
      </c>
      <c r="BO165" s="45">
        <v>1.36303</v>
      </c>
      <c r="BP165" s="45">
        <v>53.646299999999997</v>
      </c>
      <c r="BQ165" s="45">
        <v>1.3884300000000001</v>
      </c>
      <c r="BR165" s="45">
        <v>54.004600000000003</v>
      </c>
      <c r="BS165" s="45">
        <v>1.29308</v>
      </c>
      <c r="BT165" s="45">
        <v>4.8767100000000001</v>
      </c>
      <c r="BU165" s="45">
        <v>1.8526</v>
      </c>
      <c r="BV165" s="45">
        <v>107.63500000000001</v>
      </c>
      <c r="BW165" s="45">
        <v>1.6210199999999999</v>
      </c>
      <c r="BX165" s="45">
        <v>6.3240600000000002</v>
      </c>
      <c r="BY165" s="45">
        <v>2.1296200000000001</v>
      </c>
      <c r="BZ165" s="45">
        <v>13.118600000000001</v>
      </c>
      <c r="CA165" s="45">
        <v>1.86524</v>
      </c>
      <c r="CB165" s="45">
        <v>3.5946699999999998</v>
      </c>
      <c r="CC165" s="45">
        <v>6.1370500000000001E-2</v>
      </c>
      <c r="CD165" s="45">
        <v>0.54884599999999995</v>
      </c>
      <c r="CE165" s="45">
        <v>1.42308E-2</v>
      </c>
      <c r="CF165" s="45">
        <v>0.52923100000000001</v>
      </c>
      <c r="CG165" s="45">
        <v>1.10673E-2</v>
      </c>
      <c r="CH165" s="45">
        <v>1.0780799999999999</v>
      </c>
      <c r="CI165" s="45">
        <v>1.4811400000000001E-2</v>
      </c>
      <c r="CJ165" s="45">
        <v>111.33</v>
      </c>
      <c r="CK165" s="45">
        <v>1.52617</v>
      </c>
    </row>
    <row r="166" spans="1:89" x14ac:dyDescent="0.25">
      <c r="A166" s="47" t="s">
        <v>163</v>
      </c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5"/>
      <c r="CI166" s="45"/>
      <c r="CJ166" s="45"/>
      <c r="CK166" s="45"/>
    </row>
    <row r="167" spans="1:89" x14ac:dyDescent="0.25">
      <c r="A167" s="48" t="s">
        <v>115</v>
      </c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>
        <v>14.822900000000001</v>
      </c>
      <c r="AU167" s="45">
        <v>0.70293099999999997</v>
      </c>
      <c r="AV167" s="45">
        <v>15.605700000000001</v>
      </c>
      <c r="AW167" s="45">
        <v>0.71668299999999996</v>
      </c>
      <c r="AX167" s="45">
        <v>34.004899999999999</v>
      </c>
      <c r="AY167" s="45">
        <v>0.80861499999999997</v>
      </c>
      <c r="AZ167" s="45">
        <v>64.433499999999995</v>
      </c>
      <c r="BA167" s="45">
        <v>0.72256100000000001</v>
      </c>
      <c r="BB167" s="45">
        <v>35.566499999999998</v>
      </c>
      <c r="BC167" s="45">
        <v>0.72256100000000001</v>
      </c>
      <c r="BD167" s="45">
        <v>15.6067</v>
      </c>
      <c r="BE167" s="45">
        <v>0.75697700000000001</v>
      </c>
      <c r="BF167" s="45">
        <v>14.8423</v>
      </c>
      <c r="BG167" s="45">
        <v>0.77472200000000002</v>
      </c>
      <c r="BH167" s="45">
        <v>35.565300000000001</v>
      </c>
      <c r="BI167" s="45">
        <v>0.76099300000000003</v>
      </c>
      <c r="BJ167" s="45">
        <v>65.9876</v>
      </c>
      <c r="BK167" s="45">
        <v>0.72226800000000002</v>
      </c>
      <c r="BL167" s="45">
        <v>34.0124</v>
      </c>
      <c r="BM167" s="45">
        <v>0.72226800000000002</v>
      </c>
      <c r="BN167" s="45">
        <v>30.430900000000001</v>
      </c>
      <c r="BO167" s="45">
        <v>0.89218399999999998</v>
      </c>
      <c r="BP167" s="45">
        <v>54.741999999999997</v>
      </c>
      <c r="BQ167" s="45">
        <v>1.1204400000000001</v>
      </c>
      <c r="BR167" s="45">
        <v>52.603999999999999</v>
      </c>
      <c r="BS167" s="45">
        <v>1.29349</v>
      </c>
      <c r="BT167" s="45">
        <v>6.3343999999999996</v>
      </c>
      <c r="BU167" s="45">
        <v>2.19658</v>
      </c>
      <c r="BV167" s="45">
        <v>107.354</v>
      </c>
      <c r="BW167" s="45">
        <v>1.57847</v>
      </c>
      <c r="BX167" s="45">
        <v>5.8511499999999996</v>
      </c>
      <c r="BY167" s="45">
        <v>1.5317400000000001</v>
      </c>
      <c r="BZ167" s="45">
        <v>9.2079400000000007</v>
      </c>
      <c r="CA167" s="45">
        <v>1.7872300000000001</v>
      </c>
      <c r="CB167" s="45">
        <v>3.5923500000000002</v>
      </c>
      <c r="CC167" s="45">
        <v>4.7856200000000002E-2</v>
      </c>
      <c r="CD167" s="45">
        <v>0.55079999999999996</v>
      </c>
      <c r="CE167" s="45">
        <v>9.7652399999999997E-3</v>
      </c>
      <c r="CF167" s="45">
        <v>0.52538499999999999</v>
      </c>
      <c r="CG167" s="45">
        <v>1.11737E-2</v>
      </c>
      <c r="CH167" s="45">
        <v>1.0758799999999999</v>
      </c>
      <c r="CI167" s="45">
        <v>1.3012299999999999E-2</v>
      </c>
      <c r="CJ167" s="45">
        <v>111.553</v>
      </c>
      <c r="CK167" s="45">
        <v>1.35151</v>
      </c>
    </row>
    <row r="168" spans="1:89" x14ac:dyDescent="0.25">
      <c r="A168" s="48" t="s">
        <v>116</v>
      </c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>
        <v>15.069599999999999</v>
      </c>
      <c r="AU168" s="45">
        <v>0.73445000000000005</v>
      </c>
      <c r="AV168" s="45">
        <v>15.7242</v>
      </c>
      <c r="AW168" s="45">
        <v>0.96750100000000006</v>
      </c>
      <c r="AX168" s="45">
        <v>34.266199999999998</v>
      </c>
      <c r="AY168" s="45">
        <v>0.85691600000000001</v>
      </c>
      <c r="AZ168" s="45">
        <v>65.067899999999995</v>
      </c>
      <c r="BA168" s="45">
        <v>0.82044799999999996</v>
      </c>
      <c r="BB168" s="45">
        <v>34.932099999999998</v>
      </c>
      <c r="BC168" s="45">
        <v>0.82044799999999996</v>
      </c>
      <c r="BD168" s="45">
        <v>15.7088</v>
      </c>
      <c r="BE168" s="45">
        <v>0.89872600000000002</v>
      </c>
      <c r="BF168" s="45">
        <v>15.128399999999999</v>
      </c>
      <c r="BG168" s="45">
        <v>0.79013699999999998</v>
      </c>
      <c r="BH168" s="45">
        <v>34.910600000000002</v>
      </c>
      <c r="BI168" s="45">
        <v>0.980931</v>
      </c>
      <c r="BJ168" s="45">
        <v>65.747699999999995</v>
      </c>
      <c r="BK168" s="45">
        <v>0.78880799999999995</v>
      </c>
      <c r="BL168" s="45">
        <v>34.252299999999998</v>
      </c>
      <c r="BM168" s="45">
        <v>0.78880799999999995</v>
      </c>
      <c r="BN168" s="45">
        <v>30.8126</v>
      </c>
      <c r="BO168" s="45">
        <v>1.03908</v>
      </c>
      <c r="BP168" s="45">
        <v>56.300199999999997</v>
      </c>
      <c r="BQ168" s="45">
        <v>1.4195199999999999</v>
      </c>
      <c r="BR168" s="45">
        <v>53.285400000000003</v>
      </c>
      <c r="BS168" s="45">
        <v>1.8386400000000001</v>
      </c>
      <c r="BT168" s="45">
        <v>6.5194799999999997</v>
      </c>
      <c r="BU168" s="45">
        <v>2.5827200000000001</v>
      </c>
      <c r="BV168" s="45">
        <v>109.535</v>
      </c>
      <c r="BW168" s="45">
        <v>2.3199399999999999</v>
      </c>
      <c r="BX168" s="45">
        <v>7.3257700000000003</v>
      </c>
      <c r="BY168" s="45">
        <v>1.5727500000000001</v>
      </c>
      <c r="BZ168" s="45">
        <v>9.6663099999999993</v>
      </c>
      <c r="CA168" s="45">
        <v>1.5872599999999999</v>
      </c>
      <c r="CB168" s="45">
        <v>3.5868500000000001</v>
      </c>
      <c r="CC168" s="45">
        <v>8.7970300000000001E-2</v>
      </c>
      <c r="CD168" s="45">
        <v>0.55679999999999996</v>
      </c>
      <c r="CE168" s="45">
        <v>1.3775300000000001E-2</v>
      </c>
      <c r="CF168" s="45">
        <v>0.54320000000000002</v>
      </c>
      <c r="CG168" s="45">
        <v>1.46205E-2</v>
      </c>
      <c r="CH168" s="45">
        <v>1.0995999999999999</v>
      </c>
      <c r="CI168" s="45">
        <v>1.8434699999999998E-2</v>
      </c>
      <c r="CJ168" s="45">
        <v>109.161</v>
      </c>
      <c r="CK168" s="45">
        <v>1.8309899999999999</v>
      </c>
    </row>
    <row r="169" spans="1:89" x14ac:dyDescent="0.25">
      <c r="A169" s="44">
        <v>24</v>
      </c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5"/>
      <c r="CK169" s="45"/>
    </row>
    <row r="170" spans="1:89" x14ac:dyDescent="0.25">
      <c r="A170" s="47" t="s">
        <v>162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5"/>
      <c r="CK170" s="45"/>
    </row>
    <row r="171" spans="1:89" x14ac:dyDescent="0.25">
      <c r="A171" s="48" t="s">
        <v>116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>
        <v>12.1005</v>
      </c>
      <c r="AU171" s="45">
        <v>0.63500199999999996</v>
      </c>
      <c r="AV171" s="45">
        <v>12.504200000000001</v>
      </c>
      <c r="AW171" s="45">
        <v>0.98608499999999999</v>
      </c>
      <c r="AX171" s="45">
        <v>37.863300000000002</v>
      </c>
      <c r="AY171" s="45">
        <v>0.84649399999999997</v>
      </c>
      <c r="AZ171" s="45">
        <v>62.468000000000004</v>
      </c>
      <c r="BA171" s="45">
        <v>1.17666</v>
      </c>
      <c r="BB171" s="45">
        <v>37.531999999999996</v>
      </c>
      <c r="BC171" s="45">
        <v>1.17666</v>
      </c>
      <c r="BD171" s="45">
        <v>12.482900000000001</v>
      </c>
      <c r="BE171" s="45">
        <v>0.96192200000000005</v>
      </c>
      <c r="BF171" s="45">
        <v>12.110200000000001</v>
      </c>
      <c r="BG171" s="45">
        <v>0.65018299999999996</v>
      </c>
      <c r="BH171" s="45">
        <v>37.517400000000002</v>
      </c>
      <c r="BI171" s="45">
        <v>1.2698</v>
      </c>
      <c r="BJ171" s="45">
        <v>62.110500000000002</v>
      </c>
      <c r="BK171" s="45">
        <v>0.77026899999999998</v>
      </c>
      <c r="BL171" s="45">
        <v>37.889499999999998</v>
      </c>
      <c r="BM171" s="45">
        <v>0.77026899999999998</v>
      </c>
      <c r="BN171" s="45">
        <v>24.576799999999999</v>
      </c>
      <c r="BO171" s="45">
        <v>0.98901700000000003</v>
      </c>
      <c r="BP171" s="45">
        <v>66.938400000000001</v>
      </c>
      <c r="BQ171" s="45">
        <v>1.5165</v>
      </c>
      <c r="BR171" s="45">
        <v>67.432400000000001</v>
      </c>
      <c r="BS171" s="45">
        <v>1.03179</v>
      </c>
      <c r="BT171" s="45">
        <v>10.071300000000001</v>
      </c>
      <c r="BU171" s="45">
        <v>1.91611</v>
      </c>
      <c r="BV171" s="45">
        <v>134.35300000000001</v>
      </c>
      <c r="BW171" s="45">
        <v>1.7670600000000001</v>
      </c>
      <c r="BX171" s="45">
        <v>4.0823400000000003</v>
      </c>
      <c r="BY171" s="45">
        <v>1.8636999999999999</v>
      </c>
      <c r="BZ171" s="45">
        <v>5.9765699999999997</v>
      </c>
      <c r="CA171" s="45">
        <v>2.2411699999999999</v>
      </c>
      <c r="CB171" s="45">
        <v>4.1955099999999996</v>
      </c>
      <c r="CC171" s="45">
        <v>5.7682499999999998E-2</v>
      </c>
      <c r="CD171" s="45">
        <v>0.57708300000000001</v>
      </c>
      <c r="CE171" s="45">
        <v>1.0197700000000001E-2</v>
      </c>
      <c r="CF171" s="45">
        <v>0.57625000000000004</v>
      </c>
      <c r="CG171" s="45">
        <v>1.0333E-2</v>
      </c>
      <c r="CH171" s="45">
        <v>1.1529199999999999</v>
      </c>
      <c r="CI171" s="45">
        <v>1.33788E-2</v>
      </c>
      <c r="CJ171" s="45">
        <v>104.098</v>
      </c>
      <c r="CK171" s="45">
        <v>1.2110399999999999</v>
      </c>
    </row>
    <row r="172" spans="1:89" x14ac:dyDescent="0.25">
      <c r="A172" s="48" t="s">
        <v>165</v>
      </c>
      <c r="B172" s="45">
        <v>12.037599999999999</v>
      </c>
      <c r="C172" s="45">
        <v>0.87658499999999995</v>
      </c>
      <c r="D172" s="45">
        <v>12.4741</v>
      </c>
      <c r="E172" s="45">
        <v>0.74062399999999995</v>
      </c>
      <c r="F172" s="45">
        <v>38.032899999999998</v>
      </c>
      <c r="G172" s="45">
        <v>1.02467</v>
      </c>
      <c r="H172" s="45">
        <v>62.544600000000003</v>
      </c>
      <c r="I172" s="45">
        <v>1.06572</v>
      </c>
      <c r="J172" s="45">
        <v>37.455399999999997</v>
      </c>
      <c r="K172" s="45">
        <v>1.06572</v>
      </c>
      <c r="L172" s="45">
        <v>12.527900000000001</v>
      </c>
      <c r="M172" s="45">
        <v>0.76800299999999999</v>
      </c>
      <c r="N172" s="45">
        <v>12.035399999999999</v>
      </c>
      <c r="O172" s="45">
        <v>0.85061799999999999</v>
      </c>
      <c r="P172" s="45">
        <v>37.417299999999997</v>
      </c>
      <c r="Q172" s="45">
        <v>0.98583200000000004</v>
      </c>
      <c r="R172" s="45">
        <v>61.964799999999997</v>
      </c>
      <c r="S172" s="45">
        <v>1.1237600000000001</v>
      </c>
      <c r="T172" s="45">
        <v>38.035200000000003</v>
      </c>
      <c r="U172" s="45">
        <v>1.1237600000000001</v>
      </c>
      <c r="V172" s="45">
        <v>24.515499999999999</v>
      </c>
      <c r="W172" s="45">
        <v>1.0967800000000001</v>
      </c>
      <c r="X172" s="45">
        <v>65.491699999999994</v>
      </c>
      <c r="Y172" s="45">
        <v>1.13795</v>
      </c>
      <c r="Z172" s="45">
        <v>68.491</v>
      </c>
      <c r="AA172" s="45">
        <v>1.2776400000000001</v>
      </c>
      <c r="AB172" s="45">
        <v>11.2704</v>
      </c>
      <c r="AC172" s="45">
        <v>2.59964</v>
      </c>
      <c r="AD172" s="45">
        <v>3.0438999999999998</v>
      </c>
      <c r="AE172" s="45">
        <v>2.15036</v>
      </c>
      <c r="AF172" s="45">
        <v>4.0299300000000002</v>
      </c>
      <c r="AG172" s="45">
        <v>2.3500999999999999</v>
      </c>
      <c r="AH172" s="45">
        <v>4.1983199999999998</v>
      </c>
      <c r="AI172" s="45">
        <v>6.1649000000000002E-2</v>
      </c>
      <c r="AJ172" s="45">
        <v>0.57374999999999998</v>
      </c>
      <c r="AK172" s="45">
        <v>1.0333E-2</v>
      </c>
      <c r="AL172" s="45">
        <v>0.57541699999999996</v>
      </c>
      <c r="AM172" s="45">
        <v>1.2576199999999999E-2</v>
      </c>
      <c r="AN172" s="45">
        <v>1.14917</v>
      </c>
      <c r="AO172" s="45">
        <v>1.55233E-2</v>
      </c>
      <c r="AP172" s="45">
        <v>104.443</v>
      </c>
      <c r="AQ172" s="45">
        <v>1.42483</v>
      </c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5"/>
      <c r="CK172" s="45"/>
    </row>
    <row r="173" spans="1:89" x14ac:dyDescent="0.25">
      <c r="A173" s="47" t="s">
        <v>163</v>
      </c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5"/>
      <c r="CK173" s="45"/>
    </row>
    <row r="174" spans="1:89" x14ac:dyDescent="0.25">
      <c r="A174" s="48" t="s">
        <v>115</v>
      </c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>
        <v>14.4138</v>
      </c>
      <c r="AU174" s="45">
        <v>0.69759800000000005</v>
      </c>
      <c r="AV174" s="45">
        <v>14.0892</v>
      </c>
      <c r="AW174" s="45">
        <v>0.55914200000000003</v>
      </c>
      <c r="AX174" s="45">
        <v>36.023099999999999</v>
      </c>
      <c r="AY174" s="45">
        <v>0.73060599999999998</v>
      </c>
      <c r="AZ174" s="45">
        <v>64.526200000000003</v>
      </c>
      <c r="BA174" s="45">
        <v>0.69509699999999996</v>
      </c>
      <c r="BB174" s="45">
        <v>35.473799999999997</v>
      </c>
      <c r="BC174" s="45">
        <v>0.69509699999999996</v>
      </c>
      <c r="BD174" s="45">
        <v>14.0421</v>
      </c>
      <c r="BE174" s="45">
        <v>0.53265300000000004</v>
      </c>
      <c r="BF174" s="45">
        <v>14.420299999999999</v>
      </c>
      <c r="BG174" s="45">
        <v>0.72588600000000003</v>
      </c>
      <c r="BH174" s="45">
        <v>35.481999999999999</v>
      </c>
      <c r="BI174" s="45">
        <v>0.74830700000000006</v>
      </c>
      <c r="BJ174" s="45">
        <v>63.9651</v>
      </c>
      <c r="BK174" s="45">
        <v>0.693608</v>
      </c>
      <c r="BL174" s="45">
        <v>36.0349</v>
      </c>
      <c r="BM174" s="45">
        <v>0.693608</v>
      </c>
      <c r="BN174" s="45">
        <v>28.483499999999999</v>
      </c>
      <c r="BO174" s="45">
        <v>0.83106500000000005</v>
      </c>
      <c r="BP174" s="45">
        <v>69.186000000000007</v>
      </c>
      <c r="BQ174" s="45">
        <v>1.3776999999999999</v>
      </c>
      <c r="BR174" s="45">
        <v>71.027000000000001</v>
      </c>
      <c r="BS174" s="45">
        <v>1.3747499999999999</v>
      </c>
      <c r="BT174" s="45">
        <v>9.5625</v>
      </c>
      <c r="BU174" s="45">
        <v>1.89147</v>
      </c>
      <c r="BV174" s="45">
        <v>140.268</v>
      </c>
      <c r="BW174" s="45">
        <v>2.0238800000000001</v>
      </c>
      <c r="BX174" s="45">
        <v>6.1659600000000001</v>
      </c>
      <c r="BY174" s="45">
        <v>1.16598</v>
      </c>
      <c r="BZ174" s="45">
        <v>6.7656599999999996</v>
      </c>
      <c r="CA174" s="45">
        <v>1.6109800000000001</v>
      </c>
      <c r="CB174" s="45">
        <v>4.2183799999999998</v>
      </c>
      <c r="CC174" s="45">
        <v>7.0791300000000001E-2</v>
      </c>
      <c r="CD174" s="45">
        <v>0.59347799999999995</v>
      </c>
      <c r="CE174" s="45">
        <v>1.08783E-2</v>
      </c>
      <c r="CF174" s="45">
        <v>0.60391300000000003</v>
      </c>
      <c r="CG174" s="45">
        <v>9.20261E-3</v>
      </c>
      <c r="CH174" s="45">
        <v>1.1971700000000001</v>
      </c>
      <c r="CI174" s="45">
        <v>1.2965300000000001E-2</v>
      </c>
      <c r="CJ174" s="45">
        <v>100.248</v>
      </c>
      <c r="CK174" s="45">
        <v>1.0845499999999999</v>
      </c>
    </row>
    <row r="175" spans="1:89" x14ac:dyDescent="0.25">
      <c r="A175" s="48" t="s">
        <v>116</v>
      </c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>
        <v>14.5159</v>
      </c>
      <c r="AU175" s="45">
        <v>0.55182699999999996</v>
      </c>
      <c r="AV175" s="45">
        <v>13.9527</v>
      </c>
      <c r="AW175" s="45">
        <v>0.70543100000000003</v>
      </c>
      <c r="AX175" s="45">
        <v>35.901699999999998</v>
      </c>
      <c r="AY175" s="45">
        <v>0.72204599999999997</v>
      </c>
      <c r="AZ175" s="45">
        <v>64.315899999999999</v>
      </c>
      <c r="BA175" s="45">
        <v>0.78145500000000001</v>
      </c>
      <c r="BB175" s="45">
        <v>35.684100000000001</v>
      </c>
      <c r="BC175" s="45">
        <v>0.78145500000000001</v>
      </c>
      <c r="BD175" s="45">
        <v>13.952</v>
      </c>
      <c r="BE175" s="45">
        <v>0.68290899999999999</v>
      </c>
      <c r="BF175" s="45">
        <v>14.5001</v>
      </c>
      <c r="BG175" s="45">
        <v>0.51465899999999998</v>
      </c>
      <c r="BH175" s="45">
        <v>35.684699999999999</v>
      </c>
      <c r="BI175" s="45">
        <v>0.76343300000000003</v>
      </c>
      <c r="BJ175" s="45">
        <v>64.136799999999994</v>
      </c>
      <c r="BK175" s="45">
        <v>0.70931</v>
      </c>
      <c r="BL175" s="45">
        <v>35.863199999999999</v>
      </c>
      <c r="BM175" s="45">
        <v>0.70931</v>
      </c>
      <c r="BN175" s="45">
        <v>28.436900000000001</v>
      </c>
      <c r="BO175" s="45">
        <v>0.66530100000000003</v>
      </c>
      <c r="BP175" s="45">
        <v>68.744200000000006</v>
      </c>
      <c r="BQ175" s="45">
        <v>1.8120799999999999</v>
      </c>
      <c r="BR175" s="45">
        <v>70.658799999999999</v>
      </c>
      <c r="BS175" s="45">
        <v>1.70889</v>
      </c>
      <c r="BT175" s="45">
        <v>9.3676300000000001</v>
      </c>
      <c r="BU175" s="45">
        <v>2.1510500000000001</v>
      </c>
      <c r="BV175" s="45">
        <v>139.53200000000001</v>
      </c>
      <c r="BW175" s="45">
        <v>2.44164</v>
      </c>
      <c r="BX175" s="45">
        <v>7.1464299999999996</v>
      </c>
      <c r="BY175" s="45">
        <v>1.3703700000000001</v>
      </c>
      <c r="BZ175" s="45">
        <v>7.45831</v>
      </c>
      <c r="CA175" s="45">
        <v>1.3772599999999999</v>
      </c>
      <c r="CB175" s="45">
        <v>4.1771500000000001</v>
      </c>
      <c r="CC175" s="45">
        <v>6.9799200000000006E-2</v>
      </c>
      <c r="CD175" s="45">
        <v>0.59695699999999996</v>
      </c>
      <c r="CE175" s="45">
        <v>1.26611E-2</v>
      </c>
      <c r="CF175" s="45">
        <v>0.60565199999999997</v>
      </c>
      <c r="CG175" s="45">
        <v>1.05608E-2</v>
      </c>
      <c r="CH175" s="45">
        <v>1.20261</v>
      </c>
      <c r="CI175" s="45">
        <v>1.50989E-2</v>
      </c>
      <c r="CJ175" s="45">
        <v>99.7988</v>
      </c>
      <c r="CK175" s="45">
        <v>1.2515499999999999</v>
      </c>
    </row>
    <row r="176" spans="1:89" x14ac:dyDescent="0.25">
      <c r="A176" s="44">
        <v>25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5"/>
      <c r="CK176" s="45"/>
    </row>
    <row r="177" spans="1:89" x14ac:dyDescent="0.25">
      <c r="A177" s="47" t="s">
        <v>162</v>
      </c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5"/>
      <c r="CK177" s="45"/>
    </row>
    <row r="178" spans="1:89" x14ac:dyDescent="0.25">
      <c r="A178" s="48" t="s">
        <v>115</v>
      </c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>
        <v>11.2651</v>
      </c>
      <c r="AU178" s="45">
        <v>1.05528</v>
      </c>
      <c r="AV178" s="45">
        <v>11.5564</v>
      </c>
      <c r="AW178" s="45">
        <v>0.68565100000000001</v>
      </c>
      <c r="AX178" s="45">
        <v>38.301499999999997</v>
      </c>
      <c r="AY178" s="45">
        <v>1.05769</v>
      </c>
      <c r="AZ178" s="45">
        <v>61.122999999999998</v>
      </c>
      <c r="BA178" s="45">
        <v>1.08378</v>
      </c>
      <c r="BB178" s="45">
        <v>38.877000000000002</v>
      </c>
      <c r="BC178" s="45">
        <v>1.08378</v>
      </c>
      <c r="BD178" s="45">
        <v>11.568899999999999</v>
      </c>
      <c r="BE178" s="45">
        <v>0.66445100000000001</v>
      </c>
      <c r="BF178" s="45">
        <v>11.2616</v>
      </c>
      <c r="BG178" s="45">
        <v>1.0519099999999999</v>
      </c>
      <c r="BH178" s="45">
        <v>38.863199999999999</v>
      </c>
      <c r="BI178" s="45">
        <v>1.0665</v>
      </c>
      <c r="BJ178" s="45">
        <v>61.712699999999998</v>
      </c>
      <c r="BK178" s="45">
        <v>0.96009</v>
      </c>
      <c r="BL178" s="45">
        <v>38.287300000000002</v>
      </c>
      <c r="BM178" s="45">
        <v>0.96009</v>
      </c>
      <c r="BN178" s="45">
        <v>22.847000000000001</v>
      </c>
      <c r="BO178" s="45">
        <v>1.2899499999999999</v>
      </c>
      <c r="BP178" s="45">
        <v>57.620100000000001</v>
      </c>
      <c r="BQ178" s="45">
        <v>1.0366899999999999</v>
      </c>
      <c r="BR178" s="45">
        <v>57.359499999999997</v>
      </c>
      <c r="BS178" s="45">
        <v>1.03874</v>
      </c>
      <c r="BT178" s="45">
        <v>12.5914</v>
      </c>
      <c r="BU178" s="45">
        <v>1.24878</v>
      </c>
      <c r="BV178" s="45">
        <v>114.96299999999999</v>
      </c>
      <c r="BW178" s="45">
        <v>1.4080600000000001</v>
      </c>
      <c r="BX178" s="45">
        <v>7.3911699999999998</v>
      </c>
      <c r="BY178" s="45">
        <v>1.98346</v>
      </c>
      <c r="BZ178" s="45">
        <v>8.49864</v>
      </c>
      <c r="CA178" s="45">
        <v>1.8679399999999999</v>
      </c>
      <c r="CB178" s="45">
        <v>3.8845000000000001</v>
      </c>
      <c r="CC178" s="45">
        <v>6.1861399999999997E-2</v>
      </c>
      <c r="CD178" s="45">
        <v>0.53730800000000001</v>
      </c>
      <c r="CE178" s="45">
        <v>1.05822E-2</v>
      </c>
      <c r="CF178" s="45">
        <v>0.52807700000000002</v>
      </c>
      <c r="CG178" s="45">
        <v>1.0748600000000001E-2</v>
      </c>
      <c r="CH178" s="45">
        <v>1.06558</v>
      </c>
      <c r="CI178" s="45">
        <v>1.37859E-2</v>
      </c>
      <c r="CJ178" s="45">
        <v>112.634</v>
      </c>
      <c r="CK178" s="45">
        <v>1.4573199999999999</v>
      </c>
    </row>
    <row r="179" spans="1:89" x14ac:dyDescent="0.25">
      <c r="A179" s="48" t="s">
        <v>116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>
        <v>11.0221</v>
      </c>
      <c r="AU179" s="45">
        <v>0.91438799999999998</v>
      </c>
      <c r="AV179" s="45">
        <v>10.7873</v>
      </c>
      <c r="AW179" s="45">
        <v>0.75332299999999996</v>
      </c>
      <c r="AX179" s="45">
        <v>38.753599999999999</v>
      </c>
      <c r="AY179" s="45">
        <v>0.94842599999999999</v>
      </c>
      <c r="AZ179" s="45">
        <v>60.608499999999999</v>
      </c>
      <c r="BA179" s="45">
        <v>0.93717899999999998</v>
      </c>
      <c r="BB179" s="45">
        <v>39.391500000000001</v>
      </c>
      <c r="BC179" s="45">
        <v>0.93717899999999998</v>
      </c>
      <c r="BD179" s="45">
        <v>10.7765</v>
      </c>
      <c r="BE179" s="45">
        <v>0.70528500000000005</v>
      </c>
      <c r="BF179" s="45">
        <v>11.071400000000001</v>
      </c>
      <c r="BG179" s="45">
        <v>0.95103400000000005</v>
      </c>
      <c r="BH179" s="45">
        <v>39.366599999999998</v>
      </c>
      <c r="BI179" s="45">
        <v>1.0412300000000001</v>
      </c>
      <c r="BJ179" s="45">
        <v>61.214500000000001</v>
      </c>
      <c r="BK179" s="45">
        <v>0.82857400000000003</v>
      </c>
      <c r="BL179" s="45">
        <v>38.785499999999999</v>
      </c>
      <c r="BM179" s="45">
        <v>0.82857400000000003</v>
      </c>
      <c r="BN179" s="45">
        <v>21.833100000000002</v>
      </c>
      <c r="BO179" s="45">
        <v>1.0560799999999999</v>
      </c>
      <c r="BP179" s="45">
        <v>57.392099999999999</v>
      </c>
      <c r="BQ179" s="45">
        <v>1.18161</v>
      </c>
      <c r="BR179" s="45">
        <v>57.033799999999999</v>
      </c>
      <c r="BS179" s="45">
        <v>1.1730499999999999</v>
      </c>
      <c r="BT179" s="45">
        <v>12.434699999999999</v>
      </c>
      <c r="BU179" s="45">
        <v>2.1834899999999999</v>
      </c>
      <c r="BV179" s="45">
        <v>114.44199999999999</v>
      </c>
      <c r="BW179" s="45">
        <v>1.7579100000000001</v>
      </c>
      <c r="BX179" s="45">
        <v>7.6728899999999998</v>
      </c>
      <c r="BY179" s="45">
        <v>2.1753</v>
      </c>
      <c r="BZ179" s="45">
        <v>9.2479899999999997</v>
      </c>
      <c r="CA179" s="45">
        <v>2.7900700000000001</v>
      </c>
      <c r="CB179" s="45">
        <v>3.8778100000000002</v>
      </c>
      <c r="CC179" s="45">
        <v>8.6333999999999994E-2</v>
      </c>
      <c r="CD179" s="45">
        <v>0.53307700000000002</v>
      </c>
      <c r="CE179" s="45">
        <v>1.2940500000000001E-2</v>
      </c>
      <c r="CF179" s="45">
        <v>0.53</v>
      </c>
      <c r="CG179" s="45">
        <v>1.14354E-2</v>
      </c>
      <c r="CH179" s="45">
        <v>1.0626899999999999</v>
      </c>
      <c r="CI179" s="45">
        <v>1.5946499999999999E-2</v>
      </c>
      <c r="CJ179" s="45">
        <v>112.946</v>
      </c>
      <c r="CK179" s="45">
        <v>1.69313</v>
      </c>
    </row>
    <row r="180" spans="1:89" x14ac:dyDescent="0.25">
      <c r="A180" s="47" t="s">
        <v>163</v>
      </c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5"/>
      <c r="CK180" s="45"/>
    </row>
    <row r="181" spans="1:89" x14ac:dyDescent="0.25">
      <c r="A181" s="48" t="s">
        <v>115</v>
      </c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>
        <v>14.1609</v>
      </c>
      <c r="AU181" s="45">
        <v>0.80015800000000004</v>
      </c>
      <c r="AV181" s="45">
        <v>14.0137</v>
      </c>
      <c r="AW181" s="45">
        <v>0.58365599999999995</v>
      </c>
      <c r="AX181" s="45">
        <v>35.390700000000002</v>
      </c>
      <c r="AY181" s="45">
        <v>0.65756099999999995</v>
      </c>
      <c r="AZ181" s="45">
        <v>63.565800000000003</v>
      </c>
      <c r="BA181" s="45">
        <v>0.56792100000000001</v>
      </c>
      <c r="BB181" s="45">
        <v>36.434199999999997</v>
      </c>
      <c r="BC181" s="45">
        <v>0.56792100000000001</v>
      </c>
      <c r="BD181" s="45">
        <v>14.0146</v>
      </c>
      <c r="BE181" s="45">
        <v>0.48867899999999997</v>
      </c>
      <c r="BF181" s="45">
        <v>14.1571</v>
      </c>
      <c r="BG181" s="45">
        <v>0.816828</v>
      </c>
      <c r="BH181" s="45">
        <v>36.451000000000001</v>
      </c>
      <c r="BI181" s="45">
        <v>0.840194</v>
      </c>
      <c r="BJ181" s="45">
        <v>64.622699999999995</v>
      </c>
      <c r="BK181" s="45">
        <v>0.63556199999999996</v>
      </c>
      <c r="BL181" s="45">
        <v>35.377299999999998</v>
      </c>
      <c r="BM181" s="45">
        <v>0.63556199999999996</v>
      </c>
      <c r="BN181" s="45">
        <v>28.192900000000002</v>
      </c>
      <c r="BO181" s="45">
        <v>0.97782000000000002</v>
      </c>
      <c r="BP181" s="45">
        <v>61.1783</v>
      </c>
      <c r="BQ181" s="45">
        <v>1.20435</v>
      </c>
      <c r="BR181" s="45">
        <v>61.3476</v>
      </c>
      <c r="BS181" s="45">
        <v>0.89880499999999997</v>
      </c>
      <c r="BT181" s="45">
        <v>10.25</v>
      </c>
      <c r="BU181" s="45">
        <v>2.1965699999999999</v>
      </c>
      <c r="BV181" s="45">
        <v>122.526</v>
      </c>
      <c r="BW181" s="45">
        <v>1.4515</v>
      </c>
      <c r="BX181" s="45">
        <v>8.7396499999999993</v>
      </c>
      <c r="BY181" s="45">
        <v>1.4101900000000001</v>
      </c>
      <c r="BZ181" s="45">
        <v>8.5461899999999993</v>
      </c>
      <c r="CA181" s="45">
        <v>1.5707899999999999</v>
      </c>
      <c r="CB181" s="45">
        <v>3.9321999999999999</v>
      </c>
      <c r="CC181" s="45">
        <v>4.2608100000000003E-2</v>
      </c>
      <c r="CD181" s="45">
        <v>0.56599999999999995</v>
      </c>
      <c r="CE181" s="45">
        <v>8.0000000000000002E-3</v>
      </c>
      <c r="CF181" s="45">
        <v>0.55559999999999998</v>
      </c>
      <c r="CG181" s="45">
        <v>1.06132E-2</v>
      </c>
      <c r="CH181" s="45">
        <v>1.1217999999999999</v>
      </c>
      <c r="CI181" s="45">
        <v>1.22784E-2</v>
      </c>
      <c r="CJ181" s="45">
        <v>106.98399999999999</v>
      </c>
      <c r="CK181" s="45">
        <v>1.16917</v>
      </c>
    </row>
    <row r="182" spans="1:89" x14ac:dyDescent="0.25">
      <c r="A182" s="48" t="s">
        <v>116</v>
      </c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>
        <v>14.226900000000001</v>
      </c>
      <c r="AU182" s="45">
        <v>0.48883199999999999</v>
      </c>
      <c r="AV182" s="45">
        <v>14.4069</v>
      </c>
      <c r="AW182" s="45">
        <v>0.59183699999999995</v>
      </c>
      <c r="AX182" s="45">
        <v>35.196300000000001</v>
      </c>
      <c r="AY182" s="45">
        <v>0.64741800000000005</v>
      </c>
      <c r="AZ182" s="45">
        <v>63.817399999999999</v>
      </c>
      <c r="BA182" s="45">
        <v>0.97460199999999997</v>
      </c>
      <c r="BB182" s="45">
        <v>36.182600000000001</v>
      </c>
      <c r="BC182" s="45">
        <v>0.97460199999999997</v>
      </c>
      <c r="BD182" s="45">
        <v>14.414899999999999</v>
      </c>
      <c r="BE182" s="45">
        <v>0.672655</v>
      </c>
      <c r="BF182" s="45">
        <v>14.228300000000001</v>
      </c>
      <c r="BG182" s="45">
        <v>0.52793100000000004</v>
      </c>
      <c r="BH182" s="45">
        <v>36.161900000000003</v>
      </c>
      <c r="BI182" s="45">
        <v>0.87627299999999997</v>
      </c>
      <c r="BJ182" s="45">
        <v>64.805099999999996</v>
      </c>
      <c r="BK182" s="45">
        <v>0.57117799999999996</v>
      </c>
      <c r="BL182" s="45">
        <v>35.194899999999997</v>
      </c>
      <c r="BM182" s="45">
        <v>0.57117799999999996</v>
      </c>
      <c r="BN182" s="45">
        <v>28.640999999999998</v>
      </c>
      <c r="BO182" s="45">
        <v>0.81803000000000003</v>
      </c>
      <c r="BP182" s="45">
        <v>60.941099999999999</v>
      </c>
      <c r="BQ182" s="45">
        <v>0.84619699999999998</v>
      </c>
      <c r="BR182" s="45">
        <v>60.728000000000002</v>
      </c>
      <c r="BS182" s="45">
        <v>0.93025199999999997</v>
      </c>
      <c r="BT182" s="45">
        <v>11.3683</v>
      </c>
      <c r="BU182" s="45">
        <v>2.1529699999999998</v>
      </c>
      <c r="BV182" s="45">
        <v>121.65600000000001</v>
      </c>
      <c r="BW182" s="45">
        <v>1.1921600000000001</v>
      </c>
      <c r="BX182" s="45">
        <v>8.9688499999999998</v>
      </c>
      <c r="BY182" s="45">
        <v>1.3173999999999999</v>
      </c>
      <c r="BZ182" s="45">
        <v>9.9062599999999996</v>
      </c>
      <c r="CA182" s="45">
        <v>1.6227100000000001</v>
      </c>
      <c r="CB182" s="45">
        <v>3.91493</v>
      </c>
      <c r="CC182" s="45">
        <v>5.0482899999999997E-2</v>
      </c>
      <c r="CD182" s="45">
        <v>0.56599999999999995</v>
      </c>
      <c r="CE182" s="45">
        <v>1.0583E-2</v>
      </c>
      <c r="CF182" s="45">
        <v>0.55291699999999999</v>
      </c>
      <c r="CG182" s="45">
        <v>1.0197700000000001E-2</v>
      </c>
      <c r="CH182" s="45">
        <v>1.1187800000000001</v>
      </c>
      <c r="CI182" s="45">
        <v>9.1768700000000002E-3</v>
      </c>
      <c r="CJ182" s="45">
        <v>107.267</v>
      </c>
      <c r="CK182" s="45">
        <v>0.87941800000000003</v>
      </c>
    </row>
    <row r="183" spans="1:89" x14ac:dyDescent="0.25">
      <c r="A183" s="44">
        <v>26</v>
      </c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</row>
    <row r="184" spans="1:89" x14ac:dyDescent="0.25">
      <c r="A184" s="47" t="s">
        <v>162</v>
      </c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5"/>
      <c r="CI184" s="45"/>
      <c r="CJ184" s="45"/>
      <c r="CK184" s="45"/>
    </row>
    <row r="185" spans="1:89" x14ac:dyDescent="0.25">
      <c r="A185" s="48" t="s">
        <v>115</v>
      </c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>
        <v>12.257899999999999</v>
      </c>
      <c r="AU185" s="45">
        <v>0.67503899999999994</v>
      </c>
      <c r="AV185" s="45">
        <v>11.4596</v>
      </c>
      <c r="AW185" s="45">
        <v>0.78761999999999999</v>
      </c>
      <c r="AX185" s="45">
        <v>38.088999999999999</v>
      </c>
      <c r="AY185" s="45">
        <v>0.85690900000000003</v>
      </c>
      <c r="AZ185" s="45">
        <v>61.8065</v>
      </c>
      <c r="BA185" s="45">
        <v>1.05128</v>
      </c>
      <c r="BB185" s="45">
        <v>38.1935</v>
      </c>
      <c r="BC185" s="45">
        <v>1.05128</v>
      </c>
      <c r="BD185" s="45">
        <v>11.4267</v>
      </c>
      <c r="BE185" s="45">
        <v>0.764486</v>
      </c>
      <c r="BF185" s="45">
        <v>12.2563</v>
      </c>
      <c r="BG185" s="45">
        <v>0.63849599999999995</v>
      </c>
      <c r="BH185" s="45">
        <v>38.268099999999997</v>
      </c>
      <c r="BI185" s="45">
        <v>1.06708</v>
      </c>
      <c r="BJ185" s="45">
        <v>61.909399999999998</v>
      </c>
      <c r="BK185" s="45">
        <v>0.90993900000000005</v>
      </c>
      <c r="BL185" s="45">
        <v>38.090600000000002</v>
      </c>
      <c r="BM185" s="45">
        <v>0.90993900000000005</v>
      </c>
      <c r="BN185" s="45">
        <v>23.665299999999998</v>
      </c>
      <c r="BO185" s="45">
        <v>0.93262100000000003</v>
      </c>
      <c r="BP185" s="45">
        <v>56.5289</v>
      </c>
      <c r="BQ185" s="45">
        <v>0.95469300000000001</v>
      </c>
      <c r="BR185" s="45">
        <v>55.0822</v>
      </c>
      <c r="BS185" s="45">
        <v>1.45618</v>
      </c>
      <c r="BT185" s="45">
        <v>10.2189</v>
      </c>
      <c r="BU185" s="45">
        <v>3.0088699999999999</v>
      </c>
      <c r="BV185" s="45">
        <v>111.664</v>
      </c>
      <c r="BW185" s="45">
        <v>1.94804</v>
      </c>
      <c r="BX185" s="45">
        <v>7.0857999999999999</v>
      </c>
      <c r="BY185" s="45">
        <v>1.81352</v>
      </c>
      <c r="BZ185" s="45">
        <v>6.7442299999999999</v>
      </c>
      <c r="CA185" s="45">
        <v>1.95573</v>
      </c>
      <c r="CB185" s="45">
        <v>3.5203600000000002</v>
      </c>
      <c r="CC185" s="45">
        <v>6.4712599999999995E-2</v>
      </c>
      <c r="CD185" s="45">
        <v>0.567083</v>
      </c>
      <c r="CE185" s="45">
        <v>1.45714E-2</v>
      </c>
      <c r="CF185" s="45">
        <v>0.57499999999999996</v>
      </c>
      <c r="CG185" s="45">
        <v>1.44338E-2</v>
      </c>
      <c r="CH185" s="45">
        <v>1.14208</v>
      </c>
      <c r="CI185" s="45">
        <v>1.9252499999999999E-2</v>
      </c>
      <c r="CJ185" s="45">
        <v>105.101</v>
      </c>
      <c r="CK185" s="45">
        <v>1.7592000000000001</v>
      </c>
    </row>
    <row r="186" spans="1:89" x14ac:dyDescent="0.25">
      <c r="A186" s="48" t="s">
        <v>116</v>
      </c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>
        <v>12.257999999999999</v>
      </c>
      <c r="AU186" s="45">
        <v>0.56149099999999996</v>
      </c>
      <c r="AV186" s="45">
        <v>12.072100000000001</v>
      </c>
      <c r="AW186" s="45">
        <v>0.78112599999999999</v>
      </c>
      <c r="AX186" s="45">
        <v>38.089700000000001</v>
      </c>
      <c r="AY186" s="45">
        <v>0.64490499999999995</v>
      </c>
      <c r="AZ186" s="45">
        <v>62.419800000000002</v>
      </c>
      <c r="BA186" s="45">
        <v>0.66397600000000001</v>
      </c>
      <c r="BB186" s="45">
        <v>37.580199999999998</v>
      </c>
      <c r="BC186" s="45">
        <v>0.66397600000000001</v>
      </c>
      <c r="BD186" s="45">
        <v>12.0791</v>
      </c>
      <c r="BE186" s="45">
        <v>0.75628899999999999</v>
      </c>
      <c r="BF186" s="45">
        <v>12.2315</v>
      </c>
      <c r="BG186" s="45">
        <v>0.55965200000000004</v>
      </c>
      <c r="BH186" s="45">
        <v>37.6098</v>
      </c>
      <c r="BI186" s="45">
        <v>0.79757999999999996</v>
      </c>
      <c r="BJ186" s="45">
        <v>61.8977</v>
      </c>
      <c r="BK186" s="45">
        <v>0.70183600000000002</v>
      </c>
      <c r="BL186" s="45">
        <v>38.1023</v>
      </c>
      <c r="BM186" s="45">
        <v>0.70183600000000002</v>
      </c>
      <c r="BN186" s="45">
        <v>24.337599999999998</v>
      </c>
      <c r="BO186" s="45">
        <v>0.83571799999999996</v>
      </c>
      <c r="BP186" s="45">
        <v>55.646700000000003</v>
      </c>
      <c r="BQ186" s="45">
        <v>1.20956</v>
      </c>
      <c r="BR186" s="45">
        <v>54.9114</v>
      </c>
      <c r="BS186" s="45">
        <v>1.0352699999999999</v>
      </c>
      <c r="BT186" s="45">
        <v>8.6362699999999997</v>
      </c>
      <c r="BU186" s="45">
        <v>2.6612300000000002</v>
      </c>
      <c r="BV186" s="45">
        <v>110.595</v>
      </c>
      <c r="BW186" s="45">
        <v>1.63141</v>
      </c>
      <c r="BX186" s="45">
        <v>6.4542799999999998</v>
      </c>
      <c r="BY186" s="45">
        <v>1.3685099999999999</v>
      </c>
      <c r="BZ186" s="45">
        <v>7.16317</v>
      </c>
      <c r="CA186" s="45">
        <v>1.4538500000000001</v>
      </c>
      <c r="CB186" s="45">
        <v>3.5078800000000001</v>
      </c>
      <c r="CC186" s="45">
        <v>5.2902200000000003E-2</v>
      </c>
      <c r="CD186" s="45">
        <v>0.56374999999999997</v>
      </c>
      <c r="CE186" s="45">
        <v>9.9215699999999993E-3</v>
      </c>
      <c r="CF186" s="45">
        <v>0.57120000000000004</v>
      </c>
      <c r="CG186" s="45">
        <v>1.1070699999999999E-2</v>
      </c>
      <c r="CH186" s="45">
        <v>1.1351</v>
      </c>
      <c r="CI186" s="45">
        <v>1.52693E-2</v>
      </c>
      <c r="CJ186" s="45">
        <v>105.73699999999999</v>
      </c>
      <c r="CK186" s="45">
        <v>1.4289400000000001</v>
      </c>
    </row>
    <row r="187" spans="1:89" x14ac:dyDescent="0.25">
      <c r="A187" s="47" t="s">
        <v>163</v>
      </c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  <c r="CH187" s="45"/>
      <c r="CI187" s="45"/>
      <c r="CJ187" s="45"/>
      <c r="CK187" s="45"/>
    </row>
    <row r="188" spans="1:89" x14ac:dyDescent="0.25">
      <c r="A188" s="48" t="s">
        <v>115</v>
      </c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>
        <v>13.805899999999999</v>
      </c>
      <c r="AU188" s="45">
        <v>0.54407499999999998</v>
      </c>
      <c r="AV188" s="45">
        <v>13.8332</v>
      </c>
      <c r="AW188" s="45">
        <v>0.71559600000000001</v>
      </c>
      <c r="AX188" s="45">
        <v>36.306399999999996</v>
      </c>
      <c r="AY188" s="45">
        <v>0.75175000000000003</v>
      </c>
      <c r="AZ188" s="45">
        <v>63.959000000000003</v>
      </c>
      <c r="BA188" s="45">
        <v>0.46273999999999998</v>
      </c>
      <c r="BB188" s="45">
        <v>36.040999999999997</v>
      </c>
      <c r="BC188" s="45">
        <v>0.46273999999999998</v>
      </c>
      <c r="BD188" s="45">
        <v>13.8377</v>
      </c>
      <c r="BE188" s="45">
        <v>0.70627799999999996</v>
      </c>
      <c r="BF188" s="45">
        <v>13.837999999999999</v>
      </c>
      <c r="BG188" s="45">
        <v>0.61382000000000003</v>
      </c>
      <c r="BH188" s="45">
        <v>36.054499999999997</v>
      </c>
      <c r="BI188" s="45">
        <v>0.50900400000000001</v>
      </c>
      <c r="BJ188" s="45">
        <v>63.7303</v>
      </c>
      <c r="BK188" s="45">
        <v>0.62995000000000001</v>
      </c>
      <c r="BL188" s="45">
        <v>36.2697</v>
      </c>
      <c r="BM188" s="45">
        <v>0.62995000000000001</v>
      </c>
      <c r="BN188" s="45">
        <v>27.664300000000001</v>
      </c>
      <c r="BO188" s="45">
        <v>0.75468299999999999</v>
      </c>
      <c r="BP188" s="45">
        <v>58.637599999999999</v>
      </c>
      <c r="BQ188" s="45">
        <v>0.99571799999999999</v>
      </c>
      <c r="BR188" s="45">
        <v>57.485900000000001</v>
      </c>
      <c r="BS188" s="45">
        <v>1.1060099999999999</v>
      </c>
      <c r="BT188" s="45">
        <v>8.81114</v>
      </c>
      <c r="BU188" s="45">
        <v>1.95642</v>
      </c>
      <c r="BV188" s="45">
        <v>116.157</v>
      </c>
      <c r="BW188" s="45">
        <v>1.43079</v>
      </c>
      <c r="BX188" s="45">
        <v>6.9756400000000003</v>
      </c>
      <c r="BY188" s="45">
        <v>1.58934</v>
      </c>
      <c r="BZ188" s="45">
        <v>5.9797500000000001</v>
      </c>
      <c r="CA188" s="45">
        <v>1.4144000000000001</v>
      </c>
      <c r="CB188" s="45">
        <v>3.8064200000000001</v>
      </c>
      <c r="CC188" s="45">
        <v>3.90415E-2</v>
      </c>
      <c r="CD188" s="45">
        <v>0.54800000000000004</v>
      </c>
      <c r="CE188" s="45">
        <v>8.0000000000000002E-3</v>
      </c>
      <c r="CF188" s="45">
        <v>0.5504</v>
      </c>
      <c r="CG188" s="45">
        <v>9.9919999999999991E-3</v>
      </c>
      <c r="CH188" s="45">
        <v>1.0986</v>
      </c>
      <c r="CI188" s="45">
        <v>9.5937499999999998E-3</v>
      </c>
      <c r="CJ188" s="45">
        <v>109.238</v>
      </c>
      <c r="CK188" s="45">
        <v>0.95398000000000005</v>
      </c>
    </row>
    <row r="189" spans="1:89" x14ac:dyDescent="0.25">
      <c r="A189" s="48" t="s">
        <v>116</v>
      </c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>
        <v>13.787800000000001</v>
      </c>
      <c r="AU189" s="45">
        <v>0.48660199999999998</v>
      </c>
      <c r="AV189" s="45">
        <v>13.7386</v>
      </c>
      <c r="AW189" s="45">
        <v>0.65180499999999997</v>
      </c>
      <c r="AX189" s="45">
        <v>36.470500000000001</v>
      </c>
      <c r="AY189" s="45">
        <v>0.76369200000000004</v>
      </c>
      <c r="AZ189" s="45">
        <v>63.986600000000003</v>
      </c>
      <c r="BA189" s="45">
        <v>0.55324300000000004</v>
      </c>
      <c r="BB189" s="45">
        <v>36.013399999999997</v>
      </c>
      <c r="BC189" s="45">
        <v>0.55324300000000004</v>
      </c>
      <c r="BD189" s="45">
        <v>13.7385</v>
      </c>
      <c r="BE189" s="45">
        <v>0.65583499999999995</v>
      </c>
      <c r="BF189" s="45">
        <v>13.772600000000001</v>
      </c>
      <c r="BG189" s="45">
        <v>0.49919799999999998</v>
      </c>
      <c r="BH189" s="45">
        <v>36.013399999999997</v>
      </c>
      <c r="BI189" s="45">
        <v>0.56456300000000004</v>
      </c>
      <c r="BJ189" s="45">
        <v>63.524500000000003</v>
      </c>
      <c r="BK189" s="45">
        <v>0.72936400000000001</v>
      </c>
      <c r="BL189" s="45">
        <v>36.475499999999997</v>
      </c>
      <c r="BM189" s="45">
        <v>0.72936400000000001</v>
      </c>
      <c r="BN189" s="45">
        <v>27.525700000000001</v>
      </c>
      <c r="BO189" s="45">
        <v>0.76645600000000003</v>
      </c>
      <c r="BP189" s="45">
        <v>59.484499999999997</v>
      </c>
      <c r="BQ189" s="45">
        <v>1.05176</v>
      </c>
      <c r="BR189" s="45">
        <v>58.163400000000003</v>
      </c>
      <c r="BS189" s="45">
        <v>1.4515</v>
      </c>
      <c r="BT189" s="45">
        <v>9.8498300000000008</v>
      </c>
      <c r="BU189" s="45">
        <v>2.13855</v>
      </c>
      <c r="BV189" s="45">
        <v>117.66500000000001</v>
      </c>
      <c r="BW189" s="45">
        <v>1.7957700000000001</v>
      </c>
      <c r="BX189" s="45">
        <v>6.2761100000000001</v>
      </c>
      <c r="BY189" s="45">
        <v>1.3577399999999999</v>
      </c>
      <c r="BZ189" s="45">
        <v>5.6047000000000002</v>
      </c>
      <c r="CA189" s="45">
        <v>1.2825</v>
      </c>
      <c r="CB189" s="45">
        <v>3.7986599999999999</v>
      </c>
      <c r="CC189" s="45">
        <v>4.54315E-2</v>
      </c>
      <c r="CD189" s="45">
        <v>0.55479999999999996</v>
      </c>
      <c r="CE189" s="45">
        <v>9.8468300000000009E-3</v>
      </c>
      <c r="CF189" s="45">
        <v>0.56040000000000001</v>
      </c>
      <c r="CG189" s="45">
        <v>1.31088E-2</v>
      </c>
      <c r="CH189" s="45">
        <v>1.1152</v>
      </c>
      <c r="CI189" s="45">
        <v>1.7348200000000001E-2</v>
      </c>
      <c r="CJ189" s="45">
        <v>107.631</v>
      </c>
      <c r="CK189" s="45">
        <v>1.70356</v>
      </c>
    </row>
    <row r="190" spans="1:89" x14ac:dyDescent="0.25">
      <c r="A190" s="44">
        <v>27</v>
      </c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  <c r="CH190" s="45"/>
      <c r="CI190" s="45"/>
      <c r="CJ190" s="45"/>
      <c r="CK190" s="45"/>
    </row>
    <row r="191" spans="1:89" x14ac:dyDescent="0.25">
      <c r="A191" s="47" t="s">
        <v>162</v>
      </c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  <c r="CH191" s="45"/>
      <c r="CI191" s="45"/>
      <c r="CJ191" s="45"/>
      <c r="CK191" s="45"/>
    </row>
    <row r="192" spans="1:89" x14ac:dyDescent="0.25">
      <c r="A192" s="48" t="s">
        <v>115</v>
      </c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>
        <v>14.014699999999999</v>
      </c>
      <c r="AU192" s="45">
        <v>0.61749399999999999</v>
      </c>
      <c r="AV192" s="45">
        <v>14.867000000000001</v>
      </c>
      <c r="AW192" s="45">
        <v>0.65202800000000005</v>
      </c>
      <c r="AX192" s="45">
        <v>34.9664</v>
      </c>
      <c r="AY192" s="45">
        <v>0.80609399999999998</v>
      </c>
      <c r="AZ192" s="45">
        <v>63.848100000000002</v>
      </c>
      <c r="BA192" s="45">
        <v>0.70195300000000005</v>
      </c>
      <c r="BB192" s="45">
        <v>36.151899999999998</v>
      </c>
      <c r="BC192" s="45">
        <v>0.70195300000000005</v>
      </c>
      <c r="BD192" s="45">
        <v>14.8719</v>
      </c>
      <c r="BE192" s="45">
        <v>0.634274</v>
      </c>
      <c r="BF192" s="45">
        <v>13.992800000000001</v>
      </c>
      <c r="BG192" s="45">
        <v>0.65305500000000005</v>
      </c>
      <c r="BH192" s="45">
        <v>36.165900000000001</v>
      </c>
      <c r="BI192" s="45">
        <v>0.70743299999999998</v>
      </c>
      <c r="BJ192" s="45">
        <v>65.056799999999996</v>
      </c>
      <c r="BK192" s="45">
        <v>0.68057299999999998</v>
      </c>
      <c r="BL192" s="45">
        <v>34.943199999999997</v>
      </c>
      <c r="BM192" s="45">
        <v>0.68057299999999998</v>
      </c>
      <c r="BN192" s="45">
        <v>28.887499999999999</v>
      </c>
      <c r="BO192" s="45">
        <v>0.91778099999999996</v>
      </c>
      <c r="BP192" s="45">
        <v>56.998399999999997</v>
      </c>
      <c r="BQ192" s="45">
        <v>1.60751</v>
      </c>
      <c r="BR192" s="45">
        <v>57.128799999999998</v>
      </c>
      <c r="BS192" s="45">
        <v>1.1461300000000001</v>
      </c>
      <c r="BT192" s="45">
        <v>5.7160299999999999</v>
      </c>
      <c r="BU192" s="45">
        <v>2.0776699999999999</v>
      </c>
      <c r="BV192" s="45">
        <v>114.07599999999999</v>
      </c>
      <c r="BW192" s="45">
        <v>2.2972100000000002</v>
      </c>
      <c r="BX192" s="45">
        <v>7.2438200000000004</v>
      </c>
      <c r="BY192" s="45">
        <v>1.92781</v>
      </c>
      <c r="BZ192" s="45">
        <v>5.7035299999999998</v>
      </c>
      <c r="CA192" s="45">
        <v>1.2022900000000001</v>
      </c>
      <c r="CB192" s="45">
        <v>3.50149</v>
      </c>
      <c r="CC192" s="45">
        <v>7.5707200000000002E-2</v>
      </c>
      <c r="CD192" s="45">
        <v>0.59826100000000004</v>
      </c>
      <c r="CE192" s="45">
        <v>1.0065899999999999E-2</v>
      </c>
      <c r="CF192" s="45">
        <v>0.57416699999999998</v>
      </c>
      <c r="CG192" s="45">
        <v>8.6200700000000005E-3</v>
      </c>
      <c r="CH192" s="45">
        <v>1.1729799999999999</v>
      </c>
      <c r="CI192" s="45">
        <v>1.44274E-2</v>
      </c>
      <c r="CJ192" s="45">
        <v>102.319</v>
      </c>
      <c r="CK192" s="45">
        <v>1.2584299999999999</v>
      </c>
    </row>
    <row r="193" spans="1:89" x14ac:dyDescent="0.25">
      <c r="A193" s="48" t="s">
        <v>116</v>
      </c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>
        <v>14.299200000000001</v>
      </c>
      <c r="AU193" s="45">
        <v>0.83182500000000004</v>
      </c>
      <c r="AV193" s="45">
        <v>15.2271</v>
      </c>
      <c r="AW193" s="45">
        <v>1.0338099999999999</v>
      </c>
      <c r="AX193" s="45">
        <v>34.628</v>
      </c>
      <c r="AY193" s="45">
        <v>0.69581899999999997</v>
      </c>
      <c r="AZ193" s="45">
        <v>64.154300000000006</v>
      </c>
      <c r="BA193" s="45">
        <v>1.0675399999999999</v>
      </c>
      <c r="BB193" s="45">
        <v>35.845700000000001</v>
      </c>
      <c r="BC193" s="45">
        <v>1.0675399999999999</v>
      </c>
      <c r="BD193" s="45">
        <v>15.2187</v>
      </c>
      <c r="BE193" s="45">
        <v>0.97620399999999996</v>
      </c>
      <c r="BF193" s="45">
        <v>14.3089</v>
      </c>
      <c r="BG193" s="45">
        <v>0.81119399999999997</v>
      </c>
      <c r="BH193" s="45">
        <v>35.835299999999997</v>
      </c>
      <c r="BI193" s="45">
        <v>1.1176900000000001</v>
      </c>
      <c r="BJ193" s="45">
        <v>65.354799999999997</v>
      </c>
      <c r="BK193" s="45">
        <v>0.62726899999999997</v>
      </c>
      <c r="BL193" s="45">
        <v>34.645200000000003</v>
      </c>
      <c r="BM193" s="45">
        <v>0.62726899999999997</v>
      </c>
      <c r="BN193" s="45">
        <v>29.556899999999999</v>
      </c>
      <c r="BO193" s="45">
        <v>1.31176</v>
      </c>
      <c r="BP193" s="45">
        <v>56.004199999999997</v>
      </c>
      <c r="BQ193" s="45">
        <v>1.73566</v>
      </c>
      <c r="BR193" s="45">
        <v>57.834499999999998</v>
      </c>
      <c r="BS193" s="45">
        <v>1.5745</v>
      </c>
      <c r="BT193" s="45">
        <v>5.1526699999999996</v>
      </c>
      <c r="BU193" s="45">
        <v>2.2081300000000001</v>
      </c>
      <c r="BV193" s="45">
        <v>113.932</v>
      </c>
      <c r="BW193" s="45">
        <v>2.6427900000000002</v>
      </c>
      <c r="BX193" s="45">
        <v>5.7225200000000003</v>
      </c>
      <c r="BY193" s="45">
        <v>2.5387499999999998</v>
      </c>
      <c r="BZ193" s="45">
        <v>5.0651400000000004</v>
      </c>
      <c r="CA193" s="45">
        <v>2.2979799999999999</v>
      </c>
      <c r="CB193" s="45">
        <v>3.4869500000000002</v>
      </c>
      <c r="CC193" s="45">
        <v>7.9864000000000004E-2</v>
      </c>
      <c r="CD193" s="45">
        <v>0.60087000000000002</v>
      </c>
      <c r="CE193" s="45">
        <v>1.1387700000000001E-2</v>
      </c>
      <c r="CF193" s="45">
        <v>0.57583300000000004</v>
      </c>
      <c r="CG193" s="45">
        <v>1.22191E-2</v>
      </c>
      <c r="CH193" s="45">
        <v>1.17638</v>
      </c>
      <c r="CI193" s="45">
        <v>1.7796200000000002E-2</v>
      </c>
      <c r="CJ193" s="45">
        <v>102.03100000000001</v>
      </c>
      <c r="CK193" s="45">
        <v>1.52983</v>
      </c>
    </row>
    <row r="194" spans="1:89" x14ac:dyDescent="0.25">
      <c r="A194" s="47" t="s">
        <v>163</v>
      </c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  <c r="CH194" s="45"/>
      <c r="CI194" s="45"/>
      <c r="CJ194" s="45"/>
      <c r="CK194" s="45"/>
    </row>
    <row r="195" spans="1:89" x14ac:dyDescent="0.25">
      <c r="A195" s="48" t="s">
        <v>115</v>
      </c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>
        <v>15.725899999999999</v>
      </c>
      <c r="AU195" s="45">
        <v>0.68783799999999995</v>
      </c>
      <c r="AV195" s="45">
        <v>16.0502</v>
      </c>
      <c r="AW195" s="45">
        <v>0.75028099999999998</v>
      </c>
      <c r="AX195" s="45">
        <v>33.515000000000001</v>
      </c>
      <c r="AY195" s="45">
        <v>0.90526499999999999</v>
      </c>
      <c r="AZ195" s="45">
        <v>65.322800000000001</v>
      </c>
      <c r="BA195" s="45">
        <v>0.75537399999999999</v>
      </c>
      <c r="BB195" s="45">
        <v>34.677199999999999</v>
      </c>
      <c r="BC195" s="45">
        <v>0.75537399999999999</v>
      </c>
      <c r="BD195" s="45">
        <v>16.0532</v>
      </c>
      <c r="BE195" s="45">
        <v>0.75169600000000003</v>
      </c>
      <c r="BF195" s="45">
        <v>15.7212</v>
      </c>
      <c r="BG195" s="45">
        <v>0.70840199999999998</v>
      </c>
      <c r="BH195" s="45">
        <v>34.724200000000003</v>
      </c>
      <c r="BI195" s="45">
        <v>0.76430200000000004</v>
      </c>
      <c r="BJ195" s="45">
        <v>66.498599999999996</v>
      </c>
      <c r="BK195" s="45">
        <v>0.84080200000000005</v>
      </c>
      <c r="BL195" s="45">
        <v>33.501399999999997</v>
      </c>
      <c r="BM195" s="45">
        <v>0.84080200000000005</v>
      </c>
      <c r="BN195" s="45">
        <v>31.78</v>
      </c>
      <c r="BO195" s="45">
        <v>1.0168299999999999</v>
      </c>
      <c r="BP195" s="45">
        <v>57.552199999999999</v>
      </c>
      <c r="BQ195" s="45">
        <v>1.4765600000000001</v>
      </c>
      <c r="BR195" s="45">
        <v>60.054499999999997</v>
      </c>
      <c r="BS195" s="45">
        <v>1.49657</v>
      </c>
      <c r="BT195" s="45">
        <v>6.5988100000000003</v>
      </c>
      <c r="BU195" s="45">
        <v>2.1787899999999998</v>
      </c>
      <c r="BV195" s="45">
        <v>117.626</v>
      </c>
      <c r="BW195" s="45">
        <v>1.8753200000000001</v>
      </c>
      <c r="BX195" s="45">
        <v>9.2129399999999997</v>
      </c>
      <c r="BY195" s="45">
        <v>1.4531400000000001</v>
      </c>
      <c r="BZ195" s="45">
        <v>9.0571300000000008</v>
      </c>
      <c r="CA195" s="45">
        <v>1.4152499999999999</v>
      </c>
      <c r="CB195" s="45">
        <v>3.60128</v>
      </c>
      <c r="CC195" s="45">
        <v>5.7205199999999998E-2</v>
      </c>
      <c r="CD195" s="45">
        <v>0.59666699999999995</v>
      </c>
      <c r="CE195" s="45">
        <v>1.06719E-2</v>
      </c>
      <c r="CF195" s="45">
        <v>0.57869599999999999</v>
      </c>
      <c r="CG195" s="45">
        <v>1.1536100000000001E-2</v>
      </c>
      <c r="CH195" s="45">
        <v>1.1759599999999999</v>
      </c>
      <c r="CI195" s="45">
        <v>1.6842099999999999E-2</v>
      </c>
      <c r="CJ195" s="45">
        <v>102.065</v>
      </c>
      <c r="CK195" s="45">
        <v>1.46123</v>
      </c>
    </row>
    <row r="196" spans="1:89" x14ac:dyDescent="0.25">
      <c r="A196" s="48" t="s">
        <v>116</v>
      </c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>
        <v>15.1585</v>
      </c>
      <c r="AU196" s="45">
        <v>0.70083399999999996</v>
      </c>
      <c r="AV196" s="45">
        <v>15.5671</v>
      </c>
      <c r="AW196" s="45">
        <v>0.63217599999999996</v>
      </c>
      <c r="AX196" s="45">
        <v>34.194600000000001</v>
      </c>
      <c r="AY196" s="45">
        <v>0.74974700000000005</v>
      </c>
      <c r="AZ196" s="45">
        <v>64.920100000000005</v>
      </c>
      <c r="BA196" s="45">
        <v>0.55577500000000002</v>
      </c>
      <c r="BB196" s="45">
        <v>35.079900000000002</v>
      </c>
      <c r="BC196" s="45">
        <v>0.55577500000000002</v>
      </c>
      <c r="BD196" s="45">
        <v>15.579499999999999</v>
      </c>
      <c r="BE196" s="45">
        <v>0.52500800000000003</v>
      </c>
      <c r="BF196" s="45">
        <v>15.1684</v>
      </c>
      <c r="BG196" s="45">
        <v>0.70735899999999996</v>
      </c>
      <c r="BH196" s="45">
        <v>35.123100000000001</v>
      </c>
      <c r="BI196" s="45">
        <v>0.86674399999999996</v>
      </c>
      <c r="BJ196" s="45">
        <v>65.841800000000006</v>
      </c>
      <c r="BK196" s="45">
        <v>0.80231699999999995</v>
      </c>
      <c r="BL196" s="45">
        <v>34.158200000000001</v>
      </c>
      <c r="BM196" s="45">
        <v>0.80231699999999995</v>
      </c>
      <c r="BN196" s="45">
        <v>30.740400000000001</v>
      </c>
      <c r="BO196" s="45">
        <v>0.94891499999999995</v>
      </c>
      <c r="BP196" s="45">
        <v>57.808399999999999</v>
      </c>
      <c r="BQ196" s="45">
        <v>1.482</v>
      </c>
      <c r="BR196" s="45">
        <v>59.422400000000003</v>
      </c>
      <c r="BS196" s="45">
        <v>1.55901</v>
      </c>
      <c r="BT196" s="45">
        <v>5.59823</v>
      </c>
      <c r="BU196" s="45">
        <v>1.97343</v>
      </c>
      <c r="BV196" s="45">
        <v>117.247</v>
      </c>
      <c r="BW196" s="45">
        <v>2.4004699999999999</v>
      </c>
      <c r="BX196" s="45">
        <v>8.9930199999999996</v>
      </c>
      <c r="BY196" s="45">
        <v>1.8380000000000001</v>
      </c>
      <c r="BZ196" s="45">
        <v>9.3508200000000006</v>
      </c>
      <c r="CA196" s="45">
        <v>1.2793000000000001</v>
      </c>
      <c r="CB196" s="45">
        <v>3.5895100000000002</v>
      </c>
      <c r="CC196" s="45">
        <v>7.0676100000000006E-2</v>
      </c>
      <c r="CD196" s="45">
        <v>0.59565199999999996</v>
      </c>
      <c r="CE196" s="45">
        <v>9.2435999999999994E-3</v>
      </c>
      <c r="CF196" s="45">
        <v>0.57999999999999996</v>
      </c>
      <c r="CG196" s="45">
        <v>9.1287099999999999E-3</v>
      </c>
      <c r="CH196" s="45">
        <v>1.1759599999999999</v>
      </c>
      <c r="CI196" s="45">
        <v>1.3785499999999999E-2</v>
      </c>
      <c r="CJ196" s="45">
        <v>102.059</v>
      </c>
      <c r="CK196" s="45">
        <v>1.1966600000000001</v>
      </c>
    </row>
    <row r="197" spans="1:89" x14ac:dyDescent="0.25">
      <c r="A197" s="44">
        <v>28</v>
      </c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  <c r="CH197" s="45"/>
      <c r="CI197" s="45"/>
      <c r="CJ197" s="45"/>
      <c r="CK197" s="45"/>
    </row>
    <row r="198" spans="1:89" x14ac:dyDescent="0.25">
      <c r="A198" s="47" t="s">
        <v>162</v>
      </c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</row>
    <row r="199" spans="1:89" x14ac:dyDescent="0.25">
      <c r="A199" s="48" t="s">
        <v>115</v>
      </c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>
        <v>25.783000000000001</v>
      </c>
      <c r="AU199" s="45">
        <v>1.4412590000000001</v>
      </c>
      <c r="AV199" s="45">
        <v>27.006500000000003</v>
      </c>
      <c r="AW199" s="45">
        <v>1.610506</v>
      </c>
      <c r="AX199" s="45">
        <v>73.19</v>
      </c>
      <c r="AY199" s="45">
        <v>1.7697590000000001</v>
      </c>
      <c r="AZ199" s="45">
        <v>125.88740000000001</v>
      </c>
      <c r="BA199" s="45">
        <v>1.758486</v>
      </c>
      <c r="BB199" s="45">
        <v>74.1126</v>
      </c>
      <c r="BC199" s="45">
        <v>1.758486</v>
      </c>
      <c r="BD199" s="45">
        <v>26.990299999999998</v>
      </c>
      <c r="BE199" s="45">
        <v>1.475239</v>
      </c>
      <c r="BF199" s="45">
        <v>25.767099999999999</v>
      </c>
      <c r="BG199" s="45">
        <v>1.527485</v>
      </c>
      <c r="BH199" s="45">
        <v>74.064600000000013</v>
      </c>
      <c r="BI199" s="45">
        <v>1.95824</v>
      </c>
      <c r="BJ199" s="45">
        <v>126.81309999999999</v>
      </c>
      <c r="BK199" s="45">
        <v>1.4335819999999999</v>
      </c>
      <c r="BL199" s="45">
        <v>73.186900000000009</v>
      </c>
      <c r="BM199" s="45">
        <v>1.4335819999999999</v>
      </c>
      <c r="BN199" s="45">
        <v>52.746099999999998</v>
      </c>
      <c r="BO199" s="45">
        <v>2.093753</v>
      </c>
      <c r="BP199" s="45">
        <v>138.44290000000001</v>
      </c>
      <c r="BQ199" s="45">
        <v>2.9874900000000002</v>
      </c>
      <c r="BR199" s="45">
        <v>139.6935</v>
      </c>
      <c r="BS199" s="45">
        <v>3.7715699999999996</v>
      </c>
      <c r="BT199" s="45">
        <v>19.334769999999999</v>
      </c>
      <c r="BU199" s="45">
        <v>5.9361300000000004</v>
      </c>
      <c r="BV199" s="45">
        <v>278.04399999999998</v>
      </c>
      <c r="BW199" s="45">
        <v>4.4774900000000004</v>
      </c>
      <c r="BX199" s="45">
        <v>12.547229999999999</v>
      </c>
      <c r="BY199" s="45">
        <v>4.8381799999999995</v>
      </c>
      <c r="BZ199" s="45">
        <v>13.16319</v>
      </c>
      <c r="CA199" s="45">
        <v>4.2967700000000004</v>
      </c>
      <c r="CB199" s="45">
        <v>9.0522000000000009</v>
      </c>
      <c r="CC199" s="45">
        <v>0.15416750000000001</v>
      </c>
      <c r="CD199" s="45">
        <v>1.1331560000000001</v>
      </c>
      <c r="CE199" s="45">
        <v>2.2968490000000001E-2</v>
      </c>
      <c r="CF199" s="45">
        <v>1.108406</v>
      </c>
      <c r="CG199" s="45">
        <v>2.30672E-2</v>
      </c>
      <c r="CH199" s="45">
        <v>2.24072</v>
      </c>
      <c r="CI199" s="45">
        <v>3.2804100000000003E-2</v>
      </c>
      <c r="CJ199" s="45">
        <v>215.41800000000001</v>
      </c>
      <c r="CK199" s="45">
        <v>3.1921600000000003</v>
      </c>
    </row>
    <row r="200" spans="1:89" x14ac:dyDescent="0.25">
      <c r="A200" s="48" t="s">
        <v>116</v>
      </c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>
        <v>14.7471</v>
      </c>
      <c r="AU200" s="45">
        <v>0.95601899999999995</v>
      </c>
      <c r="AV200" s="45">
        <v>14.821400000000001</v>
      </c>
      <c r="AW200" s="45">
        <v>0.889042</v>
      </c>
      <c r="AX200" s="45">
        <v>34.905500000000004</v>
      </c>
      <c r="AY200" s="45">
        <v>0.62647600000000003</v>
      </c>
      <c r="AZ200" s="45">
        <v>64.474000000000004</v>
      </c>
      <c r="BA200" s="45">
        <v>0.76846999999999999</v>
      </c>
      <c r="BB200" s="45">
        <v>35.526000000000003</v>
      </c>
      <c r="BC200" s="45">
        <v>0.76846999999999999</v>
      </c>
      <c r="BD200" s="45">
        <v>14.833299999999999</v>
      </c>
      <c r="BE200" s="45">
        <v>0.78730900000000004</v>
      </c>
      <c r="BF200" s="45">
        <v>14.748900000000001</v>
      </c>
      <c r="BG200" s="45">
        <v>0.89017500000000005</v>
      </c>
      <c r="BH200" s="45">
        <v>35.491399999999999</v>
      </c>
      <c r="BI200" s="45">
        <v>1.0122599999999999</v>
      </c>
      <c r="BJ200" s="45">
        <v>65.078100000000006</v>
      </c>
      <c r="BK200" s="45">
        <v>0.75916099999999997</v>
      </c>
      <c r="BL200" s="45">
        <v>34.921900000000001</v>
      </c>
      <c r="BM200" s="45">
        <v>0.75916099999999997</v>
      </c>
      <c r="BN200" s="45">
        <v>29.580100000000002</v>
      </c>
      <c r="BO200" s="45">
        <v>1.25431</v>
      </c>
      <c r="BP200" s="45">
        <v>61.122300000000003</v>
      </c>
      <c r="BQ200" s="45">
        <v>1.3826099999999999</v>
      </c>
      <c r="BR200" s="45">
        <v>62.3005</v>
      </c>
      <c r="BS200" s="45">
        <v>1.7270399999999999</v>
      </c>
      <c r="BT200" s="45">
        <v>6.4005700000000001</v>
      </c>
      <c r="BU200" s="45">
        <v>2.7326000000000001</v>
      </c>
      <c r="BV200" s="45">
        <v>123.386</v>
      </c>
      <c r="BW200" s="45">
        <v>2.1617799999999998</v>
      </c>
      <c r="BX200" s="45">
        <v>4.5655200000000002</v>
      </c>
      <c r="BY200" s="45">
        <v>2.04129</v>
      </c>
      <c r="BZ200" s="45">
        <v>8.1214700000000004</v>
      </c>
      <c r="CA200" s="45">
        <v>2.3653300000000002</v>
      </c>
      <c r="CB200" s="45">
        <v>3.7311999999999999</v>
      </c>
      <c r="CC200" s="45">
        <v>7.20219E-2</v>
      </c>
      <c r="CD200" s="45">
        <v>0.59956500000000001</v>
      </c>
      <c r="CE200" s="45">
        <v>1.3344399999999999E-2</v>
      </c>
      <c r="CF200" s="45">
        <v>0.59130400000000005</v>
      </c>
      <c r="CG200" s="45">
        <v>1.3926600000000001E-2</v>
      </c>
      <c r="CH200" s="45">
        <v>1.19065</v>
      </c>
      <c r="CI200" s="45">
        <v>1.8106199999999999E-2</v>
      </c>
      <c r="CJ200" s="45">
        <v>100.80800000000001</v>
      </c>
      <c r="CK200" s="45">
        <v>1.53626</v>
      </c>
    </row>
    <row r="201" spans="1:89" x14ac:dyDescent="0.25">
      <c r="A201" s="47" t="s">
        <v>163</v>
      </c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  <c r="CH201" s="45"/>
      <c r="CI201" s="45"/>
      <c r="CJ201" s="45"/>
      <c r="CK201" s="45"/>
    </row>
    <row r="202" spans="1:89" x14ac:dyDescent="0.25">
      <c r="A202" s="48" t="s">
        <v>115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>
        <v>27.491100000000003</v>
      </c>
      <c r="AU202" s="45">
        <v>1.5371189999999999</v>
      </c>
      <c r="AV202" s="45">
        <v>28.9374</v>
      </c>
      <c r="AW202" s="45">
        <v>1.5582910000000001</v>
      </c>
      <c r="AX202" s="45">
        <v>71.870800000000003</v>
      </c>
      <c r="AY202" s="45">
        <v>1.479174</v>
      </c>
      <c r="AZ202" s="45">
        <v>128.238</v>
      </c>
      <c r="BA202" s="45">
        <v>1.6709019999999999</v>
      </c>
      <c r="BB202" s="45">
        <v>71.762</v>
      </c>
      <c r="BC202" s="45">
        <v>1.6709019999999999</v>
      </c>
      <c r="BD202" s="45">
        <v>28.920200000000001</v>
      </c>
      <c r="BE202" s="45">
        <v>1.5806230000000001</v>
      </c>
      <c r="BF202" s="45">
        <v>27.452300000000001</v>
      </c>
      <c r="BG202" s="45">
        <v>1.4697629999999999</v>
      </c>
      <c r="BH202" s="45">
        <v>71.786500000000004</v>
      </c>
      <c r="BI202" s="45">
        <v>1.5573190000000001</v>
      </c>
      <c r="BJ202" s="45">
        <v>128.15899999999999</v>
      </c>
      <c r="BK202" s="45">
        <v>1.5478670000000001</v>
      </c>
      <c r="BL202" s="45">
        <v>71.841000000000008</v>
      </c>
      <c r="BM202" s="45">
        <v>1.5478670000000001</v>
      </c>
      <c r="BN202" s="45">
        <v>56.403800000000004</v>
      </c>
      <c r="BO202" s="45">
        <v>2.0665360000000002</v>
      </c>
      <c r="BP202" s="45">
        <v>143.93049999999999</v>
      </c>
      <c r="BQ202" s="45">
        <v>2.6434600000000001</v>
      </c>
      <c r="BR202" s="45">
        <v>144.9727</v>
      </c>
      <c r="BS202" s="45">
        <v>3.2258300000000002</v>
      </c>
      <c r="BT202" s="45">
        <v>22.08934</v>
      </c>
      <c r="BU202" s="45">
        <v>7.3368400000000005</v>
      </c>
      <c r="BV202" s="45">
        <v>288.88400000000001</v>
      </c>
      <c r="BW202" s="45">
        <v>4.1917799999999996</v>
      </c>
      <c r="BX202" s="45">
        <v>17.815550000000002</v>
      </c>
      <c r="BY202" s="45">
        <v>3.2147800000000002</v>
      </c>
      <c r="BZ202" s="45">
        <v>17.464079999999999</v>
      </c>
      <c r="CA202" s="45">
        <v>4.8014000000000001</v>
      </c>
      <c r="CB202" s="45">
        <v>8.9420300000000008</v>
      </c>
      <c r="CC202" s="45">
        <v>9.9408300000000005E-2</v>
      </c>
      <c r="CD202" s="45">
        <v>1.1808000000000001</v>
      </c>
      <c r="CE202" s="45">
        <v>1.8227670000000001E-2</v>
      </c>
      <c r="CF202" s="45">
        <v>1.164364</v>
      </c>
      <c r="CG202" s="45">
        <v>2.6315330000000001E-2</v>
      </c>
      <c r="CH202" s="45">
        <v>2.34524</v>
      </c>
      <c r="CI202" s="45">
        <v>3.2587200000000004E-2</v>
      </c>
      <c r="CJ202" s="45">
        <v>205.14109999999999</v>
      </c>
      <c r="CK202" s="45">
        <v>2.8087</v>
      </c>
    </row>
    <row r="203" spans="1:89" x14ac:dyDescent="0.25">
      <c r="A203" s="48" t="s">
        <v>116</v>
      </c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>
        <v>27.258099999999999</v>
      </c>
      <c r="AU203" s="45">
        <v>1.317356</v>
      </c>
      <c r="AV203" s="45">
        <v>28.577200000000001</v>
      </c>
      <c r="AW203" s="45">
        <v>0.97340000000000004</v>
      </c>
      <c r="AX203" s="45">
        <v>71.8977</v>
      </c>
      <c r="AY203" s="45">
        <v>1.421486</v>
      </c>
      <c r="AZ203" s="45">
        <v>127.71509999999999</v>
      </c>
      <c r="BA203" s="45">
        <v>1.3793470000000001</v>
      </c>
      <c r="BB203" s="45">
        <v>72.284899999999993</v>
      </c>
      <c r="BC203" s="45">
        <v>1.3793470000000001</v>
      </c>
      <c r="BD203" s="45">
        <v>28.5547</v>
      </c>
      <c r="BE203" s="45">
        <v>0.97272400000000003</v>
      </c>
      <c r="BF203" s="45">
        <v>27.2638</v>
      </c>
      <c r="BG203" s="45">
        <v>1.3022260000000001</v>
      </c>
      <c r="BH203" s="45">
        <v>72.271799999999999</v>
      </c>
      <c r="BI203" s="45">
        <v>1.3837350000000002</v>
      </c>
      <c r="BJ203" s="45">
        <v>128.09020000000001</v>
      </c>
      <c r="BK203" s="45">
        <v>1.3948990000000001</v>
      </c>
      <c r="BL203" s="45">
        <v>71.90979999999999</v>
      </c>
      <c r="BM203" s="45">
        <v>1.3948990000000001</v>
      </c>
      <c r="BN203" s="45">
        <v>55.830799999999996</v>
      </c>
      <c r="BO203" s="45">
        <v>1.5896509999999999</v>
      </c>
      <c r="BP203" s="45">
        <v>143.71680000000001</v>
      </c>
      <c r="BQ203" s="45">
        <v>2.9948600000000001</v>
      </c>
      <c r="BR203" s="45">
        <v>144.91499999999999</v>
      </c>
      <c r="BS203" s="45">
        <v>2.482958</v>
      </c>
      <c r="BT203" s="45">
        <v>20.734210000000001</v>
      </c>
      <c r="BU203" s="45">
        <v>6.8531700000000004</v>
      </c>
      <c r="BV203" s="45">
        <v>288.60199999999998</v>
      </c>
      <c r="BW203" s="45">
        <v>4.0185500000000003</v>
      </c>
      <c r="BX203" s="45">
        <v>15.571580000000001</v>
      </c>
      <c r="BY203" s="45">
        <v>3.9044699999999999</v>
      </c>
      <c r="BZ203" s="45">
        <v>17.100629999999999</v>
      </c>
      <c r="CA203" s="45">
        <v>4.1856</v>
      </c>
      <c r="CB203" s="45">
        <v>8.9391700000000007</v>
      </c>
      <c r="CC203" s="45">
        <v>0.1179929</v>
      </c>
      <c r="CD203" s="45">
        <v>1.1837569999999999</v>
      </c>
      <c r="CE203" s="45">
        <v>2.68142E-2</v>
      </c>
      <c r="CF203" s="45">
        <v>1.1636359999999999</v>
      </c>
      <c r="CG203" s="45">
        <v>2.3583199999999999E-2</v>
      </c>
      <c r="CH203" s="45">
        <v>2.3469600000000002</v>
      </c>
      <c r="CI203" s="45">
        <v>3.6335599999999996E-2</v>
      </c>
      <c r="CJ203" s="45">
        <v>205.13760000000002</v>
      </c>
      <c r="CK203" s="45">
        <v>3.1471</v>
      </c>
    </row>
    <row r="204" spans="1:89" x14ac:dyDescent="0.25">
      <c r="A204" s="47" t="s">
        <v>4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  <c r="CH204" s="45"/>
      <c r="CI204" s="45"/>
      <c r="CJ204" s="45"/>
      <c r="CK204" s="45"/>
    </row>
    <row r="205" spans="1:89" x14ac:dyDescent="0.25">
      <c r="A205" s="48" t="s">
        <v>116</v>
      </c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>
        <v>11.2766</v>
      </c>
      <c r="AU205" s="45">
        <v>0.55132800000000004</v>
      </c>
      <c r="AV205" s="45">
        <v>11.942299999999999</v>
      </c>
      <c r="AW205" s="45">
        <v>0.84351699999999996</v>
      </c>
      <c r="AX205" s="45">
        <v>38.353499999999997</v>
      </c>
      <c r="AY205" s="45">
        <v>0.95315099999999997</v>
      </c>
      <c r="AZ205" s="45">
        <v>61.572499999999998</v>
      </c>
      <c r="BA205" s="45">
        <v>0.65035299999999996</v>
      </c>
      <c r="BB205" s="45">
        <v>38.427500000000002</v>
      </c>
      <c r="BC205" s="45">
        <v>0.65035299999999996</v>
      </c>
      <c r="BD205" s="45">
        <v>11.9466</v>
      </c>
      <c r="BE205" s="45">
        <v>0.84289999999999998</v>
      </c>
      <c r="BF205" s="45">
        <v>11.3224</v>
      </c>
      <c r="BG205" s="45">
        <v>0.67180099999999998</v>
      </c>
      <c r="BH205" s="45">
        <v>38.441600000000001</v>
      </c>
      <c r="BI205" s="45">
        <v>0.676651</v>
      </c>
      <c r="BJ205" s="45">
        <v>61.696199999999997</v>
      </c>
      <c r="BK205" s="45">
        <v>0.76430799999999999</v>
      </c>
      <c r="BL205" s="45">
        <v>38.303800000000003</v>
      </c>
      <c r="BM205" s="45">
        <v>0.76430799999999999</v>
      </c>
      <c r="BN205" s="45">
        <v>23.244</v>
      </c>
      <c r="BO205" s="45">
        <v>1.01396</v>
      </c>
      <c r="BP205" s="45">
        <v>76.023300000000006</v>
      </c>
      <c r="BQ205" s="45">
        <v>1.10937</v>
      </c>
      <c r="BR205" s="45">
        <v>77.5047</v>
      </c>
      <c r="BS205" s="45">
        <v>1.4462299999999999</v>
      </c>
      <c r="BT205" s="45">
        <v>12.2563</v>
      </c>
      <c r="BU205" s="45">
        <v>2.7990599999999999</v>
      </c>
      <c r="BV205" s="45">
        <v>153.572</v>
      </c>
      <c r="BW205" s="45">
        <v>1.7249699999999999</v>
      </c>
      <c r="BX205" s="45">
        <v>8.5337200000000006</v>
      </c>
      <c r="BY205" s="45">
        <v>1.70739</v>
      </c>
      <c r="BZ205" s="45">
        <v>5.8980499999999996</v>
      </c>
      <c r="CA205" s="45">
        <v>2.7890999999999999</v>
      </c>
      <c r="CB205" s="45">
        <v>5.31555</v>
      </c>
      <c r="CC205" s="45">
        <v>6.9090700000000005E-2</v>
      </c>
      <c r="CD205" s="45">
        <v>0.52384600000000003</v>
      </c>
      <c r="CE205" s="45">
        <v>1.00295E-2</v>
      </c>
      <c r="CF205" s="45">
        <v>0.51629599999999998</v>
      </c>
      <c r="CG205" s="45">
        <v>9.8688200000000004E-3</v>
      </c>
      <c r="CH205" s="45">
        <v>1.0401899999999999</v>
      </c>
      <c r="CI205" s="45">
        <v>1.33869E-2</v>
      </c>
      <c r="CJ205" s="45">
        <v>115.383</v>
      </c>
      <c r="CK205" s="45">
        <v>1.48447</v>
      </c>
    </row>
    <row r="206" spans="1:89" x14ac:dyDescent="0.25">
      <c r="A206" s="44">
        <v>29</v>
      </c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  <c r="CH206" s="45"/>
      <c r="CI206" s="45"/>
      <c r="CJ206" s="45"/>
      <c r="CK206" s="45"/>
    </row>
    <row r="207" spans="1:89" x14ac:dyDescent="0.25">
      <c r="A207" s="47" t="s">
        <v>162</v>
      </c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  <c r="CH207" s="45"/>
      <c r="CI207" s="45"/>
      <c r="CJ207" s="45"/>
      <c r="CK207" s="45"/>
    </row>
    <row r="208" spans="1:89" x14ac:dyDescent="0.25">
      <c r="A208" s="48" t="s">
        <v>115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>
        <v>13.873100000000001</v>
      </c>
      <c r="AU208" s="45">
        <v>0.88435200000000003</v>
      </c>
      <c r="AV208" s="45">
        <v>14.1027</v>
      </c>
      <c r="AW208" s="45">
        <v>0.79149000000000003</v>
      </c>
      <c r="AX208" s="45">
        <v>36.051099999999998</v>
      </c>
      <c r="AY208" s="45">
        <v>0.64402300000000001</v>
      </c>
      <c r="AZ208" s="45">
        <v>64.026899999999998</v>
      </c>
      <c r="BA208" s="45">
        <v>0.80707499999999999</v>
      </c>
      <c r="BB208" s="45">
        <v>35.973100000000002</v>
      </c>
      <c r="BC208" s="45">
        <v>0.80707499999999999</v>
      </c>
      <c r="BD208" s="45">
        <v>14.1075</v>
      </c>
      <c r="BE208" s="45">
        <v>0.79510800000000004</v>
      </c>
      <c r="BF208" s="45">
        <v>13.880100000000001</v>
      </c>
      <c r="BG208" s="45">
        <v>0.87615799999999999</v>
      </c>
      <c r="BH208" s="45">
        <v>35.9863</v>
      </c>
      <c r="BI208" s="45">
        <v>0.84931599999999996</v>
      </c>
      <c r="BJ208" s="45">
        <v>63.952800000000003</v>
      </c>
      <c r="BK208" s="45">
        <v>0.64555399999999996</v>
      </c>
      <c r="BL208" s="45">
        <v>36.047199999999997</v>
      </c>
      <c r="BM208" s="45">
        <v>0.64555399999999996</v>
      </c>
      <c r="BN208" s="45">
        <v>27.944800000000001</v>
      </c>
      <c r="BO208" s="45">
        <v>0.95271300000000003</v>
      </c>
      <c r="BP208" s="45">
        <v>56.493600000000001</v>
      </c>
      <c r="BQ208" s="45">
        <v>0.99242200000000003</v>
      </c>
      <c r="BR208" s="45">
        <v>57.722999999999999</v>
      </c>
      <c r="BS208" s="45">
        <v>1.08928</v>
      </c>
      <c r="BT208" s="45">
        <v>9.2813999999999997</v>
      </c>
      <c r="BU208" s="45">
        <v>2.2288800000000002</v>
      </c>
      <c r="BV208" s="45">
        <v>114.19</v>
      </c>
      <c r="BW208" s="45">
        <v>1.4653</v>
      </c>
      <c r="BX208" s="45">
        <v>2.6740400000000002</v>
      </c>
      <c r="BY208" s="45">
        <v>1.6882200000000001</v>
      </c>
      <c r="BZ208" s="45">
        <v>6.2902199999999997</v>
      </c>
      <c r="CA208" s="45">
        <v>1.4240600000000001</v>
      </c>
      <c r="CB208" s="45">
        <v>3.65083</v>
      </c>
      <c r="CC208" s="45">
        <v>5.37785E-2</v>
      </c>
      <c r="CD208" s="45">
        <v>0.56374999999999997</v>
      </c>
      <c r="CE208" s="45">
        <v>1.0333E-2</v>
      </c>
      <c r="CF208" s="45">
        <v>0.56240000000000001</v>
      </c>
      <c r="CG208" s="45">
        <v>1.2093E-2</v>
      </c>
      <c r="CH208" s="45">
        <v>1.12612</v>
      </c>
      <c r="CI208" s="45">
        <v>1.44019E-2</v>
      </c>
      <c r="CJ208" s="45">
        <v>106.578</v>
      </c>
      <c r="CK208" s="45">
        <v>1.36703</v>
      </c>
    </row>
    <row r="209" spans="1:89" x14ac:dyDescent="0.25">
      <c r="A209" s="48" t="s">
        <v>116</v>
      </c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>
        <v>13.650499999999999</v>
      </c>
      <c r="AU209" s="45">
        <v>0.82808599999999999</v>
      </c>
      <c r="AV209" s="45">
        <v>14.0892</v>
      </c>
      <c r="AW209" s="45">
        <v>0.78206600000000004</v>
      </c>
      <c r="AX209" s="45">
        <v>35.912399999999998</v>
      </c>
      <c r="AY209" s="45">
        <v>0.64439900000000006</v>
      </c>
      <c r="AZ209" s="45">
        <v>63.652099999999997</v>
      </c>
      <c r="BA209" s="45">
        <v>0.784084</v>
      </c>
      <c r="BB209" s="45">
        <v>36.347900000000003</v>
      </c>
      <c r="BC209" s="45">
        <v>0.784084</v>
      </c>
      <c r="BD209" s="45">
        <v>14.116199999999999</v>
      </c>
      <c r="BE209" s="45">
        <v>0.75538700000000003</v>
      </c>
      <c r="BF209" s="45">
        <v>13.649900000000001</v>
      </c>
      <c r="BG209" s="45">
        <v>0.81806500000000004</v>
      </c>
      <c r="BH209" s="45">
        <v>36.376300000000001</v>
      </c>
      <c r="BI209" s="45">
        <v>0.90414600000000001</v>
      </c>
      <c r="BJ209" s="45">
        <v>64.0869</v>
      </c>
      <c r="BK209" s="45">
        <v>0.70639700000000005</v>
      </c>
      <c r="BL209" s="45">
        <v>35.9131</v>
      </c>
      <c r="BM209" s="45">
        <v>0.70639700000000005</v>
      </c>
      <c r="BN209" s="45">
        <v>27.739699999999999</v>
      </c>
      <c r="BO209" s="45">
        <v>1.0740700000000001</v>
      </c>
      <c r="BP209" s="45">
        <v>55.114600000000003</v>
      </c>
      <c r="BQ209" s="45">
        <v>1.09558</v>
      </c>
      <c r="BR209" s="45">
        <v>56.232500000000002</v>
      </c>
      <c r="BS209" s="45">
        <v>1.12351</v>
      </c>
      <c r="BT209" s="45">
        <v>8.4729100000000006</v>
      </c>
      <c r="BU209" s="45">
        <v>1.9091400000000001</v>
      </c>
      <c r="BV209" s="45">
        <v>111.381</v>
      </c>
      <c r="BW209" s="45">
        <v>1.6787799999999999</v>
      </c>
      <c r="BX209" s="45">
        <v>2.2715200000000002</v>
      </c>
      <c r="BY209" s="45">
        <v>1.25559</v>
      </c>
      <c r="BZ209" s="45">
        <v>6.2371100000000004</v>
      </c>
      <c r="CA209" s="45">
        <v>0.87489099999999997</v>
      </c>
      <c r="CB209" s="45">
        <v>3.6587200000000002</v>
      </c>
      <c r="CC209" s="45">
        <v>4.9031999999999999E-2</v>
      </c>
      <c r="CD209" s="45">
        <v>0.55279999999999996</v>
      </c>
      <c r="CE209" s="45">
        <v>1.1838899999999999E-2</v>
      </c>
      <c r="CF209" s="45">
        <v>0.54320000000000002</v>
      </c>
      <c r="CG209" s="45">
        <v>1.0851700000000001E-2</v>
      </c>
      <c r="CH209" s="45">
        <v>1.0960000000000001</v>
      </c>
      <c r="CI209" s="45">
        <v>1.4142099999999999E-2</v>
      </c>
      <c r="CJ209" s="45">
        <v>109.50700000000001</v>
      </c>
      <c r="CK209" s="45">
        <v>1.40361</v>
      </c>
    </row>
    <row r="210" spans="1:89" x14ac:dyDescent="0.25">
      <c r="A210" s="47" t="s">
        <v>163</v>
      </c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  <c r="CH210" s="45"/>
      <c r="CI210" s="45"/>
      <c r="CJ210" s="45"/>
      <c r="CK210" s="45"/>
    </row>
    <row r="211" spans="1:89" x14ac:dyDescent="0.25">
      <c r="A211" s="48" t="s">
        <v>115</v>
      </c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>
        <v>14.136799999999999</v>
      </c>
      <c r="AU211" s="45">
        <v>0.83273399999999997</v>
      </c>
      <c r="AV211" s="45">
        <v>15.315200000000001</v>
      </c>
      <c r="AW211" s="45">
        <v>0.95755900000000005</v>
      </c>
      <c r="AX211" s="45">
        <v>35.5777</v>
      </c>
      <c r="AY211" s="45">
        <v>0.85720099999999999</v>
      </c>
      <c r="AZ211" s="45">
        <v>65.023799999999994</v>
      </c>
      <c r="BA211" s="45">
        <v>0.54865600000000003</v>
      </c>
      <c r="BB211" s="45">
        <v>34.976199999999999</v>
      </c>
      <c r="BC211" s="45">
        <v>0.54865600000000003</v>
      </c>
      <c r="BD211" s="45">
        <v>15.323499999999999</v>
      </c>
      <c r="BE211" s="45">
        <v>0.89600599999999997</v>
      </c>
      <c r="BF211" s="45">
        <v>14.1294</v>
      </c>
      <c r="BG211" s="45">
        <v>0.83843000000000001</v>
      </c>
      <c r="BH211" s="45">
        <v>35.004600000000003</v>
      </c>
      <c r="BI211" s="45">
        <v>0.64585199999999998</v>
      </c>
      <c r="BJ211" s="45">
        <v>64.457499999999996</v>
      </c>
      <c r="BK211" s="45">
        <v>0.68119700000000005</v>
      </c>
      <c r="BL211" s="45">
        <v>35.542499999999997</v>
      </c>
      <c r="BM211" s="45">
        <v>0.68119700000000005</v>
      </c>
      <c r="BN211" s="45">
        <v>29.451000000000001</v>
      </c>
      <c r="BO211" s="45">
        <v>1.08467</v>
      </c>
      <c r="BP211" s="45">
        <v>57.834499999999998</v>
      </c>
      <c r="BQ211" s="45">
        <v>1.10633</v>
      </c>
      <c r="BR211" s="45">
        <v>58.716700000000003</v>
      </c>
      <c r="BS211" s="45">
        <v>1.1639200000000001</v>
      </c>
      <c r="BT211" s="45">
        <v>10.2796</v>
      </c>
      <c r="BU211" s="45">
        <v>2.8693200000000001</v>
      </c>
      <c r="BV211" s="45">
        <v>116.51600000000001</v>
      </c>
      <c r="BW211" s="45">
        <v>1.7615000000000001</v>
      </c>
      <c r="BX211" s="45">
        <v>3.7813099999999999</v>
      </c>
      <c r="BY211" s="45">
        <v>1.1420999999999999</v>
      </c>
      <c r="BZ211" s="45">
        <v>7.8830499999999999</v>
      </c>
      <c r="CA211" s="45">
        <v>1.6710700000000001</v>
      </c>
      <c r="CB211" s="45">
        <v>3.6463299999999998</v>
      </c>
      <c r="CC211" s="45">
        <v>4.8963399999999997E-2</v>
      </c>
      <c r="CD211" s="45">
        <v>0.57874999999999999</v>
      </c>
      <c r="CE211" s="45">
        <v>1.01294E-2</v>
      </c>
      <c r="CF211" s="45">
        <v>0.57125000000000004</v>
      </c>
      <c r="CG211" s="45">
        <v>1.2353299999999999E-2</v>
      </c>
      <c r="CH211" s="45">
        <v>1.15042</v>
      </c>
      <c r="CI211" s="45">
        <v>1.4282599999999999E-2</v>
      </c>
      <c r="CJ211" s="45">
        <v>104.32599999999999</v>
      </c>
      <c r="CK211" s="45">
        <v>1.29952</v>
      </c>
    </row>
    <row r="212" spans="1:89" x14ac:dyDescent="0.25">
      <c r="A212" s="48" t="s">
        <v>116</v>
      </c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>
        <v>14.4946</v>
      </c>
      <c r="AU212" s="45">
        <v>0.52243799999999996</v>
      </c>
      <c r="AV212" s="45">
        <v>15.4694</v>
      </c>
      <c r="AW212" s="45">
        <v>0.72289800000000004</v>
      </c>
      <c r="AX212" s="45">
        <v>35.173400000000001</v>
      </c>
      <c r="AY212" s="45">
        <v>0.75754999999999995</v>
      </c>
      <c r="AZ212" s="45">
        <v>65.150800000000004</v>
      </c>
      <c r="BA212" s="45">
        <v>0.60682599999999998</v>
      </c>
      <c r="BB212" s="45">
        <v>34.849200000000003</v>
      </c>
      <c r="BC212" s="45">
        <v>0.60682599999999998</v>
      </c>
      <c r="BD212" s="45">
        <v>15.453900000000001</v>
      </c>
      <c r="BE212" s="45">
        <v>0.67857900000000004</v>
      </c>
      <c r="BF212" s="45">
        <v>14.497999999999999</v>
      </c>
      <c r="BG212" s="45">
        <v>0.59923000000000004</v>
      </c>
      <c r="BH212" s="45">
        <v>34.878</v>
      </c>
      <c r="BI212" s="45">
        <v>0.67191699999999999</v>
      </c>
      <c r="BJ212" s="45">
        <v>64.829899999999995</v>
      </c>
      <c r="BK212" s="45">
        <v>0.51928300000000005</v>
      </c>
      <c r="BL212" s="45">
        <v>35.170099999999998</v>
      </c>
      <c r="BM212" s="45">
        <v>0.51928300000000005</v>
      </c>
      <c r="BN212" s="45">
        <v>29.9513</v>
      </c>
      <c r="BO212" s="45">
        <v>0.88971599999999995</v>
      </c>
      <c r="BP212" s="45">
        <v>56.842300000000002</v>
      </c>
      <c r="BQ212" s="45">
        <v>1.0797600000000001</v>
      </c>
      <c r="BR212" s="45">
        <v>57.5169</v>
      </c>
      <c r="BS212" s="45">
        <v>1.44459</v>
      </c>
      <c r="BT212" s="45">
        <v>10.315799999999999</v>
      </c>
      <c r="BU212" s="45">
        <v>2.7018200000000001</v>
      </c>
      <c r="BV212" s="45">
        <v>114.294</v>
      </c>
      <c r="BW212" s="45">
        <v>1.6934</v>
      </c>
      <c r="BX212" s="45">
        <v>4.04711</v>
      </c>
      <c r="BY212" s="45">
        <v>1.5765800000000001</v>
      </c>
      <c r="BZ212" s="45">
        <v>8.0200800000000001</v>
      </c>
      <c r="CA212" s="45">
        <v>1.04535</v>
      </c>
      <c r="CB212" s="45">
        <v>3.6513900000000001</v>
      </c>
      <c r="CC212" s="45">
        <v>5.3111899999999997E-2</v>
      </c>
      <c r="CD212" s="45">
        <v>0.56720000000000004</v>
      </c>
      <c r="CE212" s="45">
        <v>1.04E-2</v>
      </c>
      <c r="CF212" s="45">
        <v>0.55958300000000005</v>
      </c>
      <c r="CG212" s="45">
        <v>9.34486E-3</v>
      </c>
      <c r="CH212" s="45">
        <v>1.1269400000000001</v>
      </c>
      <c r="CI212" s="45">
        <v>1.4597199999999999E-2</v>
      </c>
      <c r="CJ212" s="45">
        <v>106.501</v>
      </c>
      <c r="CK212" s="45">
        <v>1.38456</v>
      </c>
    </row>
    <row r="213" spans="1:89" x14ac:dyDescent="0.25">
      <c r="A213" s="44">
        <v>30</v>
      </c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</row>
    <row r="214" spans="1:89" x14ac:dyDescent="0.25">
      <c r="A214" s="47" t="s">
        <v>162</v>
      </c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  <c r="CH214" s="45"/>
      <c r="CI214" s="45"/>
      <c r="CJ214" s="45"/>
      <c r="CK214" s="45"/>
    </row>
    <row r="215" spans="1:89" x14ac:dyDescent="0.25">
      <c r="A215" s="48" t="s">
        <v>115</v>
      </c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>
        <v>14.247</v>
      </c>
      <c r="AU215" s="45">
        <v>0.693268</v>
      </c>
      <c r="AV215" s="45">
        <v>15.275600000000001</v>
      </c>
      <c r="AW215" s="45">
        <v>0.77625599999999995</v>
      </c>
      <c r="AX215" s="45">
        <v>34.831800000000001</v>
      </c>
      <c r="AY215" s="45">
        <v>0.767953</v>
      </c>
      <c r="AZ215" s="45">
        <v>64.354299999999995</v>
      </c>
      <c r="BA215" s="45">
        <v>0.79550299999999996</v>
      </c>
      <c r="BB215" s="45">
        <v>35.645699999999998</v>
      </c>
      <c r="BC215" s="45">
        <v>0.79550299999999996</v>
      </c>
      <c r="BD215" s="45">
        <v>15.281499999999999</v>
      </c>
      <c r="BE215" s="45">
        <v>0.78622999999999998</v>
      </c>
      <c r="BF215" s="45">
        <v>14.25</v>
      </c>
      <c r="BG215" s="45">
        <v>0.71712799999999999</v>
      </c>
      <c r="BH215" s="45">
        <v>35.658499999999997</v>
      </c>
      <c r="BI215" s="45">
        <v>0.81807799999999997</v>
      </c>
      <c r="BJ215" s="45">
        <v>65.170100000000005</v>
      </c>
      <c r="BK215" s="45">
        <v>0.72490299999999996</v>
      </c>
      <c r="BL215" s="45">
        <v>34.829900000000002</v>
      </c>
      <c r="BM215" s="45">
        <v>0.72490299999999996</v>
      </c>
      <c r="BN215" s="45">
        <v>29.529</v>
      </c>
      <c r="BO215" s="45">
        <v>0.90258400000000005</v>
      </c>
      <c r="BP215" s="45">
        <v>55.540900000000001</v>
      </c>
      <c r="BQ215" s="45">
        <v>1.7098500000000001</v>
      </c>
      <c r="BR215" s="45">
        <v>57.113300000000002</v>
      </c>
      <c r="BS215" s="45">
        <v>1.59032</v>
      </c>
      <c r="BT215" s="45">
        <v>9.2662999999999993</v>
      </c>
      <c r="BU215" s="45">
        <v>2.2601399999999998</v>
      </c>
      <c r="BV215" s="45">
        <v>112.669</v>
      </c>
      <c r="BW215" s="45">
        <v>2.3079299999999998</v>
      </c>
      <c r="BX215" s="45">
        <v>7.5079599999999997</v>
      </c>
      <c r="BY215" s="45">
        <v>1.70607</v>
      </c>
      <c r="BZ215" s="45">
        <v>2.0065300000000001</v>
      </c>
      <c r="CA215" s="45">
        <v>1.5479400000000001</v>
      </c>
      <c r="CB215" s="45">
        <v>3.58507</v>
      </c>
      <c r="CC215" s="45">
        <v>4.46497E-2</v>
      </c>
      <c r="CD215" s="45">
        <v>0.57625000000000004</v>
      </c>
      <c r="CE215" s="45">
        <v>1.4947800000000001E-2</v>
      </c>
      <c r="CF215" s="45">
        <v>0.55520000000000003</v>
      </c>
      <c r="CG215" s="45">
        <v>1.49987E-2</v>
      </c>
      <c r="CH215" s="45">
        <v>1.1314299999999999</v>
      </c>
      <c r="CI215" s="45">
        <v>2.1189099999999999E-2</v>
      </c>
      <c r="CJ215" s="45">
        <v>106.098</v>
      </c>
      <c r="CK215" s="45">
        <v>1.9899500000000001</v>
      </c>
    </row>
    <row r="216" spans="1:89" x14ac:dyDescent="0.25">
      <c r="A216" s="48" t="s">
        <v>116</v>
      </c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>
        <v>14.1165</v>
      </c>
      <c r="AU216" s="45">
        <v>0.67792699999999995</v>
      </c>
      <c r="AV216" s="45">
        <v>15.361000000000001</v>
      </c>
      <c r="AW216" s="45">
        <v>0.85908899999999999</v>
      </c>
      <c r="AX216" s="45">
        <v>35.044600000000003</v>
      </c>
      <c r="AY216" s="45">
        <v>0.95900300000000005</v>
      </c>
      <c r="AZ216" s="45">
        <v>64.522099999999995</v>
      </c>
      <c r="BA216" s="45">
        <v>0.78265499999999999</v>
      </c>
      <c r="BB216" s="45">
        <v>35.477899999999998</v>
      </c>
      <c r="BC216" s="45">
        <v>0.78265499999999999</v>
      </c>
      <c r="BD216" s="45">
        <v>15.371700000000001</v>
      </c>
      <c r="BE216" s="45">
        <v>0.86866500000000002</v>
      </c>
      <c r="BF216" s="45">
        <v>14.049799999999999</v>
      </c>
      <c r="BG216" s="45">
        <v>0.80779800000000002</v>
      </c>
      <c r="BH216" s="45">
        <v>35.504899999999999</v>
      </c>
      <c r="BI216" s="45">
        <v>0.92511200000000005</v>
      </c>
      <c r="BJ216" s="45">
        <v>64.9435</v>
      </c>
      <c r="BK216" s="45">
        <v>0.95880399999999999</v>
      </c>
      <c r="BL216" s="45">
        <v>35.0565</v>
      </c>
      <c r="BM216" s="45">
        <v>0.95880399999999999</v>
      </c>
      <c r="BN216" s="45">
        <v>29.452300000000001</v>
      </c>
      <c r="BO216" s="45">
        <v>1.09049</v>
      </c>
      <c r="BP216" s="45">
        <v>55.929000000000002</v>
      </c>
      <c r="BQ216" s="45">
        <v>1.4966600000000001</v>
      </c>
      <c r="BR216" s="45">
        <v>57.316499999999998</v>
      </c>
      <c r="BS216" s="45">
        <v>1.0363800000000001</v>
      </c>
      <c r="BT216" s="45">
        <v>9.4160500000000003</v>
      </c>
      <c r="BU216" s="45">
        <v>2.2734899999999998</v>
      </c>
      <c r="BV216" s="45">
        <v>113.239</v>
      </c>
      <c r="BW216" s="45">
        <v>1.44167</v>
      </c>
      <c r="BX216" s="45">
        <v>8.1782000000000004</v>
      </c>
      <c r="BY216" s="45">
        <v>2.11294</v>
      </c>
      <c r="BZ216" s="45">
        <v>2.0331600000000001</v>
      </c>
      <c r="CA216" s="45">
        <v>1.9451400000000001</v>
      </c>
      <c r="CB216" s="45">
        <v>3.5795599999999999</v>
      </c>
      <c r="CC216" s="45">
        <v>4.7453700000000001E-2</v>
      </c>
      <c r="CD216" s="45">
        <v>0.57916699999999999</v>
      </c>
      <c r="CE216" s="45">
        <v>1.3514399999999999E-2</v>
      </c>
      <c r="CF216" s="45">
        <v>0.55920000000000003</v>
      </c>
      <c r="CG216" s="45">
        <v>1.1285399999999999E-2</v>
      </c>
      <c r="CH216" s="45">
        <v>1.1389800000000001</v>
      </c>
      <c r="CI216" s="45">
        <v>1.6066799999999999E-2</v>
      </c>
      <c r="CJ216" s="45">
        <v>105.378</v>
      </c>
      <c r="CK216" s="45">
        <v>1.4853400000000001</v>
      </c>
    </row>
    <row r="217" spans="1:89" x14ac:dyDescent="0.25">
      <c r="A217" s="47" t="s">
        <v>163</v>
      </c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  <c r="CH217" s="45"/>
      <c r="CI217" s="45"/>
      <c r="CJ217" s="45"/>
      <c r="CK217" s="45"/>
    </row>
    <row r="218" spans="1:89" x14ac:dyDescent="0.25">
      <c r="A218" s="48" t="s">
        <v>115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>
        <v>14.7614</v>
      </c>
      <c r="AU218" s="45">
        <v>0.45676</v>
      </c>
      <c r="AV218" s="45">
        <v>14.636200000000001</v>
      </c>
      <c r="AW218" s="45">
        <v>0.72823599999999999</v>
      </c>
      <c r="AX218" s="45">
        <v>35.238</v>
      </c>
      <c r="AY218" s="45">
        <v>0.61863999999999997</v>
      </c>
      <c r="AZ218" s="45">
        <v>64.704599999999999</v>
      </c>
      <c r="BA218" s="45">
        <v>0.61236400000000002</v>
      </c>
      <c r="BB218" s="45">
        <v>35.295400000000001</v>
      </c>
      <c r="BC218" s="45">
        <v>0.61236400000000002</v>
      </c>
      <c r="BD218" s="45">
        <v>14.6492</v>
      </c>
      <c r="BE218" s="45">
        <v>0.68041499999999999</v>
      </c>
      <c r="BF218" s="45">
        <v>14.7637</v>
      </c>
      <c r="BG218" s="45">
        <v>0.52098</v>
      </c>
      <c r="BH218" s="45">
        <v>35.351399999999998</v>
      </c>
      <c r="BI218" s="45">
        <v>0.70277500000000004</v>
      </c>
      <c r="BJ218" s="45">
        <v>64.764399999999995</v>
      </c>
      <c r="BK218" s="45">
        <v>0.42636400000000002</v>
      </c>
      <c r="BL218" s="45">
        <v>35.235599999999998</v>
      </c>
      <c r="BM218" s="45">
        <v>0.42636400000000002</v>
      </c>
      <c r="BN218" s="45">
        <v>29.4313</v>
      </c>
      <c r="BO218" s="45">
        <v>0.846275</v>
      </c>
      <c r="BP218" s="45">
        <v>59.023499999999999</v>
      </c>
      <c r="BQ218" s="45">
        <v>1.95739</v>
      </c>
      <c r="BR218" s="45">
        <v>62.206800000000001</v>
      </c>
      <c r="BS218" s="45">
        <v>1.3922000000000001</v>
      </c>
      <c r="BT218" s="45">
        <v>8.4419299999999993</v>
      </c>
      <c r="BU218" s="45">
        <v>2.6830099999999999</v>
      </c>
      <c r="BV218" s="45">
        <v>121.273</v>
      </c>
      <c r="BW218" s="45">
        <v>2.8599399999999999</v>
      </c>
      <c r="BX218" s="45">
        <v>7.1966900000000003</v>
      </c>
      <c r="BY218" s="45">
        <v>1.3965099999999999</v>
      </c>
      <c r="BZ218" s="45">
        <v>3.61965</v>
      </c>
      <c r="CA218" s="45">
        <v>1.0886400000000001</v>
      </c>
      <c r="CB218" s="45">
        <v>3.6048399999999998</v>
      </c>
      <c r="CC218" s="45">
        <v>5.6156200000000003E-2</v>
      </c>
      <c r="CD218" s="45">
        <v>0.605217</v>
      </c>
      <c r="CE218" s="45">
        <v>1.21116E-2</v>
      </c>
      <c r="CF218" s="45">
        <v>0.60499999999999998</v>
      </c>
      <c r="CG218" s="45">
        <v>1.3055799999999999E-2</v>
      </c>
      <c r="CH218" s="45">
        <v>1.2111099999999999</v>
      </c>
      <c r="CI218" s="45">
        <v>2.2233300000000001E-2</v>
      </c>
      <c r="CJ218" s="45">
        <v>99.115899999999996</v>
      </c>
      <c r="CK218" s="45">
        <v>1.81589</v>
      </c>
    </row>
    <row r="219" spans="1:89" x14ac:dyDescent="0.25">
      <c r="A219" s="48" t="s">
        <v>116</v>
      </c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>
        <v>14.429399999999999</v>
      </c>
      <c r="AU219" s="45">
        <v>0.55540699999999998</v>
      </c>
      <c r="AV219" s="45">
        <v>14.5968</v>
      </c>
      <c r="AW219" s="45">
        <v>0.53852999999999995</v>
      </c>
      <c r="AX219" s="45">
        <v>35.399299999999997</v>
      </c>
      <c r="AY219" s="45">
        <v>0.79918400000000001</v>
      </c>
      <c r="AZ219" s="45">
        <v>64.415000000000006</v>
      </c>
      <c r="BA219" s="45">
        <v>0.64805599999999997</v>
      </c>
      <c r="BB219" s="45">
        <v>35.585000000000001</v>
      </c>
      <c r="BC219" s="45">
        <v>0.64805599999999997</v>
      </c>
      <c r="BD219" s="45">
        <v>14.606</v>
      </c>
      <c r="BE219" s="45">
        <v>0.50293399999999999</v>
      </c>
      <c r="BF219" s="45">
        <v>14.4269</v>
      </c>
      <c r="BG219" s="45">
        <v>0.63503500000000002</v>
      </c>
      <c r="BH219" s="45">
        <v>35.612699999999997</v>
      </c>
      <c r="BI219" s="45">
        <v>0.75612900000000005</v>
      </c>
      <c r="BJ219" s="45">
        <v>64.645499999999998</v>
      </c>
      <c r="BK219" s="45">
        <v>0.63433399999999995</v>
      </c>
      <c r="BL219" s="45">
        <v>35.354500000000002</v>
      </c>
      <c r="BM219" s="45">
        <v>0.63433399999999995</v>
      </c>
      <c r="BN219" s="45">
        <v>29.023399999999999</v>
      </c>
      <c r="BO219" s="45">
        <v>0.77179500000000001</v>
      </c>
      <c r="BP219" s="45">
        <v>59.3917</v>
      </c>
      <c r="BQ219" s="45">
        <v>1.6622399999999999</v>
      </c>
      <c r="BR219" s="45">
        <v>61.232700000000001</v>
      </c>
      <c r="BS219" s="45">
        <v>1.4654400000000001</v>
      </c>
      <c r="BT219" s="45">
        <v>8.7001399999999993</v>
      </c>
      <c r="BU219" s="45">
        <v>2.8854700000000002</v>
      </c>
      <c r="BV219" s="45">
        <v>120.69799999999999</v>
      </c>
      <c r="BW219" s="45">
        <v>2.3275800000000002</v>
      </c>
      <c r="BX219" s="45">
        <v>7.0465200000000001</v>
      </c>
      <c r="BY219" s="45">
        <v>2.5896400000000002</v>
      </c>
      <c r="BZ219" s="45">
        <v>3.2138</v>
      </c>
      <c r="CA219" s="45">
        <v>1.75092</v>
      </c>
      <c r="CB219" s="45">
        <v>3.6118800000000002</v>
      </c>
      <c r="CC219" s="45">
        <v>5.3696399999999998E-2</v>
      </c>
      <c r="CD219" s="45">
        <v>0.60391300000000003</v>
      </c>
      <c r="CE219" s="45">
        <v>1.1321100000000001E-2</v>
      </c>
      <c r="CF219" s="45">
        <v>0.59869600000000001</v>
      </c>
      <c r="CG219" s="45">
        <v>1.32876E-2</v>
      </c>
      <c r="CH219" s="45">
        <v>1.2030400000000001</v>
      </c>
      <c r="CI219" s="45">
        <v>1.7177999999999999E-2</v>
      </c>
      <c r="CJ219" s="45">
        <v>99.767399999999995</v>
      </c>
      <c r="CK219" s="45">
        <v>1.4261299999999999</v>
      </c>
    </row>
    <row r="220" spans="1:89" x14ac:dyDescent="0.25">
      <c r="A220" s="44">
        <v>31</v>
      </c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5"/>
      <c r="CI220" s="45"/>
      <c r="CJ220" s="45"/>
      <c r="CK220" s="45"/>
    </row>
    <row r="221" spans="1:89" x14ac:dyDescent="0.25">
      <c r="A221" s="47" t="s">
        <v>162</v>
      </c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  <c r="CH221" s="45"/>
      <c r="CI221" s="45"/>
      <c r="CJ221" s="45"/>
      <c r="CK221" s="45"/>
    </row>
    <row r="222" spans="1:89" x14ac:dyDescent="0.25">
      <c r="A222" s="48" t="s">
        <v>115</v>
      </c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>
        <v>12.644299999999999</v>
      </c>
      <c r="AU222" s="45">
        <v>0.71142399999999995</v>
      </c>
      <c r="AV222" s="45">
        <v>12.749700000000001</v>
      </c>
      <c r="AW222" s="45">
        <v>0.92569400000000002</v>
      </c>
      <c r="AX222" s="45">
        <v>36.4529</v>
      </c>
      <c r="AY222" s="45">
        <v>0.87754799999999999</v>
      </c>
      <c r="AZ222" s="45">
        <v>61.846800000000002</v>
      </c>
      <c r="BA222" s="45">
        <v>0.74210900000000002</v>
      </c>
      <c r="BB222" s="45">
        <v>38.153199999999998</v>
      </c>
      <c r="BC222" s="45">
        <v>0.74210900000000002</v>
      </c>
      <c r="BD222" s="45">
        <v>12.7372</v>
      </c>
      <c r="BE222" s="45">
        <v>0.87507599999999996</v>
      </c>
      <c r="BF222" s="45">
        <v>12.697900000000001</v>
      </c>
      <c r="BG222" s="45">
        <v>0.78080799999999995</v>
      </c>
      <c r="BH222" s="45">
        <v>38.128500000000003</v>
      </c>
      <c r="BI222" s="45">
        <v>0.85318099999999997</v>
      </c>
      <c r="BJ222" s="45">
        <v>63.582000000000001</v>
      </c>
      <c r="BK222" s="45">
        <v>0.69912300000000005</v>
      </c>
      <c r="BL222" s="45">
        <v>36.417999999999999</v>
      </c>
      <c r="BM222" s="45">
        <v>0.69912300000000005</v>
      </c>
      <c r="BN222" s="45">
        <v>25.4209</v>
      </c>
      <c r="BO222" s="45">
        <v>1.1250899999999999</v>
      </c>
      <c r="BP222" s="45">
        <v>64.750699999999995</v>
      </c>
      <c r="BQ222" s="45">
        <v>1.7794300000000001</v>
      </c>
      <c r="BR222" s="45">
        <v>62.770400000000002</v>
      </c>
      <c r="BS222" s="45">
        <v>0.99686900000000001</v>
      </c>
      <c r="BT222" s="45">
        <v>9.2802500000000006</v>
      </c>
      <c r="BU222" s="45">
        <v>1.44173</v>
      </c>
      <c r="BV222" s="45">
        <v>127.498</v>
      </c>
      <c r="BW222" s="45">
        <v>1.9883900000000001</v>
      </c>
      <c r="BX222" s="45">
        <v>1.31551</v>
      </c>
      <c r="BY222" s="45">
        <v>1.49763</v>
      </c>
      <c r="BZ222" s="45">
        <v>2.1596199999999999</v>
      </c>
      <c r="CA222" s="45">
        <v>1.11836</v>
      </c>
      <c r="CB222" s="45">
        <v>4.0593199999999996</v>
      </c>
      <c r="CC222" s="45">
        <v>6.5520700000000001E-2</v>
      </c>
      <c r="CD222" s="45">
        <v>0.57541699999999996</v>
      </c>
      <c r="CE222" s="45">
        <v>9.5651999999999994E-3</v>
      </c>
      <c r="CF222" s="45">
        <v>0.55559999999999998</v>
      </c>
      <c r="CG222" s="45">
        <v>9.4148800000000005E-3</v>
      </c>
      <c r="CH222" s="45">
        <v>1.1308199999999999</v>
      </c>
      <c r="CI222" s="45">
        <v>1.4404800000000001E-2</v>
      </c>
      <c r="CJ222" s="45">
        <v>106.13500000000001</v>
      </c>
      <c r="CK222" s="45">
        <v>1.3521300000000001</v>
      </c>
    </row>
    <row r="223" spans="1:89" x14ac:dyDescent="0.25">
      <c r="A223" s="48" t="s">
        <v>116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>
        <v>12.822800000000001</v>
      </c>
      <c r="AU223" s="45">
        <v>0.66819899999999999</v>
      </c>
      <c r="AV223" s="45">
        <v>11.9968</v>
      </c>
      <c r="AW223" s="45">
        <v>0.89113799999999999</v>
      </c>
      <c r="AX223" s="45">
        <v>36.705800000000004</v>
      </c>
      <c r="AY223" s="45">
        <v>0.67981000000000003</v>
      </c>
      <c r="AZ223" s="45">
        <v>61.545099999999998</v>
      </c>
      <c r="BA223" s="45">
        <v>0.759382</v>
      </c>
      <c r="BB223" s="45">
        <v>38.454900000000002</v>
      </c>
      <c r="BC223" s="45">
        <v>0.759382</v>
      </c>
      <c r="BD223" s="45">
        <v>12.0039</v>
      </c>
      <c r="BE223" s="45">
        <v>0.86549799999999999</v>
      </c>
      <c r="BF223" s="45">
        <v>12.801299999999999</v>
      </c>
      <c r="BG223" s="45">
        <v>0.67956799999999995</v>
      </c>
      <c r="BH223" s="45">
        <v>38.484299999999998</v>
      </c>
      <c r="BI223" s="45">
        <v>0.80223900000000004</v>
      </c>
      <c r="BJ223" s="45">
        <v>63.2896</v>
      </c>
      <c r="BK223" s="45">
        <v>0.55874400000000002</v>
      </c>
      <c r="BL223" s="45">
        <v>36.7104</v>
      </c>
      <c r="BM223" s="45">
        <v>0.55874400000000002</v>
      </c>
      <c r="BN223" s="45">
        <v>24.8475</v>
      </c>
      <c r="BO223" s="45">
        <v>1.08721</v>
      </c>
      <c r="BP223" s="45">
        <v>65.844499999999996</v>
      </c>
      <c r="BQ223" s="45">
        <v>1.29939</v>
      </c>
      <c r="BR223" s="45">
        <v>63.797899999999998</v>
      </c>
      <c r="BS223" s="45">
        <v>0.99805200000000005</v>
      </c>
      <c r="BT223" s="45">
        <v>9.1482100000000006</v>
      </c>
      <c r="BU223" s="45">
        <v>1.2998000000000001</v>
      </c>
      <c r="BV223" s="45">
        <v>129.642</v>
      </c>
      <c r="BW223" s="45">
        <v>1.5733200000000001</v>
      </c>
      <c r="BX223" s="45">
        <v>0.57319900000000001</v>
      </c>
      <c r="BY223" s="45">
        <v>1.3468100000000001</v>
      </c>
      <c r="BZ223" s="45">
        <v>1.5965100000000001</v>
      </c>
      <c r="CA223" s="45">
        <v>0.75753999999999999</v>
      </c>
      <c r="CB223" s="45">
        <v>4.0496699999999999</v>
      </c>
      <c r="CC223" s="45">
        <v>4.2700000000000002E-2</v>
      </c>
      <c r="CD223" s="45">
        <v>0.58166700000000005</v>
      </c>
      <c r="CE223" s="45">
        <v>7.9930499999999998E-3</v>
      </c>
      <c r="CF223" s="45">
        <v>0.57041699999999995</v>
      </c>
      <c r="CG223" s="45">
        <v>7.8947099999999992E-3</v>
      </c>
      <c r="CH223" s="45">
        <v>1.1525000000000001</v>
      </c>
      <c r="CI223" s="45">
        <v>1.0704399999999999E-2</v>
      </c>
      <c r="CJ223" s="45">
        <v>104.13</v>
      </c>
      <c r="CK223" s="45">
        <v>0.96555899999999995</v>
      </c>
    </row>
    <row r="224" spans="1:89" x14ac:dyDescent="0.25">
      <c r="A224" s="47" t="s">
        <v>163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  <c r="CH224" s="45"/>
      <c r="CI224" s="45"/>
      <c r="CJ224" s="45"/>
      <c r="CK224" s="45"/>
    </row>
    <row r="225" spans="1:89" x14ac:dyDescent="0.25">
      <c r="A225" s="48" t="s">
        <v>115</v>
      </c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>
        <v>12.659700000000001</v>
      </c>
      <c r="AU225" s="45">
        <v>0.59256299999999995</v>
      </c>
      <c r="AV225" s="45">
        <v>13.198700000000001</v>
      </c>
      <c r="AW225" s="45">
        <v>0.71711100000000005</v>
      </c>
      <c r="AX225" s="45">
        <v>37.340299999999999</v>
      </c>
      <c r="AY225" s="45">
        <v>0.68098899999999996</v>
      </c>
      <c r="AZ225" s="45">
        <v>63.198700000000002</v>
      </c>
      <c r="BA225" s="45">
        <v>0.55415999999999999</v>
      </c>
      <c r="BB225" s="45">
        <v>36.801299999999998</v>
      </c>
      <c r="BC225" s="45">
        <v>0.55415999999999999</v>
      </c>
      <c r="BD225" s="45">
        <v>13.1843</v>
      </c>
      <c r="BE225" s="45">
        <v>0.69922600000000001</v>
      </c>
      <c r="BF225" s="45">
        <v>12.661300000000001</v>
      </c>
      <c r="BG225" s="45">
        <v>0.61980500000000005</v>
      </c>
      <c r="BH225" s="45">
        <v>36.796999999999997</v>
      </c>
      <c r="BI225" s="45">
        <v>0.58372599999999997</v>
      </c>
      <c r="BJ225" s="45">
        <v>62.661299999999997</v>
      </c>
      <c r="BK225" s="45">
        <v>0.51805000000000001</v>
      </c>
      <c r="BL225" s="45">
        <v>37.338700000000003</v>
      </c>
      <c r="BM225" s="45">
        <v>0.51805000000000001</v>
      </c>
      <c r="BN225" s="45">
        <v>25.853100000000001</v>
      </c>
      <c r="BO225" s="45">
        <v>0.73366500000000001</v>
      </c>
      <c r="BP225" s="45">
        <v>70.764899999999997</v>
      </c>
      <c r="BQ225" s="45">
        <v>1.0733600000000001</v>
      </c>
      <c r="BR225" s="45">
        <v>69.376000000000005</v>
      </c>
      <c r="BS225" s="45">
        <v>1.1214599999999999</v>
      </c>
      <c r="BT225" s="45">
        <v>8.8804599999999994</v>
      </c>
      <c r="BU225" s="45">
        <v>1.5552299999999999</v>
      </c>
      <c r="BV225" s="45">
        <v>140.124</v>
      </c>
      <c r="BW225" s="45">
        <v>1.67852</v>
      </c>
      <c r="BX225" s="45">
        <v>2.4856699999999998</v>
      </c>
      <c r="BY225" s="45">
        <v>1.07578</v>
      </c>
      <c r="BZ225" s="45">
        <v>4.4615999999999998</v>
      </c>
      <c r="CA225" s="45">
        <v>1.07728</v>
      </c>
      <c r="CB225" s="45">
        <v>4.5235599999999998</v>
      </c>
      <c r="CC225" s="45">
        <v>5.0271400000000001E-2</v>
      </c>
      <c r="CD225" s="45">
        <v>0.55759999999999998</v>
      </c>
      <c r="CE225" s="45">
        <v>9.4994699999999994E-3</v>
      </c>
      <c r="CF225" s="45">
        <v>0.55759999999999998</v>
      </c>
      <c r="CG225" s="45">
        <v>9.4994699999999994E-3</v>
      </c>
      <c r="CH225" s="45">
        <v>1.1152</v>
      </c>
      <c r="CI225" s="45">
        <v>1.1356099999999999E-2</v>
      </c>
      <c r="CJ225" s="45">
        <v>107.61499999999999</v>
      </c>
      <c r="CK225" s="45">
        <v>1.1014200000000001</v>
      </c>
    </row>
    <row r="226" spans="1:89" x14ac:dyDescent="0.25">
      <c r="A226" s="48" t="s">
        <v>116</v>
      </c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>
        <v>12.4864</v>
      </c>
      <c r="AU226" s="45">
        <v>0.317081</v>
      </c>
      <c r="AV226" s="45">
        <v>13.420999999999999</v>
      </c>
      <c r="AW226" s="45">
        <v>0.48106199999999999</v>
      </c>
      <c r="AX226" s="45">
        <v>37.159999999999997</v>
      </c>
      <c r="AY226" s="45">
        <v>0.445187</v>
      </c>
      <c r="AZ226" s="45">
        <v>63.063600000000001</v>
      </c>
      <c r="BA226" s="45">
        <v>0.31544</v>
      </c>
      <c r="BB226" s="45">
        <v>36.936399999999999</v>
      </c>
      <c r="BC226" s="45">
        <v>0.31544</v>
      </c>
      <c r="BD226" s="45">
        <v>13.419600000000001</v>
      </c>
      <c r="BE226" s="45">
        <v>0.43701800000000002</v>
      </c>
      <c r="BF226" s="45">
        <v>12.4923</v>
      </c>
      <c r="BG226" s="45">
        <v>0.33763900000000002</v>
      </c>
      <c r="BH226" s="45">
        <v>36.937899999999999</v>
      </c>
      <c r="BI226" s="45">
        <v>0.43496400000000002</v>
      </c>
      <c r="BJ226" s="45">
        <v>62.849800000000002</v>
      </c>
      <c r="BK226" s="45">
        <v>0.339009</v>
      </c>
      <c r="BL226" s="45">
        <v>37.150199999999998</v>
      </c>
      <c r="BM226" s="45">
        <v>0.339009</v>
      </c>
      <c r="BN226" s="45">
        <v>25.907800000000002</v>
      </c>
      <c r="BO226" s="45">
        <v>0.47604000000000002</v>
      </c>
      <c r="BP226" s="45">
        <v>71.035899999999998</v>
      </c>
      <c r="BQ226" s="45">
        <v>0.96766399999999997</v>
      </c>
      <c r="BR226" s="45">
        <v>69.884100000000004</v>
      </c>
      <c r="BS226" s="45">
        <v>0.90008100000000002</v>
      </c>
      <c r="BT226" s="45">
        <v>9.1470599999999997</v>
      </c>
      <c r="BU226" s="45">
        <v>1.2742500000000001</v>
      </c>
      <c r="BV226" s="45">
        <v>140.91999999999999</v>
      </c>
      <c r="BW226" s="45">
        <v>1.2095800000000001</v>
      </c>
      <c r="BX226" s="45">
        <v>2.7900100000000001</v>
      </c>
      <c r="BY226" s="45">
        <v>1.0178</v>
      </c>
      <c r="BZ226" s="45">
        <v>4.1485700000000003</v>
      </c>
      <c r="CA226" s="45">
        <v>0.86085599999999995</v>
      </c>
      <c r="CB226" s="45">
        <v>4.5394300000000003</v>
      </c>
      <c r="CC226" s="45">
        <v>3.8803299999999999E-2</v>
      </c>
      <c r="CD226" s="45">
        <v>0.56279999999999997</v>
      </c>
      <c r="CE226" s="45">
        <v>6.6452999999999998E-3</v>
      </c>
      <c r="CF226" s="45">
        <v>0.55479999999999996</v>
      </c>
      <c r="CG226" s="45">
        <v>5.74108E-3</v>
      </c>
      <c r="CH226" s="45">
        <v>1.1175999999999999</v>
      </c>
      <c r="CI226" s="45">
        <v>8.6162600000000006E-3</v>
      </c>
      <c r="CJ226" s="45">
        <v>107.379</v>
      </c>
      <c r="CK226" s="45">
        <v>0.828457</v>
      </c>
    </row>
    <row r="227" spans="1:89" x14ac:dyDescent="0.25">
      <c r="A227" s="44">
        <v>32</v>
      </c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  <c r="CH227" s="45"/>
      <c r="CI227" s="45"/>
      <c r="CJ227" s="45"/>
      <c r="CK227" s="45"/>
    </row>
    <row r="228" spans="1:89" x14ac:dyDescent="0.25">
      <c r="A228" s="47" t="s">
        <v>162</v>
      </c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  <c r="CH228" s="45"/>
      <c r="CI228" s="45"/>
      <c r="CJ228" s="45"/>
      <c r="CK228" s="45"/>
    </row>
    <row r="229" spans="1:89" x14ac:dyDescent="0.25">
      <c r="A229" s="48" t="s">
        <v>115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>
        <v>15.7585</v>
      </c>
      <c r="AU229" s="45">
        <v>0.63967600000000002</v>
      </c>
      <c r="AV229" s="45">
        <v>10.202299999999999</v>
      </c>
      <c r="AW229" s="45">
        <v>0.71074599999999999</v>
      </c>
      <c r="AX229" s="45">
        <v>35.716799999999999</v>
      </c>
      <c r="AY229" s="45">
        <v>0.831812</v>
      </c>
      <c r="AZ229" s="45">
        <v>61.688699999999997</v>
      </c>
      <c r="BA229" s="45">
        <v>0.79602899999999999</v>
      </c>
      <c r="BB229" s="45">
        <v>38.311300000000003</v>
      </c>
      <c r="BC229" s="45">
        <v>0.79602899999999999</v>
      </c>
      <c r="BD229" s="45">
        <v>10.224500000000001</v>
      </c>
      <c r="BE229" s="45">
        <v>0.70595699999999995</v>
      </c>
      <c r="BF229" s="45">
        <v>15.76</v>
      </c>
      <c r="BG229" s="45">
        <v>0.67722099999999996</v>
      </c>
      <c r="BH229" s="45">
        <v>38.3003</v>
      </c>
      <c r="BI229" s="45">
        <v>0.87336999999999998</v>
      </c>
      <c r="BJ229" s="45">
        <v>64.284800000000004</v>
      </c>
      <c r="BK229" s="45">
        <v>0.78384699999999996</v>
      </c>
      <c r="BL229" s="45">
        <v>35.715200000000003</v>
      </c>
      <c r="BM229" s="45">
        <v>0.78384699999999996</v>
      </c>
      <c r="BN229" s="45">
        <v>25.984100000000002</v>
      </c>
      <c r="BO229" s="45">
        <v>1.09202</v>
      </c>
      <c r="BP229" s="45">
        <v>65.514300000000006</v>
      </c>
      <c r="BQ229" s="45">
        <v>1.7085900000000001</v>
      </c>
      <c r="BR229" s="45">
        <v>65.632800000000003</v>
      </c>
      <c r="BS229" s="45">
        <v>1.1466700000000001</v>
      </c>
      <c r="BT229" s="45">
        <v>6.6216600000000003</v>
      </c>
      <c r="BU229" s="45">
        <v>2.3437399999999999</v>
      </c>
      <c r="BV229" s="45">
        <v>131.14500000000001</v>
      </c>
      <c r="BW229" s="45">
        <v>2.05314</v>
      </c>
      <c r="BX229" s="45">
        <v>2.6801300000000001</v>
      </c>
      <c r="BY229" s="45">
        <v>1.8673599999999999</v>
      </c>
      <c r="BZ229" s="45">
        <v>5.0053900000000002</v>
      </c>
      <c r="CA229" s="45">
        <v>1.2467999999999999</v>
      </c>
      <c r="CB229" s="45">
        <v>4.1805099999999999</v>
      </c>
      <c r="CC229" s="45">
        <v>5.10182E-2</v>
      </c>
      <c r="CD229" s="45">
        <v>0.54800000000000004</v>
      </c>
      <c r="CE229" s="45">
        <v>9.3808299999999997E-3</v>
      </c>
      <c r="CF229" s="45">
        <v>0.58125000000000004</v>
      </c>
      <c r="CG229" s="45">
        <v>1.09211E-2</v>
      </c>
      <c r="CH229" s="45">
        <v>1.1293899999999999</v>
      </c>
      <c r="CI229" s="45">
        <v>1.5440199999999999E-2</v>
      </c>
      <c r="CJ229" s="45">
        <v>106.27200000000001</v>
      </c>
      <c r="CK229" s="45">
        <v>1.4502699999999999</v>
      </c>
    </row>
    <row r="230" spans="1:89" x14ac:dyDescent="0.25">
      <c r="A230" s="48" t="s">
        <v>116</v>
      </c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>
        <v>15.8713</v>
      </c>
      <c r="AU230" s="45">
        <v>0.69833900000000004</v>
      </c>
      <c r="AV230" s="45">
        <v>10.4072</v>
      </c>
      <c r="AW230" s="45">
        <v>0.52541700000000002</v>
      </c>
      <c r="AX230" s="45">
        <v>35.386800000000001</v>
      </c>
      <c r="AY230" s="45">
        <v>0.75204400000000005</v>
      </c>
      <c r="AZ230" s="45">
        <v>61.632599999999996</v>
      </c>
      <c r="BA230" s="45">
        <v>0.54342000000000001</v>
      </c>
      <c r="BB230" s="45">
        <v>38.367400000000004</v>
      </c>
      <c r="BC230" s="45">
        <v>0.54342000000000001</v>
      </c>
      <c r="BD230" s="45">
        <v>10.4276</v>
      </c>
      <c r="BE230" s="45">
        <v>0.42136499999999999</v>
      </c>
      <c r="BF230" s="45">
        <v>15.8652</v>
      </c>
      <c r="BG230" s="45">
        <v>0.67422700000000002</v>
      </c>
      <c r="BH230" s="45">
        <v>38.332999999999998</v>
      </c>
      <c r="BI230" s="45">
        <v>0.63424700000000001</v>
      </c>
      <c r="BJ230" s="45">
        <v>64.625799999999998</v>
      </c>
      <c r="BK230" s="45">
        <v>0.68704900000000002</v>
      </c>
      <c r="BL230" s="45">
        <v>35.374200000000002</v>
      </c>
      <c r="BM230" s="45">
        <v>0.68704900000000002</v>
      </c>
      <c r="BN230" s="45">
        <v>26.281199999999998</v>
      </c>
      <c r="BO230" s="45">
        <v>0.76085400000000003</v>
      </c>
      <c r="BP230" s="45">
        <v>66.394999999999996</v>
      </c>
      <c r="BQ230" s="45">
        <v>1.28992</v>
      </c>
      <c r="BR230" s="45">
        <v>66.409099999999995</v>
      </c>
      <c r="BS230" s="45">
        <v>0.91200300000000001</v>
      </c>
      <c r="BT230" s="45">
        <v>6.06975</v>
      </c>
      <c r="BU230" s="45">
        <v>1.8912199999999999</v>
      </c>
      <c r="BV230" s="45">
        <v>132.73500000000001</v>
      </c>
      <c r="BW230" s="45">
        <v>1.75966</v>
      </c>
      <c r="BX230" s="45">
        <v>2.8218800000000002</v>
      </c>
      <c r="BY230" s="45">
        <v>1.66628</v>
      </c>
      <c r="BZ230" s="45">
        <v>5.1288099999999996</v>
      </c>
      <c r="CA230" s="45">
        <v>1.51312</v>
      </c>
      <c r="CB230" s="45">
        <v>4.18431</v>
      </c>
      <c r="CC230" s="45">
        <v>5.18167E-2</v>
      </c>
      <c r="CD230" s="45">
        <v>0.55679999999999996</v>
      </c>
      <c r="CE230" s="45">
        <v>9.2606700000000004E-3</v>
      </c>
      <c r="CF230" s="45">
        <v>0.58541699999999997</v>
      </c>
      <c r="CG230" s="45">
        <v>1.04E-2</v>
      </c>
      <c r="CH230" s="45">
        <v>1.1420399999999999</v>
      </c>
      <c r="CI230" s="45">
        <v>1.17768E-2</v>
      </c>
      <c r="CJ230" s="45">
        <v>105.086</v>
      </c>
      <c r="CK230" s="45">
        <v>1.0884400000000001</v>
      </c>
    </row>
    <row r="231" spans="1:89" x14ac:dyDescent="0.25">
      <c r="A231" s="47" t="s">
        <v>163</v>
      </c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  <c r="CH231" s="45"/>
      <c r="CI231" s="45"/>
      <c r="CJ231" s="45"/>
      <c r="CK231" s="45"/>
    </row>
    <row r="232" spans="1:89" x14ac:dyDescent="0.25">
      <c r="A232" s="48" t="s">
        <v>115</v>
      </c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>
        <v>15.5466</v>
      </c>
      <c r="AU232" s="45">
        <v>0.60820099999999999</v>
      </c>
      <c r="AV232" s="45">
        <v>15.293900000000001</v>
      </c>
      <c r="AW232" s="45">
        <v>0.63290400000000002</v>
      </c>
      <c r="AX232" s="45">
        <v>34.5627</v>
      </c>
      <c r="AY232" s="45">
        <v>0.63270599999999999</v>
      </c>
      <c r="AZ232" s="45">
        <v>65.403199999999998</v>
      </c>
      <c r="BA232" s="45">
        <v>0.55762999999999996</v>
      </c>
      <c r="BB232" s="45">
        <v>34.596800000000002</v>
      </c>
      <c r="BC232" s="45">
        <v>0.55762999999999996</v>
      </c>
      <c r="BD232" s="45">
        <v>15.3438</v>
      </c>
      <c r="BE232" s="45">
        <v>0.56625499999999995</v>
      </c>
      <c r="BF232" s="45">
        <v>15.559699999999999</v>
      </c>
      <c r="BG232" s="45">
        <v>0.65149800000000002</v>
      </c>
      <c r="BH232" s="45">
        <v>34.542000000000002</v>
      </c>
      <c r="BI232" s="45">
        <v>0.59796499999999997</v>
      </c>
      <c r="BJ232" s="45">
        <v>65.413600000000002</v>
      </c>
      <c r="BK232" s="45">
        <v>0.55154300000000001</v>
      </c>
      <c r="BL232" s="45">
        <v>34.586399999999998</v>
      </c>
      <c r="BM232" s="45">
        <v>0.55154300000000001</v>
      </c>
      <c r="BN232" s="45">
        <v>30.8781</v>
      </c>
      <c r="BO232" s="45">
        <v>0.73912800000000001</v>
      </c>
      <c r="BP232" s="45">
        <v>68.486400000000003</v>
      </c>
      <c r="BQ232" s="45">
        <v>0.87599099999999996</v>
      </c>
      <c r="BR232" s="45">
        <v>69.554199999999994</v>
      </c>
      <c r="BS232" s="45">
        <v>1.5854299999999999</v>
      </c>
      <c r="BT232" s="45">
        <v>7.3948900000000002</v>
      </c>
      <c r="BU232" s="45">
        <v>1.7255</v>
      </c>
      <c r="BV232" s="45">
        <v>137.98500000000001</v>
      </c>
      <c r="BW232" s="45">
        <v>1.9931700000000001</v>
      </c>
      <c r="BX232" s="45">
        <v>5.0954600000000001</v>
      </c>
      <c r="BY232" s="45">
        <v>1.2006399999999999</v>
      </c>
      <c r="BZ232" s="45">
        <v>5.9545399999999997</v>
      </c>
      <c r="CA232" s="45">
        <v>1.3862399999999999</v>
      </c>
      <c r="CB232" s="45">
        <v>4.1713800000000001</v>
      </c>
      <c r="CC232" s="45">
        <v>5.17455E-2</v>
      </c>
      <c r="CD232" s="45">
        <v>0.59434799999999999</v>
      </c>
      <c r="CE232" s="45">
        <v>9.2435999999999994E-3</v>
      </c>
      <c r="CF232" s="45">
        <v>0.59695699999999996</v>
      </c>
      <c r="CG232" s="45">
        <v>9.5256100000000003E-3</v>
      </c>
      <c r="CH232" s="45">
        <v>1.1908700000000001</v>
      </c>
      <c r="CI232" s="45">
        <v>1.1387700000000001E-2</v>
      </c>
      <c r="CJ232" s="45">
        <v>100.776</v>
      </c>
      <c r="CK232" s="45">
        <v>0.96541600000000005</v>
      </c>
    </row>
    <row r="233" spans="1:89" x14ac:dyDescent="0.25">
      <c r="A233" s="48" t="s">
        <v>116</v>
      </c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>
        <v>15.385199999999999</v>
      </c>
      <c r="AU233" s="45">
        <v>0.58409999999999995</v>
      </c>
      <c r="AV233" s="45">
        <v>15.3142</v>
      </c>
      <c r="AW233" s="45">
        <v>0.70992599999999995</v>
      </c>
      <c r="AX233" s="45">
        <v>34.668700000000001</v>
      </c>
      <c r="AY233" s="45">
        <v>0.68091699999999999</v>
      </c>
      <c r="AZ233" s="45">
        <v>65.368099999999998</v>
      </c>
      <c r="BA233" s="45">
        <v>0.55320199999999997</v>
      </c>
      <c r="BB233" s="45">
        <v>34.631900000000002</v>
      </c>
      <c r="BC233" s="45">
        <v>0.55320199999999997</v>
      </c>
      <c r="BD233" s="45">
        <v>15.294499999999999</v>
      </c>
      <c r="BE233" s="45">
        <v>0.67205099999999995</v>
      </c>
      <c r="BF233" s="45">
        <v>15.391</v>
      </c>
      <c r="BG233" s="45">
        <v>0.588167</v>
      </c>
      <c r="BH233" s="45">
        <v>34.630400000000002</v>
      </c>
      <c r="BI233" s="45">
        <v>0.65284299999999995</v>
      </c>
      <c r="BJ233" s="45">
        <v>65.319199999999995</v>
      </c>
      <c r="BK233" s="45">
        <v>0.63295400000000002</v>
      </c>
      <c r="BL233" s="45">
        <v>34.680799999999998</v>
      </c>
      <c r="BM233" s="45">
        <v>0.63295400000000002</v>
      </c>
      <c r="BN233" s="45">
        <v>30.6828</v>
      </c>
      <c r="BO233" s="45">
        <v>0.86319000000000001</v>
      </c>
      <c r="BP233" s="45">
        <v>69.038700000000006</v>
      </c>
      <c r="BQ233" s="45">
        <v>1.2200899999999999</v>
      </c>
      <c r="BR233" s="45">
        <v>69.517399999999995</v>
      </c>
      <c r="BS233" s="45">
        <v>1.08605</v>
      </c>
      <c r="BT233" s="45">
        <v>7.7205500000000002</v>
      </c>
      <c r="BU233" s="45">
        <v>1.99857</v>
      </c>
      <c r="BV233" s="45">
        <v>138.53800000000001</v>
      </c>
      <c r="BW233" s="45">
        <v>1.59491</v>
      </c>
      <c r="BX233" s="45">
        <v>4.5231399999999997</v>
      </c>
      <c r="BY233" s="45">
        <v>1.2304299999999999</v>
      </c>
      <c r="BZ233" s="45">
        <v>5.8597099999999998</v>
      </c>
      <c r="CA233" s="45">
        <v>0.94862400000000002</v>
      </c>
      <c r="CB233" s="45">
        <v>4.1828399999999997</v>
      </c>
      <c r="CC233" s="45">
        <v>4.88472E-2</v>
      </c>
      <c r="CD233" s="45">
        <v>0.59565199999999996</v>
      </c>
      <c r="CE233" s="45">
        <v>8.7606300000000002E-3</v>
      </c>
      <c r="CF233" s="45">
        <v>0.59695699999999996</v>
      </c>
      <c r="CG233" s="45">
        <v>9.9716000000000006E-3</v>
      </c>
      <c r="CH233" s="45">
        <v>1.1923900000000001</v>
      </c>
      <c r="CI233" s="45">
        <v>1.1069900000000001E-2</v>
      </c>
      <c r="CJ233" s="45">
        <v>100.64700000000001</v>
      </c>
      <c r="CK233" s="45">
        <v>0.93213699999999999</v>
      </c>
    </row>
    <row r="234" spans="1:89" x14ac:dyDescent="0.25">
      <c r="A234" s="44">
        <v>33</v>
      </c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  <c r="CH234" s="45"/>
      <c r="CI234" s="45"/>
      <c r="CJ234" s="45"/>
      <c r="CK234" s="45"/>
    </row>
    <row r="235" spans="1:89" x14ac:dyDescent="0.25">
      <c r="A235" s="47" t="s">
        <v>162</v>
      </c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  <c r="CH235" s="45"/>
      <c r="CI235" s="45"/>
      <c r="CJ235" s="45"/>
      <c r="CK235" s="45"/>
    </row>
    <row r="236" spans="1:89" x14ac:dyDescent="0.25">
      <c r="A236" s="48" t="s">
        <v>115</v>
      </c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>
        <v>14.0916</v>
      </c>
      <c r="AU236" s="45">
        <v>0.93997799999999998</v>
      </c>
      <c r="AV236" s="45">
        <v>15.076000000000001</v>
      </c>
      <c r="AW236" s="45">
        <v>1.33752</v>
      </c>
      <c r="AX236" s="45">
        <v>35.611400000000003</v>
      </c>
      <c r="AY236" s="45">
        <v>1.32152</v>
      </c>
      <c r="AZ236" s="45">
        <v>64.723100000000002</v>
      </c>
      <c r="BA236" s="45">
        <v>1.4359999999999999</v>
      </c>
      <c r="BB236" s="45">
        <v>35.276899999999998</v>
      </c>
      <c r="BC236" s="45">
        <v>1.4359999999999999</v>
      </c>
      <c r="BD236" s="45">
        <v>15.024900000000001</v>
      </c>
      <c r="BE236" s="45">
        <v>1.3288800000000001</v>
      </c>
      <c r="BF236" s="45">
        <v>14.0661</v>
      </c>
      <c r="BG236" s="45">
        <v>0.939361</v>
      </c>
      <c r="BH236" s="45">
        <v>35.362000000000002</v>
      </c>
      <c r="BI236" s="45">
        <v>1.41299</v>
      </c>
      <c r="BJ236" s="45">
        <v>64.4529</v>
      </c>
      <c r="BK236" s="45">
        <v>1.3341099999999999</v>
      </c>
      <c r="BL236" s="45">
        <v>35.5471</v>
      </c>
      <c r="BM236" s="45">
        <v>1.3341099999999999</v>
      </c>
      <c r="BN236" s="45">
        <v>29.136299999999999</v>
      </c>
      <c r="BO236" s="45">
        <v>1.6123400000000001</v>
      </c>
      <c r="BP236" s="45">
        <v>62.951000000000001</v>
      </c>
      <c r="BQ236" s="45">
        <v>1.11138</v>
      </c>
      <c r="BR236" s="45">
        <v>61.932299999999998</v>
      </c>
      <c r="BS236" s="45">
        <v>1.9393</v>
      </c>
      <c r="BT236" s="45">
        <v>13.7851</v>
      </c>
      <c r="BU236" s="45">
        <v>1.8457399999999999</v>
      </c>
      <c r="BV236" s="45">
        <v>124.959</v>
      </c>
      <c r="BW236" s="45">
        <v>2.1382300000000001</v>
      </c>
      <c r="BX236" s="45">
        <v>5.9781599999999999</v>
      </c>
      <c r="BY236" s="45">
        <v>1.90767</v>
      </c>
      <c r="BZ236" s="45">
        <v>4.81806</v>
      </c>
      <c r="CA236" s="45">
        <v>1.3667199999999999</v>
      </c>
      <c r="CB236" s="45">
        <v>3.8201299999999998</v>
      </c>
      <c r="CC236" s="45">
        <v>5.9611699999999997E-2</v>
      </c>
      <c r="CD236" s="45">
        <v>0.59291700000000003</v>
      </c>
      <c r="CE236" s="45">
        <v>1.3063699999999999E-2</v>
      </c>
      <c r="CF236" s="45">
        <v>0.58434799999999998</v>
      </c>
      <c r="CG236" s="45">
        <v>1.2096000000000001E-2</v>
      </c>
      <c r="CH236" s="45">
        <v>1.1776599999999999</v>
      </c>
      <c r="CI236" s="45">
        <v>1.57389E-2</v>
      </c>
      <c r="CJ236" s="45">
        <v>101.91500000000001</v>
      </c>
      <c r="CK236" s="45">
        <v>1.3557900000000001</v>
      </c>
    </row>
    <row r="237" spans="1:89" x14ac:dyDescent="0.25">
      <c r="A237" s="48" t="s">
        <v>116</v>
      </c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>
        <v>13.8565</v>
      </c>
      <c r="AU237" s="45">
        <v>0.84511599999999998</v>
      </c>
      <c r="AV237" s="45">
        <v>14.8055</v>
      </c>
      <c r="AW237" s="45">
        <v>1.25728</v>
      </c>
      <c r="AX237" s="45">
        <v>35.697299999999998</v>
      </c>
      <c r="AY237" s="45">
        <v>1.4514499999999999</v>
      </c>
      <c r="AZ237" s="45">
        <v>64.3048</v>
      </c>
      <c r="BA237" s="45">
        <v>1.48834</v>
      </c>
      <c r="BB237" s="45">
        <v>35.6952</v>
      </c>
      <c r="BC237" s="45">
        <v>1.48834</v>
      </c>
      <c r="BD237" s="45">
        <v>14.7445</v>
      </c>
      <c r="BE237" s="45">
        <v>1.16147</v>
      </c>
      <c r="BF237" s="45">
        <v>13.851900000000001</v>
      </c>
      <c r="BG237" s="45">
        <v>0.92578000000000005</v>
      </c>
      <c r="BH237" s="45">
        <v>35.739400000000003</v>
      </c>
      <c r="BI237" s="45">
        <v>1.57437</v>
      </c>
      <c r="BJ237" s="45">
        <v>64.335700000000003</v>
      </c>
      <c r="BK237" s="45">
        <v>1.2297800000000001</v>
      </c>
      <c r="BL237" s="45">
        <v>35.664299999999997</v>
      </c>
      <c r="BM237" s="45">
        <v>1.2297800000000001</v>
      </c>
      <c r="BN237" s="45">
        <v>28.569700000000001</v>
      </c>
      <c r="BO237" s="45">
        <v>1.5265</v>
      </c>
      <c r="BP237" s="45">
        <v>61.433700000000002</v>
      </c>
      <c r="BQ237" s="45">
        <v>2.1449400000000001</v>
      </c>
      <c r="BR237" s="45">
        <v>61.306399999999996</v>
      </c>
      <c r="BS237" s="45">
        <v>1.6133999999999999</v>
      </c>
      <c r="BT237" s="45">
        <v>13.715999999999999</v>
      </c>
      <c r="BU237" s="45">
        <v>2.1299299999999999</v>
      </c>
      <c r="BV237" s="45">
        <v>122.74299999999999</v>
      </c>
      <c r="BW237" s="45">
        <v>2.5580099999999999</v>
      </c>
      <c r="BX237" s="45">
        <v>6.20878</v>
      </c>
      <c r="BY237" s="45">
        <v>1.3251999999999999</v>
      </c>
      <c r="BZ237" s="45">
        <v>6.37927</v>
      </c>
      <c r="CA237" s="45">
        <v>1.2738</v>
      </c>
      <c r="CB237" s="45">
        <v>3.8065600000000002</v>
      </c>
      <c r="CC237" s="45">
        <v>6.7414799999999997E-2</v>
      </c>
      <c r="CD237" s="45">
        <v>0.58583300000000005</v>
      </c>
      <c r="CE237" s="45">
        <v>1.55233E-2</v>
      </c>
      <c r="CF237" s="45">
        <v>0.57521699999999998</v>
      </c>
      <c r="CG237" s="45">
        <v>1.28095E-2</v>
      </c>
      <c r="CH237" s="45">
        <v>1.1608499999999999</v>
      </c>
      <c r="CI237" s="45">
        <v>1.51348E-2</v>
      </c>
      <c r="CJ237" s="45">
        <v>103.39</v>
      </c>
      <c r="CK237" s="45">
        <v>1.3529500000000001</v>
      </c>
    </row>
    <row r="238" spans="1:89" x14ac:dyDescent="0.25">
      <c r="A238" s="47" t="s">
        <v>163</v>
      </c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5"/>
      <c r="CI238" s="45"/>
      <c r="CJ238" s="45"/>
      <c r="CK238" s="45"/>
    </row>
    <row r="239" spans="1:89" x14ac:dyDescent="0.25">
      <c r="A239" s="48" t="s">
        <v>115</v>
      </c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>
        <v>16.8826</v>
      </c>
      <c r="AU239" s="45">
        <v>0.50174200000000002</v>
      </c>
      <c r="AV239" s="45">
        <v>16.926200000000001</v>
      </c>
      <c r="AW239" s="45">
        <v>1.04531</v>
      </c>
      <c r="AX239" s="45">
        <v>32.832299999999996</v>
      </c>
      <c r="AY239" s="45">
        <v>0.99639800000000001</v>
      </c>
      <c r="AZ239" s="45">
        <v>66.641099999999994</v>
      </c>
      <c r="BA239" s="45">
        <v>0.97667400000000004</v>
      </c>
      <c r="BB239" s="45">
        <v>33.358899999999998</v>
      </c>
      <c r="BC239" s="45">
        <v>0.97667400000000004</v>
      </c>
      <c r="BD239" s="45">
        <v>16.916</v>
      </c>
      <c r="BE239" s="45">
        <v>0.95573300000000005</v>
      </c>
      <c r="BF239" s="45">
        <v>16.885999999999999</v>
      </c>
      <c r="BG239" s="45">
        <v>0.45805000000000001</v>
      </c>
      <c r="BH239" s="45">
        <v>33.350299999999997</v>
      </c>
      <c r="BI239" s="45">
        <v>0.99961100000000003</v>
      </c>
      <c r="BJ239" s="45">
        <v>67.194599999999994</v>
      </c>
      <c r="BK239" s="45">
        <v>0.85167599999999999</v>
      </c>
      <c r="BL239" s="45">
        <v>32.805399999999999</v>
      </c>
      <c r="BM239" s="45">
        <v>0.85167599999999999</v>
      </c>
      <c r="BN239" s="45">
        <v>33.800899999999999</v>
      </c>
      <c r="BO239" s="45">
        <v>1.0333399999999999</v>
      </c>
      <c r="BP239" s="45">
        <v>60.8645</v>
      </c>
      <c r="BQ239" s="45">
        <v>1.4626699999999999</v>
      </c>
      <c r="BR239" s="45">
        <v>62.174700000000001</v>
      </c>
      <c r="BS239" s="45">
        <v>1.6201099999999999</v>
      </c>
      <c r="BT239" s="45">
        <v>13.6754</v>
      </c>
      <c r="BU239" s="45">
        <v>1.4880800000000001</v>
      </c>
      <c r="BV239" s="45">
        <v>123.04900000000001</v>
      </c>
      <c r="BW239" s="45">
        <v>2.3170600000000001</v>
      </c>
      <c r="BX239" s="45">
        <v>6.3095299999999996</v>
      </c>
      <c r="BY239" s="45">
        <v>1.2229099999999999</v>
      </c>
      <c r="BZ239" s="45">
        <v>7.1970599999999996</v>
      </c>
      <c r="CA239" s="45">
        <v>1.13625</v>
      </c>
      <c r="CB239" s="45">
        <v>3.78051</v>
      </c>
      <c r="CC239" s="45">
        <v>7.62906E-2</v>
      </c>
      <c r="CD239" s="45">
        <v>0.58913000000000004</v>
      </c>
      <c r="CE239" s="45">
        <v>9.2844199999999998E-3</v>
      </c>
      <c r="CF239" s="45">
        <v>0.58250000000000002</v>
      </c>
      <c r="CG239" s="45">
        <v>1.61374E-2</v>
      </c>
      <c r="CH239" s="45">
        <v>1.17191</v>
      </c>
      <c r="CI239" s="45">
        <v>1.8408899999999999E-2</v>
      </c>
      <c r="CJ239" s="45">
        <v>102.422</v>
      </c>
      <c r="CK239" s="45">
        <v>1.6148400000000001</v>
      </c>
    </row>
    <row r="240" spans="1:89" x14ac:dyDescent="0.25">
      <c r="A240" s="48" t="s">
        <v>116</v>
      </c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>
        <v>16.499199999999998</v>
      </c>
      <c r="AU240" s="45">
        <v>0.63438700000000003</v>
      </c>
      <c r="AV240" s="45">
        <v>16.896599999999999</v>
      </c>
      <c r="AW240" s="45">
        <v>0.74714700000000001</v>
      </c>
      <c r="AX240" s="45">
        <v>33.3889</v>
      </c>
      <c r="AY240" s="45">
        <v>0.94235599999999997</v>
      </c>
      <c r="AZ240" s="45">
        <v>66.784800000000004</v>
      </c>
      <c r="BA240" s="45">
        <v>0.884822</v>
      </c>
      <c r="BB240" s="45">
        <v>33.215200000000003</v>
      </c>
      <c r="BC240" s="45">
        <v>0.884822</v>
      </c>
      <c r="BD240" s="45">
        <v>16.817699999999999</v>
      </c>
      <c r="BE240" s="45">
        <v>0.69218500000000005</v>
      </c>
      <c r="BF240" s="45">
        <v>16.493600000000001</v>
      </c>
      <c r="BG240" s="45">
        <v>0.63836800000000005</v>
      </c>
      <c r="BH240" s="45">
        <v>33.260199999999998</v>
      </c>
      <c r="BI240" s="45">
        <v>0.77640500000000001</v>
      </c>
      <c r="BJ240" s="45">
        <v>66.623500000000007</v>
      </c>
      <c r="BK240" s="45">
        <v>0.91715800000000003</v>
      </c>
      <c r="BL240" s="45">
        <v>33.3765</v>
      </c>
      <c r="BM240" s="45">
        <v>0.91715800000000003</v>
      </c>
      <c r="BN240" s="45">
        <v>33.385300000000001</v>
      </c>
      <c r="BO240" s="45">
        <v>1.0178799999999999</v>
      </c>
      <c r="BP240" s="45">
        <v>61.857199999999999</v>
      </c>
      <c r="BQ240" s="45">
        <v>1.1330199999999999</v>
      </c>
      <c r="BR240" s="45">
        <v>59.951700000000002</v>
      </c>
      <c r="BS240" s="45">
        <v>1.40394</v>
      </c>
      <c r="BT240" s="45">
        <v>13.219099999999999</v>
      </c>
      <c r="BU240" s="45">
        <v>1.6384799999999999</v>
      </c>
      <c r="BV240" s="45">
        <v>121.82599999999999</v>
      </c>
      <c r="BW240" s="45">
        <v>1.78807</v>
      </c>
      <c r="BX240" s="45">
        <v>6.3524200000000004</v>
      </c>
      <c r="BY240" s="45">
        <v>1.2425600000000001</v>
      </c>
      <c r="BZ240" s="45">
        <v>7.6579100000000002</v>
      </c>
      <c r="CA240" s="45">
        <v>1.26938</v>
      </c>
      <c r="CB240" s="45">
        <v>3.7913999999999999</v>
      </c>
      <c r="CC240" s="45">
        <v>5.3251300000000001E-2</v>
      </c>
      <c r="CD240" s="45">
        <v>0.57958299999999996</v>
      </c>
      <c r="CE240" s="45">
        <v>1.13575E-2</v>
      </c>
      <c r="CF240" s="45">
        <v>0.57708300000000001</v>
      </c>
      <c r="CG240" s="45">
        <v>1.51325E-2</v>
      </c>
      <c r="CH240" s="45">
        <v>1.1568700000000001</v>
      </c>
      <c r="CI240" s="45">
        <v>1.68518E-2</v>
      </c>
      <c r="CJ240" s="45">
        <v>103.75</v>
      </c>
      <c r="CK240" s="45">
        <v>1.50373</v>
      </c>
    </row>
    <row r="241" spans="1:89" x14ac:dyDescent="0.25">
      <c r="A241" s="44" t="s">
        <v>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  <c r="CH241" s="45"/>
      <c r="CI241" s="45"/>
      <c r="CJ241" s="45"/>
      <c r="CK241" s="45"/>
    </row>
    <row r="242" spans="1:89" x14ac:dyDescent="0.25">
      <c r="A242" s="47" t="s">
        <v>4</v>
      </c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  <c r="CH242" s="45"/>
      <c r="CI242" s="45"/>
      <c r="CJ242" s="45"/>
      <c r="CK242" s="45"/>
    </row>
    <row r="243" spans="1:89" x14ac:dyDescent="0.25">
      <c r="A243" s="48" t="s">
        <v>4</v>
      </c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  <c r="CH243" s="45"/>
      <c r="CI243" s="45"/>
      <c r="CJ243" s="45"/>
      <c r="CK243" s="4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O1" sqref="O1"/>
    </sheetView>
  </sheetViews>
  <sheetFormatPr defaultRowHeight="15" x14ac:dyDescent="0.25"/>
  <cols>
    <col min="9" max="9" width="57.140625" bestFit="1" customWidth="1"/>
  </cols>
  <sheetData>
    <row r="1" spans="1:15" x14ac:dyDescent="0.25">
      <c r="A1" s="6" t="s">
        <v>143</v>
      </c>
      <c r="B1" s="6" t="s">
        <v>144</v>
      </c>
      <c r="C1" s="6" t="s">
        <v>152</v>
      </c>
      <c r="D1" s="6" t="s">
        <v>145</v>
      </c>
      <c r="E1" s="6" t="s">
        <v>151</v>
      </c>
      <c r="F1" s="6" t="s">
        <v>147</v>
      </c>
      <c r="G1" s="6" t="s">
        <v>148</v>
      </c>
      <c r="H1" s="6" t="s">
        <v>112</v>
      </c>
      <c r="I1" s="6" t="s">
        <v>113</v>
      </c>
      <c r="J1" s="6" t="s">
        <v>0</v>
      </c>
      <c r="K1" s="6" t="s">
        <v>1</v>
      </c>
      <c r="L1" s="6" t="s">
        <v>2</v>
      </c>
      <c r="M1" s="6" t="s">
        <v>114</v>
      </c>
      <c r="N1" s="6" t="s">
        <v>149</v>
      </c>
      <c r="O1" s="45" t="s">
        <v>166</v>
      </c>
    </row>
  </sheetData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6" t="s">
        <v>144</v>
      </c>
      <c r="B1" s="6" t="s">
        <v>143</v>
      </c>
      <c r="C1" s="6" t="s">
        <v>152</v>
      </c>
      <c r="D1" s="6" t="s">
        <v>146</v>
      </c>
      <c r="E1" s="6" t="s">
        <v>147</v>
      </c>
      <c r="F1" s="6" t="s">
        <v>148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5" right="0.75" top="0.75" bottom="0.5" header="0.5" footer="0.7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6" t="s">
        <v>144</v>
      </c>
      <c r="B1" s="6" t="s">
        <v>143</v>
      </c>
      <c r="C1" s="6" t="s">
        <v>152</v>
      </c>
      <c r="D1" s="6" t="s">
        <v>145</v>
      </c>
      <c r="E1" s="6" t="s">
        <v>157</v>
      </c>
      <c r="F1" s="6" t="s">
        <v>153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6" t="s">
        <v>143</v>
      </c>
      <c r="B1" s="6" t="s">
        <v>144</v>
      </c>
      <c r="C1" s="6" t="s">
        <v>150</v>
      </c>
      <c r="D1" s="6" t="s">
        <v>151</v>
      </c>
      <c r="E1" s="6" t="s">
        <v>152</v>
      </c>
      <c r="F1" s="6" t="s">
        <v>153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5" right="0.75" top="0.75" bottom="0.5" header="0.5" footer="0.7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6" t="s">
        <v>143</v>
      </c>
      <c r="B1" s="6" t="s">
        <v>144</v>
      </c>
      <c r="C1" s="6" t="s">
        <v>145</v>
      </c>
      <c r="D1" s="6" t="s">
        <v>146</v>
      </c>
      <c r="E1" s="6" t="s">
        <v>147</v>
      </c>
      <c r="F1" s="6" t="s">
        <v>148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O1" sqref="O1"/>
    </sheetView>
  </sheetViews>
  <sheetFormatPr defaultRowHeight="15" x14ac:dyDescent="0.25"/>
  <cols>
    <col min="3" max="3" width="19.85546875" bestFit="1" customWidth="1"/>
  </cols>
  <sheetData>
    <row r="1" spans="1:15" x14ac:dyDescent="0.25">
      <c r="A1" s="6" t="s">
        <v>143</v>
      </c>
      <c r="B1" s="6" t="s">
        <v>144</v>
      </c>
      <c r="C1" s="6" t="s">
        <v>150</v>
      </c>
      <c r="D1" s="6" t="s">
        <v>151</v>
      </c>
      <c r="E1" s="6" t="s">
        <v>152</v>
      </c>
      <c r="F1" s="6" t="s">
        <v>147</v>
      </c>
      <c r="G1" s="6" t="s">
        <v>148</v>
      </c>
      <c r="H1" s="6" t="s">
        <v>112</v>
      </c>
      <c r="I1" s="6" t="s">
        <v>113</v>
      </c>
      <c r="J1" s="6" t="s">
        <v>0</v>
      </c>
      <c r="K1" s="6" t="s">
        <v>1</v>
      </c>
      <c r="L1" s="6" t="s">
        <v>2</v>
      </c>
      <c r="M1" s="6" t="s">
        <v>114</v>
      </c>
      <c r="N1" s="6" t="s">
        <v>149</v>
      </c>
      <c r="O1" s="45" t="s">
        <v>166</v>
      </c>
    </row>
  </sheetData>
  <autoFilter ref="A1:G1"/>
  <pageMargins left="0.75" right="0.75" top="0.75" bottom="0.5" header="0.5" footer="0.7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6" t="s">
        <v>143</v>
      </c>
      <c r="B1" s="6" t="s">
        <v>144</v>
      </c>
      <c r="C1" s="6" t="s">
        <v>150</v>
      </c>
      <c r="D1" s="6" t="s">
        <v>151</v>
      </c>
      <c r="E1" s="6" t="s">
        <v>152</v>
      </c>
      <c r="F1" s="6" t="s">
        <v>153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5" right="0.75" top="0.75" bottom="0.5" header="0.5" footer="0.7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>
      <selection activeCell="P1" sqref="P1"/>
    </sheetView>
  </sheetViews>
  <sheetFormatPr defaultRowHeight="15" x14ac:dyDescent="0.25"/>
  <sheetData>
    <row r="1" spans="1:16" x14ac:dyDescent="0.25">
      <c r="A1" s="6" t="s">
        <v>143</v>
      </c>
      <c r="B1" s="6" t="s">
        <v>144</v>
      </c>
      <c r="C1" s="6" t="s">
        <v>158</v>
      </c>
      <c r="D1" s="6" t="s">
        <v>150</v>
      </c>
      <c r="E1" s="6" t="s">
        <v>159</v>
      </c>
      <c r="F1" s="6" t="s">
        <v>157</v>
      </c>
      <c r="G1" s="6" t="s">
        <v>153</v>
      </c>
      <c r="H1" s="6" t="s">
        <v>160</v>
      </c>
      <c r="I1" s="6" t="s">
        <v>112</v>
      </c>
      <c r="J1" s="6" t="s">
        <v>113</v>
      </c>
      <c r="K1" s="6" t="s">
        <v>0</v>
      </c>
      <c r="L1" s="6" t="s">
        <v>1</v>
      </c>
      <c r="M1" s="6" t="s">
        <v>2</v>
      </c>
      <c r="N1" s="6" t="s">
        <v>114</v>
      </c>
      <c r="O1" s="6" t="s">
        <v>149</v>
      </c>
      <c r="P1" s="45" t="s">
        <v>166</v>
      </c>
    </row>
  </sheetData>
  <pageMargins left="0.75" right="0.75" top="0.75" bottom="0.5" header="0.5" footer="0.7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O1" sqref="O1"/>
    </sheetView>
  </sheetViews>
  <sheetFormatPr defaultRowHeight="15" x14ac:dyDescent="0.25"/>
  <sheetData>
    <row r="1" spans="1:15" x14ac:dyDescent="0.25">
      <c r="A1" s="6" t="s">
        <v>144</v>
      </c>
      <c r="B1" s="6" t="s">
        <v>143</v>
      </c>
      <c r="C1" s="6" t="s">
        <v>150</v>
      </c>
      <c r="D1" s="6" t="s">
        <v>152</v>
      </c>
      <c r="E1" s="6" t="s">
        <v>145</v>
      </c>
      <c r="F1" s="6" t="s">
        <v>153</v>
      </c>
      <c r="G1" s="6" t="s">
        <v>157</v>
      </c>
      <c r="H1" s="6" t="s">
        <v>112</v>
      </c>
      <c r="I1" s="6" t="s">
        <v>113</v>
      </c>
      <c r="J1" s="6" t="s">
        <v>0</v>
      </c>
      <c r="K1" s="6" t="s">
        <v>1</v>
      </c>
      <c r="L1" s="6" t="s">
        <v>2</v>
      </c>
      <c r="M1" s="6" t="s">
        <v>114</v>
      </c>
      <c r="N1" s="6" t="s">
        <v>149</v>
      </c>
      <c r="O1" s="45" t="s">
        <v>166</v>
      </c>
    </row>
  </sheetData>
  <pageMargins left="0.75" right="0.75" top="0.75" bottom="0.5" header="0.5" footer="0.7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"/>
  <sheetViews>
    <sheetView workbookViewId="0">
      <selection activeCell="N1" sqref="N1"/>
    </sheetView>
  </sheetViews>
  <sheetFormatPr defaultRowHeight="15" x14ac:dyDescent="0.25"/>
  <sheetData>
    <row r="1" spans="1:14" x14ac:dyDescent="0.25">
      <c r="A1" s="5" t="s">
        <v>143</v>
      </c>
      <c r="B1" s="5" t="s">
        <v>144</v>
      </c>
      <c r="C1" s="5" t="s">
        <v>150</v>
      </c>
      <c r="D1" s="5" t="s">
        <v>151</v>
      </c>
      <c r="E1" s="5" t="s">
        <v>152</v>
      </c>
      <c r="F1" s="5" t="s">
        <v>153</v>
      </c>
      <c r="G1" s="6" t="s">
        <v>112</v>
      </c>
      <c r="H1" s="6" t="s">
        <v>113</v>
      </c>
      <c r="I1" s="6" t="s">
        <v>0</v>
      </c>
      <c r="J1" s="6" t="s">
        <v>1</v>
      </c>
      <c r="K1" s="6" t="s">
        <v>2</v>
      </c>
      <c r="L1" s="6" t="s">
        <v>114</v>
      </c>
      <c r="M1" s="6" t="s">
        <v>149</v>
      </c>
      <c r="N1" s="45" t="s">
        <v>166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>
      <selection activeCell="P1" sqref="P1"/>
    </sheetView>
  </sheetViews>
  <sheetFormatPr defaultRowHeight="15" x14ac:dyDescent="0.25"/>
  <cols>
    <col min="6" max="6" width="9.140625" style="6" customWidth="1"/>
  </cols>
  <sheetData>
    <row r="1" spans="1:16" x14ac:dyDescent="0.25">
      <c r="A1" s="6" t="s">
        <v>143</v>
      </c>
      <c r="B1" s="6" t="s">
        <v>144</v>
      </c>
      <c r="C1" s="6" t="s">
        <v>150</v>
      </c>
      <c r="D1" s="6" t="s">
        <v>151</v>
      </c>
      <c r="E1" s="6" t="s">
        <v>152</v>
      </c>
      <c r="F1" s="6" t="s">
        <v>161</v>
      </c>
      <c r="G1" s="6" t="s">
        <v>147</v>
      </c>
      <c r="H1" s="6" t="s">
        <v>148</v>
      </c>
      <c r="I1" s="6" t="s">
        <v>112</v>
      </c>
      <c r="J1" s="6" t="s">
        <v>113</v>
      </c>
      <c r="K1" s="6" t="s">
        <v>0</v>
      </c>
      <c r="L1" s="6" t="s">
        <v>1</v>
      </c>
      <c r="M1" s="6" t="s">
        <v>2</v>
      </c>
      <c r="N1" s="6" t="s">
        <v>114</v>
      </c>
      <c r="O1" s="6" t="s">
        <v>149</v>
      </c>
      <c r="P1" s="45" t="s">
        <v>166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E1" sqref="E1"/>
    </sheetView>
  </sheetViews>
  <sheetFormatPr defaultRowHeight="15" x14ac:dyDescent="0.25"/>
  <sheetData>
    <row r="1" spans="1:4" x14ac:dyDescent="0.25">
      <c r="A1" s="6" t="s">
        <v>109</v>
      </c>
      <c r="B1" s="6" t="s">
        <v>154</v>
      </c>
      <c r="C1" s="6" t="s">
        <v>155</v>
      </c>
      <c r="D1" s="6" t="s">
        <v>156</v>
      </c>
    </row>
  </sheetData>
  <autoFilter ref="A1:D1"/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D1" sqref="D1"/>
    </sheetView>
  </sheetViews>
  <sheetFormatPr defaultRowHeight="15" x14ac:dyDescent="0.25"/>
  <cols>
    <col min="4" max="4" width="26.7109375" bestFit="1" customWidth="1"/>
    <col min="5" max="5" width="57.140625" bestFit="1" customWidth="1"/>
  </cols>
  <sheetData>
    <row r="1" spans="1:10" x14ac:dyDescent="0.25">
      <c r="A1" s="6" t="s">
        <v>109</v>
      </c>
      <c r="B1" s="6" t="s">
        <v>110</v>
      </c>
      <c r="C1" s="6" t="s">
        <v>111</v>
      </c>
      <c r="D1" s="45" t="s">
        <v>166</v>
      </c>
      <c r="E1" s="6" t="s">
        <v>112</v>
      </c>
      <c r="F1" s="6" t="s">
        <v>113</v>
      </c>
      <c r="G1" s="6" t="s">
        <v>0</v>
      </c>
      <c r="H1" s="6" t="s">
        <v>1</v>
      </c>
      <c r="I1" s="6" t="s">
        <v>2</v>
      </c>
      <c r="J1" s="6" t="s">
        <v>114</v>
      </c>
    </row>
  </sheetData>
  <autoFilter ref="A1:H1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2</vt:i4>
      </vt:variant>
    </vt:vector>
  </HeadingPairs>
  <TitlesOfParts>
    <vt:vector size="29" baseType="lpstr">
      <vt:lpstr>Statyka oo b 2</vt:lpstr>
      <vt:lpstr>Statyka oo b 1</vt:lpstr>
      <vt:lpstr>Statyka oo bb 2</vt:lpstr>
      <vt:lpstr>Statyka oo bb 1</vt:lpstr>
      <vt:lpstr>Statyka oz b 2</vt:lpstr>
      <vt:lpstr>Statyka oz b 1</vt:lpstr>
      <vt:lpstr>Statyka oz bb 2</vt:lpstr>
      <vt:lpstr>Statyka oz bb 1</vt:lpstr>
      <vt:lpstr>Dynamika oo bb 2</vt:lpstr>
      <vt:lpstr>Dynamika oo bb 1</vt:lpstr>
      <vt:lpstr>Dynamika oo b 2</vt:lpstr>
      <vt:lpstr>Dynamika oo b 1</vt:lpstr>
      <vt:lpstr>StaticParametersPivot</vt:lpstr>
      <vt:lpstr>DynamicParametersPivot</vt:lpstr>
      <vt:lpstr>COPAverages</vt:lpstr>
      <vt:lpstr>COPTracks</vt:lpstr>
      <vt:lpstr>SideForces</vt:lpstr>
      <vt:lpstr>StaticParameters</vt:lpstr>
      <vt:lpstr>Preassures</vt:lpstr>
      <vt:lpstr>DynamicParameters</vt:lpstr>
      <vt:lpstr>ButterflyParameters</vt:lpstr>
      <vt:lpstr>OtherPreassures</vt:lpstr>
      <vt:lpstr>ForceOverlays</vt:lpstr>
      <vt:lpstr>MaxForces</vt:lpstr>
      <vt:lpstr>OtherDynamicParameters</vt:lpstr>
      <vt:lpstr>Patients</vt:lpstr>
      <vt:lpstr>Experiments</vt:lpstr>
      <vt:lpstr>DynamicParametersTable</vt:lpstr>
      <vt:lpstr>StaticParametersTable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2017-12-18T16:15:52Z</dcterms:created>
  <dcterms:modified xsi:type="dcterms:W3CDTF">2018-01-21T10:53:28Z</dcterms:modified>
</cp:coreProperties>
</file>