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xml" PartName="/xl/drawings/worksheetdrawing8.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comments+xml" PartName="/xl/comments4.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rint Backlog sprint 3" sheetId="1" r:id="rId3"/>
    <sheet state="visible" name="Sprint Backlog sprint 4" sheetId="2" r:id="rId4"/>
    <sheet state="visible" name="Sprint Backlog sprint 5" sheetId="3" r:id="rId5"/>
    <sheet state="visible" name="Sprint Backlog sprint 6" sheetId="4" r:id="rId6"/>
    <sheet state="visible" name="Product Backlog" sheetId="5" r:id="rId7"/>
    <sheet state="visible" name="User types" sheetId="6" r:id="rId8"/>
    <sheet state="visible" name="Team members" sheetId="7" r:id="rId9"/>
    <sheet state="visible" name="Task statuses" sheetId="8" r:id="rId10"/>
  </sheets>
  <definedNames/>
  <calcPr/>
</workbook>
</file>

<file path=xl/comments1.xml><?xml version="1.0" encoding="utf-8"?>
<comments xmlns="http://schemas.openxmlformats.org/spreadsheetml/2006/main">
  <authors>
    <author/>
  </authors>
  <commentList>
    <comment authorId="0" ref="A1">
      <text>
        <t xml:space="preserve">Tutorial (Product Owners):
- Add items like the existing examples. Define the user type in column D and his needs in column E.
- Define the priority of a backlog item by moving the rows up/down.
- The complexity and sprint number are decided by the dev team.
Your contributions to this document ends here, thanks :)</t>
      </text>
    </comment>
    <comment authorId="0" ref="B1">
      <text>
        <t xml:space="preserve">Estimate complexity (use fibonacci sequence: 0 (done), 1, 2, 3, 5, 8, 13, 21)</t>
      </text>
    </comment>
    <comment authorId="0" ref="A2">
      <text>
        <t xml:space="preserve">Drag and drop row to change priority</t>
      </text>
    </comment>
  </commentList>
</comments>
</file>

<file path=xl/comments2.xml><?xml version="1.0" encoding="utf-8"?>
<comments xmlns="http://schemas.openxmlformats.org/spreadsheetml/2006/main">
  <authors>
    <author/>
  </authors>
  <commentList>
    <comment authorId="0" ref="A1">
      <text>
        <t xml:space="preserve">Tutorial:
Before the sprint, update the total working hours ("daily burnout") per day in row 31 columns I-V. For example, give 0 for sundays (if no one's working)
1- Define the tasks for each of user story (column E)
2 - Estimate the total time for each task (column F). You should UPDATE this estimations as necessary at any time.
3 - Pick up a task and change column G to your name.
4 - every sprint day (columns I-V), report how many hours you SPENT on that task on that day and update the estimated time to complete (step 2).
5 - Monitor team progress using the Sprint burndown chart below
OBS: All 'modifiable' fields are in dark green color.
</t>
      </text>
    </comment>
    <comment authorId="0" ref="F1">
      <text>
        <t xml:space="preserve">The estimated time can be updated whenever necessary (e.g. "how many more hours do I need to complete this taks?"). Changes will be reflected in the burndown chart.
Once a task is completed, the time spent (yellow boxes) MUST match the estimated, i.e., the estimation will corresponding to the total of hours spent on that task. </t>
      </text>
    </comment>
    <comment authorId="0" ref="I2">
      <text>
        <t xml:space="preserve">Monday
</t>
      </text>
    </comment>
    <comment authorId="0" ref="N2">
      <text>
        <t xml:space="preserve">Saturday
</t>
      </text>
    </comment>
    <comment authorId="0" ref="B3">
      <text>
        <t xml:space="preserve">formula
=SUM(F3:F17)</t>
      </text>
    </comment>
    <comment authorId="0" ref="C3">
      <text>
        <t xml:space="preserve">formula
=IF(B3&lt;SUM(I3:I17, J3:J17, K3:K17,L3:L17,M3:M17,N3:N17,O3:O17,P3:P17,Q3:Q17,R3:R17,S3:S17,T3:T17,U3:U17,V3:V17),SUM(I3:I17, J3:J17, K3:K17,L3:L17,M3:M17,N3:N17,O3:O17,P3:P17,Q3:Q17,R3:R17,S3:S17,T3:T17,U3:U17,V3:V17),B3)
</t>
      </text>
    </comment>
    <comment authorId="0" ref="D3">
      <text>
        <t xml:space="preserve">formula:
=IF(C3&gt;B3,$C3-(SUM(I3:I17, J3:J17, K3:K17,L3:L17,M3:M17,N3:N17,O3:O17,P3:P17,Q3:Q17,R3:R17,S3:S17,T3:T17,U3:U17,V3:V17)),$B3-(SUM(I3:I17, J3:J17, K3:K17,L3:L17,M3:M17,N3:N17,O3:O17,P3:P17,Q3:Q17,R3:R17,S3:S17,T3:T17,U3:U17,V3:V17)))</t>
      </text>
    </comment>
    <comment authorId="0" ref="B33">
      <text>
        <t xml:space="preserve">Number of extra working hours (negative: free hours after completing all tasks) (do not change it)</t>
      </text>
    </comment>
    <comment authorId="0" ref="I33">
      <text>
        <t xml:space="preserve">Before the sprint, update the total working hours ("daily burnout") per day in row 31 columns I-V. For example, give 0 for sundays (if no one's working)</t>
      </text>
    </comment>
  </commentList>
</comments>
</file>

<file path=xl/comments3.xml><?xml version="1.0" encoding="utf-8"?>
<comments xmlns="http://schemas.openxmlformats.org/spreadsheetml/2006/main">
  <authors>
    <author/>
  </authors>
  <commentList>
    <comment authorId="0" ref="A1">
      <text>
        <t xml:space="preserve">Tutorial:
Before the sprint, update the total working hours ("daily burnout") per day in row 31 columns I-V. For example, give 0 for sundays (if no one's working)
1- Define the tasks for each of user story (column E)
2 - Estimate the total time for each task (column F). You should UPDATE this estimations as necessary at any time.
3 - Pick up a task and change column G to your name.
4 - every sprint day (columns I-V), report how many hours you SPENT on that task on that day and update the estimated time to complete (step 2).
5 - Monitor team progress using the Sprint burndown chart below
OBS: All 'modifiable' fields are in dark green color.
</t>
      </text>
    </comment>
    <comment authorId="0" ref="F1">
      <text>
        <t xml:space="preserve">The estimated time can be updated whenever necessary (e.g. "how many more hours do I need to complete this taks?"). Changes will be reflected in the burndown chart.
Once a task is completed, the time spent (yellow boxes) MUST match the estimated, i.e., the estimation will corresponding to the total of hours spent on that task. </t>
      </text>
    </comment>
    <comment authorId="0" ref="I2">
      <text>
        <t xml:space="preserve">Monday
</t>
      </text>
    </comment>
    <comment authorId="0" ref="N2">
      <text>
        <t xml:space="preserve">Saturday
</t>
      </text>
    </comment>
    <comment authorId="0" ref="B3">
      <text>
        <t xml:space="preserve">formula
=SUM(F3:F17)</t>
      </text>
    </comment>
    <comment authorId="0" ref="C3">
      <text>
        <t xml:space="preserve">formula
=IF(B3&lt;SUM(I3:I17, J3:J17, K3:K17,L3:L17,M3:M17,N3:N17,O3:O17,P3:P17,Q3:Q17,R3:R17,S3:S17,T3:T17,U3:U17,V3:V17),SUM(I3:I17, J3:J17, K3:K17,L3:L17,M3:M17,N3:N17,O3:O17,P3:P17,Q3:Q17,R3:R17,S3:S17,T3:T17,U3:U17,V3:V17),B3)
</t>
      </text>
    </comment>
    <comment authorId="0" ref="D3">
      <text>
        <t xml:space="preserve">formula:
=IF(C3&gt;B3,$C3-(SUM(I3:I17, J3:J17, K3:K17,L3:L17,M3:M17,N3:N17,O3:O17,P3:P17,Q3:Q17,R3:R17,S3:S17,T3:T17,U3:U17,V3:V17)),$B3-(SUM(I3:I17, J3:J17, K3:K17,L3:L17,M3:M17,N3:N17,O3:O17,P3:P17,Q3:Q17,R3:R17,S3:S17,T3:T17,U3:U17,V3:V17)))</t>
      </text>
    </comment>
    <comment authorId="0" ref="B31">
      <text>
        <t xml:space="preserve">Number of extra working hours (negative: free hours after completing all tasks) (do not change it)</t>
      </text>
    </comment>
    <comment authorId="0" ref="I31">
      <text>
        <t xml:space="preserve">Before the sprint, update the total working hours ("daily burnout") per day in row 31 columns I-V. For example, give 0 for sundays (if no one's working)</t>
      </text>
    </comment>
  </commentList>
</comments>
</file>

<file path=xl/comments4.xml><?xml version="1.0" encoding="utf-8"?>
<comments xmlns="http://schemas.openxmlformats.org/spreadsheetml/2006/main">
  <authors>
    <author/>
  </authors>
  <commentList>
    <comment authorId="0" ref="A1">
      <text>
        <t xml:space="preserve">Tutorial:
Before the sprint, update the total working hours ("daily burnout") per day in row 31 columns I-V. For example, give 0 for sundays (if no one's working)
1- Define the tasks for each of user story (column E)
2 - Estimate the total time for each task (column F). You should UPDATE this estimations as necessary at any time.
3 - Pick up a task and change column G to your name.
4 - every sprint day (columns I-V), report how many hours you SPENT on that task on that day and update the estimated time to complete (step 2).
5 - Monitor team progress using the Sprint burndown chart below
OBS: All 'modifiable' fields are in dark green color.
</t>
      </text>
    </comment>
    <comment authorId="0" ref="F1">
      <text>
        <t xml:space="preserve">The estimated time can be updated whenever necessary (e.g. "how many more hours do I need to complete this taks?"). Changes will be reflected in the burndown chart.
Once a task is completed, the time spent (yellow boxes) MUST match the estimated, i.e., the estimation will corresponding to the total of hours spent on that task. </t>
      </text>
    </comment>
    <comment authorId="0" ref="I2">
      <text>
        <t xml:space="preserve">Monday
</t>
      </text>
    </comment>
    <comment authorId="0" ref="N2">
      <text>
        <t xml:space="preserve">Saturday
</t>
      </text>
    </comment>
    <comment authorId="0" ref="B3">
      <text>
        <t xml:space="preserve">formula
=SUM(F3:F17)</t>
      </text>
    </comment>
    <comment authorId="0" ref="C3">
      <text>
        <t xml:space="preserve">formula
=IF(B3&lt;SUM(I3:I17, J3:J17, K3:K17,L3:L17,M3:M17,N3:N17,O3:O17,P3:P17,Q3:Q17,R3:R17,S3:S17,T3:T17,U3:U17,V3:V17),SUM(I3:I17, J3:J17, K3:K17,L3:L17,M3:M17,N3:N17,O3:O17,P3:P17,Q3:Q17,R3:R17,S3:S17,T3:T17,U3:U17,V3:V17),B3)
</t>
      </text>
    </comment>
    <comment authorId="0" ref="D3">
      <text>
        <t xml:space="preserve">formula:
=IF(C3&gt;B3,$C3-(SUM(I3:I17, J3:J17, K3:K17,L3:L17,M3:M17,N3:N17,O3:O17,P3:P17,Q3:Q17,R3:R17,S3:S17,T3:T17,U3:U17,V3:V17)),$B3-(SUM(I3:I17, J3:J17, K3:K17,L3:L17,M3:M17,N3:N17,O3:O17,P3:P17,Q3:Q17,R3:R17,S3:S17,T3:T17,U3:U17,V3:V17)))</t>
      </text>
    </comment>
    <comment authorId="0" ref="B31">
      <text>
        <t xml:space="preserve">Number of extra working hours (negative: free hours after completing all tasks) (do not change it)</t>
      </text>
    </comment>
    <comment authorId="0" ref="I31">
      <text>
        <t xml:space="preserve">Before the sprint, update the total working hours ("daily burnout") per day in row 31 columns I-V. For example, give 0 for sundays (if no one's working)</t>
      </text>
    </comment>
  </commentList>
</comments>
</file>

<file path=xl/comments5.xml><?xml version="1.0" encoding="utf-8"?>
<comments xmlns="http://schemas.openxmlformats.org/spreadsheetml/2006/main">
  <authors>
    <author/>
  </authors>
  <commentList>
    <comment authorId="0" ref="A1">
      <text>
        <t xml:space="preserve">Tutorial:
Before the sprint, update the total working hours ("daily burnout") per day in row 31 columns I-V. For example, give 0 for sundays (if no one's working)
1- Define the tasks for each of user story (column E)
2 - Estimate the total time for each task (column F). You should UPDATE this estimations as necessary at any time.
3 - Pick up a task and change column G to your name.
4 - every sprint day (columns I-V), report how many hours you SPENT on that task on that day and update the estimated time to complete (step 2).
5 - Monitor team progress using the Sprint burndown chart below
OBS: All 'modifiable' fields are in dark green color.
</t>
      </text>
    </comment>
    <comment authorId="0" ref="F1">
      <text>
        <t xml:space="preserve">The estimated time can be updated whenever necessary (e.g. "how many more hours do I need to complete this taks?"). Changes will be reflected in the burndown chart.
Once a task is completed, the time spent (yellow boxes) MUST match the estimated, i.e., the estimation will corresponding to the total of hours spent on that task. </t>
      </text>
    </comment>
    <comment authorId="0" ref="I2">
      <text>
        <t xml:space="preserve">Monday
</t>
      </text>
    </comment>
    <comment authorId="0" ref="N2">
      <text>
        <t xml:space="preserve">Saturday
</t>
      </text>
    </comment>
    <comment authorId="0" ref="B3">
      <text>
        <t xml:space="preserve">formula
=SUM(F3:F17)</t>
      </text>
    </comment>
    <comment authorId="0" ref="C3">
      <text>
        <t xml:space="preserve">formula
=IF(B3&lt;SUM(I3:I17, J3:J17, K3:K17,L3:L17,M3:M17,N3:N17,O3:O17,P3:P17,Q3:Q17,R3:R17,S3:S17,T3:T17,U3:U17,V3:V17),SUM(I3:I17, J3:J17, K3:K17,L3:L17,M3:M17,N3:N17,O3:O17,P3:P17,Q3:Q17,R3:R17,S3:S17,T3:T17,U3:U17,V3:V17),B3)
</t>
      </text>
    </comment>
    <comment authorId="0" ref="D3">
      <text>
        <t xml:space="preserve">formula:
=IF(C3&gt;B3,$C3-(SUM(I3:I17, J3:J17, K3:K17,L3:L17,M3:M17,N3:N17,O3:O17,P3:P17,Q3:Q17,R3:R17,S3:S17,T3:T17,U3:U17,V3:V17)),$B3-(SUM(I3:I17, J3:J17, K3:K17,L3:L17,M3:M17,N3:N17,O3:O17,P3:P17,Q3:Q17,R3:R17,S3:S17,T3:T17,U3:U17,V3:V17)))</t>
      </text>
    </comment>
    <comment authorId="0" ref="B32">
      <text>
        <t xml:space="preserve">Number of extra working hours (negative: free hours after completing all tasks) (do not change it)</t>
      </text>
    </comment>
    <comment authorId="0" ref="I32">
      <text>
        <t xml:space="preserve">Before the sprint, update the total working hours ("daily burnout") per day in row 31 columns I-V. For example, give 0 for sundays (if no one's working)</t>
      </text>
    </comment>
  </commentList>
</comments>
</file>

<file path=xl/sharedStrings.xml><?xml version="1.0" encoding="utf-8"?>
<sst xmlns="http://schemas.openxmlformats.org/spreadsheetml/2006/main" count="224" uniqueCount="114">
  <si>
    <t>Priority</t>
  </si>
  <si>
    <t>Truck driver</t>
  </si>
  <si>
    <t>Working hours per day</t>
  </si>
  <si>
    <t>Story Points</t>
  </si>
  <si>
    <t>Sprint</t>
  </si>
  <si>
    <t>ID</t>
  </si>
  <si>
    <t>User Type</t>
  </si>
  <si>
    <t>Wants to...</t>
  </si>
  <si>
    <t>So that...</t>
  </si>
  <si>
    <t>User</t>
  </si>
  <si>
    <t>TODO</t>
  </si>
  <si>
    <t>Supervisor</t>
  </si>
  <si>
    <t>Company</t>
  </si>
  <si>
    <t>Working</t>
  </si>
  <si>
    <t>System administrator</t>
  </si>
  <si>
    <t>Done</t>
  </si>
  <si>
    <t>Blocked</t>
  </si>
  <si>
    <t>Verify</t>
  </si>
  <si>
    <t>Note: originally here was a list of all team members, which you could assign to task. It's better to freely write who is assigned to tasks because we may assign more than one person. The number here is still used to estimate how much should be accomplished per day.</t>
  </si>
  <si>
    <t>Whole team</t>
  </si>
  <si>
    <t>D4</t>
  </si>
  <si>
    <t>Have a simple and intuative GUI...</t>
  </si>
  <si>
    <t>User Story</t>
  </si>
  <si>
    <t>Time (est)</t>
  </si>
  <si>
    <t>Time (spent)</t>
  </si>
  <si>
    <t>Time (left)</t>
  </si>
  <si>
    <t>Task</t>
  </si>
  <si>
    <t>It doesn't distract me while I'm driving.</t>
  </si>
  <si>
    <t>Who's working</t>
  </si>
  <si>
    <t>Status</t>
  </si>
  <si>
    <t>Work Done per day per task [Hours]</t>
  </si>
  <si>
    <t>GOAL: "An awesome Trux application"               Started: 23-03-2015</t>
  </si>
  <si>
    <t>GOAL: "An awesome Trux application"               Started: 04-05-2015</t>
  </si>
  <si>
    <t>GOAL: "An awesome Trux application"               Started: 20-01-2014</t>
  </si>
  <si>
    <t>D1</t>
  </si>
  <si>
    <t>Be able to see statistics of how I'm performing...</t>
  </si>
  <si>
    <t>I can improve.</t>
  </si>
  <si>
    <t>GOAL: "Recommendation Engine prototype and Simple Authentication"               Started: 20-01-2014</t>
  </si>
  <si>
    <t>S1</t>
  </si>
  <si>
    <t>Be able to see statistics of how my drivers are performing...</t>
  </si>
  <si>
    <t>I can help them improve.</t>
  </si>
  <si>
    <t>D2</t>
  </si>
  <si>
    <t>D6</t>
  </si>
  <si>
    <t>S2</t>
  </si>
  <si>
    <t>S5</t>
  </si>
  <si>
    <t>S6</t>
  </si>
  <si>
    <t>C1</t>
  </si>
  <si>
    <t>C2</t>
  </si>
  <si>
    <t>S4</t>
  </si>
  <si>
    <t>D3</t>
  </si>
  <si>
    <t>D7</t>
  </si>
  <si>
    <t>D8</t>
  </si>
  <si>
    <t>D5</t>
  </si>
  <si>
    <t>S3</t>
  </si>
  <si>
    <t>Past stories</t>
  </si>
  <si>
    <t>Developer</t>
  </si>
  <si>
    <t>Get all tools working on local machine</t>
  </si>
  <si>
    <t>Configuration Manager</t>
  </si>
  <si>
    <t>List infrastructure to deploy the application</t>
  </si>
  <si>
    <t>the code can run</t>
  </si>
  <si>
    <t>Driver/Supervisor: I want to communicate with my friends/drivers.</t>
  </si>
  <si>
    <t xml:space="preserve">Supervisor see performance &amp; compare  statistics </t>
  </si>
  <si>
    <t>Check Statistics</t>
  </si>
  <si>
    <t xml:space="preserve">Group/Company features </t>
  </si>
  <si>
    <t>Design Simple UI's</t>
  </si>
  <si>
    <t>
User login features 
</t>
  </si>
  <si>
    <t>Messages</t>
  </si>
  <si>
    <t>Aman, Dennis, Ivo, Jerker, Jonas, Niklas</t>
  </si>
  <si>
    <t>Ivo, Jonas, Dennis</t>
  </si>
  <si>
    <t>Ivo, Jerker, Jonas</t>
  </si>
  <si>
    <t>Friends (requests etc)</t>
  </si>
  <si>
    <t>Jerker, Jonas</t>
  </si>
  <si>
    <t>Jonas, Jerker</t>
  </si>
  <si>
    <t>See driver statistics</t>
  </si>
  <si>
    <t>Aman, Dennis, Niklas</t>
  </si>
  <si>
    <t xml:space="preserve">Compare driver/group </t>
  </si>
  <si>
    <t>Dennis, Niklas, Aman</t>
  </si>
  <si>
    <t>
Register features</t>
  </si>
  <si>
    <t>Design Rich UI's</t>
  </si>
  <si>
    <t>Design Database</t>
  </si>
  <si>
    <t xml:space="preserve">Design Server </t>
  </si>
  <si>
    <t xml:space="preserve">Drivers see performance &amp; compare statistics </t>
  </si>
  <si>
    <t>Receive data</t>
  </si>
  <si>
    <t>Exchange data with server</t>
  </si>
  <si>
    <t>Driver: I want to see where my friends are AND Supervisor: I want to see where my drivers are</t>
  </si>
  <si>
    <t xml:space="preserve">
Compare friend/group </t>
  </si>
  <si>
    <t>Niklas, Aman</t>
  </si>
  <si>
    <t>Show friends on map</t>
  </si>
  <si>
    <t>Check statistics</t>
  </si>
  <si>
    <t>
</t>
  </si>
  <si>
    <t xml:space="preserve"> </t>
  </si>
  <si>
    <t>Check Statistics
</t>
  </si>
  <si>
    <t>Store locations</t>
  </si>
  <si>
    <t>Stable minimize/resume</t>
  </si>
  <si>
    <t>Start and end of driving sessions</t>
  </si>
  <si>
    <t>Jonas, Jerker, Ivo</t>
  </si>
  <si>
    <t>Promote driver safety</t>
  </si>
  <si>
    <t>-</t>
  </si>
  <si>
    <t>Contact window</t>
  </si>
  <si>
    <t>Adaptable user interface</t>
  </si>
  <si>
    <t>Aman</t>
  </si>
  <si>
    <t>
Charts and averages</t>
  </si>
  <si>
    <t>Niklas, Aman, Jerker, Dennis, Jonas</t>
  </si>
  <si>
    <t>Integrate map and GPS</t>
  </si>
  <si>
    <t>Niklas, Dennis, Aman</t>
  </si>
  <si>
    <t>Show friends / drivers on map</t>
  </si>
  <si>
    <t>Store location data</t>
  </si>
  <si>
    <t>TOTAL</t>
  </si>
  <si>
    <t>Daily burnout</t>
  </si>
  <si>
    <t>Total time left (from estimate)</t>
  </si>
  <si>
    <t>Estimate</t>
  </si>
  <si>
    <t>Total time left (from spent)</t>
  </si>
  <si>
    <t>Burnout</t>
  </si>
  <si>
    <t>Complexity (story points)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</si>
</sst>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2.0"/>
    </font>
    <font/>
    <font>
      <sz val="11.0"/>
    </font>
    <font>
      <b/>
      <sz val="10.0"/>
      <color rgb="FF666666"/>
    </font>
    <font>
      <b/>
      <sz val="12.0"/>
      <color rgb="FF274E13"/>
    </font>
    <font>
      <b/>
      <sz val="10.0"/>
      <color rgb="FF274E13"/>
    </font>
    <font>
      <i/>
      <sz val="11.0"/>
      <color rgb="FF0000FF"/>
    </font>
    <font>
      <b/>
      <sz val="10.0"/>
    </font>
    <font>
      <sz val="11.0"/>
      <color rgb="FF434343"/>
    </font>
    <font>
      <sz val="10.0"/>
      <color rgb="FF666666"/>
    </font>
    <font>
      <sz val="10.0"/>
      <color rgb="FF274E13"/>
    </font>
    <font>
      <sz val="11.0"/>
      <color rgb="FF274E13"/>
    </font>
    <font>
      <b/>
      <sz val="11.0"/>
      <color rgb="FF274E13"/>
    </font>
    <font>
      <b/>
      <sz val="8.0"/>
      <color rgb="FF333333"/>
    </font>
  </fonts>
  <fills count="11">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CCCCCC"/>
        <bgColor rgb="FFCCCCCC"/>
      </patternFill>
    </fill>
    <fill>
      <patternFill patternType="solid">
        <fgColor rgb="FFE06666"/>
        <bgColor rgb="FFE06666"/>
      </patternFill>
    </fill>
    <fill>
      <patternFill patternType="solid">
        <fgColor rgb="FFD9D9D9"/>
        <bgColor rgb="FFD9D9D9"/>
      </patternFill>
    </fill>
    <fill>
      <patternFill patternType="solid">
        <fgColor rgb="FFEFEFEF"/>
        <bgColor rgb="FFEFEFEF"/>
      </patternFill>
    </fill>
    <fill>
      <patternFill patternType="solid">
        <fgColor rgb="FFDD7E6B"/>
        <bgColor rgb="FFDD7E6B"/>
      </patternFill>
    </fill>
    <fill>
      <patternFill patternType="solid">
        <fgColor rgb="FFDDDDDD"/>
        <bgColor rgb="FFDDDDDD"/>
      </patternFill>
    </fill>
  </fills>
  <borders count="11">
    <border>
      <left/>
      <right/>
      <top/>
      <bottom/>
    </border>
    <border>
      <left/>
      <right style="thin">
        <color rgb="FF999999"/>
      </right>
      <top/>
      <bottom/>
    </border>
    <border>
      <left style="thin">
        <color rgb="FF999999"/>
      </left>
      <right/>
      <top/>
      <bottom/>
    </border>
    <border>
      <left style="thin">
        <color rgb="FF999999"/>
      </left>
      <right style="thin">
        <color rgb="FF999999"/>
      </right>
      <top/>
      <bottom/>
    </border>
    <border>
      <left style="thin">
        <color rgb="FF999999"/>
      </left>
      <right/>
      <top/>
      <bottom style="thin">
        <color rgb="FF999999"/>
      </bottom>
    </border>
    <border>
      <left/>
      <right/>
      <top/>
      <bottom style="thin">
        <color rgb="FF999999"/>
      </bottom>
    </border>
    <border>
      <left/>
      <right style="thin">
        <color rgb="FF999999"/>
      </right>
      <top/>
      <bottom style="thin">
        <color rgb="FF999999"/>
      </bottom>
    </border>
    <border>
      <left style="thin">
        <color rgb="FF999999"/>
      </left>
      <right style="thin">
        <color rgb="FF999999"/>
      </right>
      <top style="thin">
        <color rgb="FF999999"/>
      </top>
      <bottom/>
    </border>
    <border>
      <left style="thin">
        <color rgb="FF999999"/>
      </left>
      <right/>
      <top style="thin">
        <color rgb="FF999999"/>
      </top>
      <bottom/>
    </border>
    <border>
      <left/>
      <right/>
      <top style="thin">
        <color rgb="FF999999"/>
      </top>
      <bottom/>
    </border>
    <border>
      <left/>
      <right style="thin">
        <color rgb="FF999999"/>
      </right>
      <top style="thin">
        <color rgb="FF999999"/>
      </top>
      <bottom/>
    </border>
  </borders>
  <cellStyleXfs count="1">
    <xf borderId="0" fillId="0" fontId="0" numFmtId="0" applyAlignment="1" applyFont="1"/>
  </cellStyleXfs>
  <cellXfs count="126">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wrapText="1"/>
    </xf>
    <xf borderId="0" fillId="2" fontId="1" numFmtId="0" xfId="0" applyAlignment="1" applyFont="1">
      <alignment horizontal="center" vertical="center" wrapText="1"/>
    </xf>
    <xf borderId="0" fillId="0" fontId="2" numFmtId="0" xfId="0" applyAlignment="1" applyFont="1">
      <alignment wrapText="1"/>
    </xf>
    <xf borderId="0" fillId="3" fontId="2" numFmtId="0" xfId="0" applyAlignment="1" applyFill="1" applyFont="1">
      <alignment horizontal="center" vertical="center" wrapText="1"/>
    </xf>
    <xf borderId="0" fillId="3" fontId="2" numFmtId="0" xfId="0" applyAlignment="1" applyFont="1">
      <alignment horizontal="center" vertical="center" wrapText="1"/>
    </xf>
    <xf borderId="0" fillId="3" fontId="2" numFmtId="0" xfId="0" applyAlignment="1" applyFont="1">
      <alignment vertical="center" wrapText="1"/>
    </xf>
    <xf borderId="0" fillId="3" fontId="3" numFmtId="0" xfId="0" applyAlignment="1" applyFont="1">
      <alignment vertical="center" wrapText="1"/>
    </xf>
    <xf borderId="0" fillId="4" fontId="1" numFmtId="0" xfId="0" applyAlignment="1" applyFill="1" applyFont="1">
      <alignment horizontal="center" vertical="center" wrapText="1"/>
    </xf>
    <xf borderId="0" fillId="4" fontId="4" numFmtId="0" xfId="0" applyAlignment="1" applyFont="1">
      <alignment horizontal="center" vertical="center" wrapText="1"/>
    </xf>
    <xf borderId="0" fillId="3" fontId="3" numFmtId="0" xfId="0" applyAlignment="1" applyFont="1">
      <alignment vertical="center" wrapText="1"/>
    </xf>
    <xf borderId="0" fillId="3" fontId="2" numFmtId="0" xfId="0" applyAlignment="1" applyFont="1">
      <alignment wrapText="1"/>
    </xf>
    <xf borderId="0" fillId="4" fontId="1" numFmtId="0" xfId="0" applyAlignment="1" applyFont="1">
      <alignment horizontal="center" vertical="center" wrapText="1"/>
    </xf>
    <xf borderId="0" fillId="4" fontId="5" numFmtId="0" xfId="0" applyAlignment="1" applyFont="1">
      <alignment horizontal="center" vertical="center" wrapText="1"/>
    </xf>
    <xf borderId="0" fillId="4" fontId="6" numFmtId="0" xfId="0" applyAlignment="1" applyFont="1">
      <alignment horizontal="center" vertical="center" wrapText="1"/>
    </xf>
    <xf borderId="1" fillId="4" fontId="5" numFmtId="0" xfId="0" applyAlignment="1" applyBorder="1" applyFont="1">
      <alignment horizontal="center" vertical="center" wrapText="1"/>
    </xf>
    <xf borderId="2" fillId="4" fontId="1" numFmtId="0" xfId="0" applyAlignment="1" applyBorder="1" applyFont="1">
      <alignment horizontal="center" vertical="center" wrapText="1"/>
    </xf>
    <xf borderId="1" fillId="0" fontId="2" numFmtId="0" xfId="0" applyAlignment="1" applyBorder="1" applyFont="1">
      <alignment wrapText="1"/>
    </xf>
    <xf borderId="0" fillId="3" fontId="2" numFmtId="0" xfId="0" applyAlignment="1" applyFont="1">
      <alignment wrapText="1"/>
    </xf>
    <xf borderId="0" fillId="3" fontId="2" numFmtId="0" xfId="0" applyAlignment="1" applyFont="1">
      <alignment vertical="center" wrapText="1"/>
    </xf>
    <xf borderId="0" fillId="4" fontId="7" numFmtId="0" xfId="0" applyAlignment="1" applyFont="1">
      <alignment horizontal="center" vertical="center" wrapText="1"/>
    </xf>
    <xf borderId="0" fillId="4" fontId="7" numFmtId="0" xfId="0" applyAlignment="1" applyFont="1">
      <alignment horizontal="center" vertical="center" wrapText="1"/>
    </xf>
    <xf borderId="2" fillId="4" fontId="8" numFmtId="0" xfId="0" applyAlignment="1" applyBorder="1" applyFont="1">
      <alignment horizontal="center" vertical="center" wrapText="1"/>
    </xf>
    <xf borderId="0" fillId="4" fontId="8" numFmtId="0" xfId="0" applyAlignment="1" applyFont="1">
      <alignment horizontal="center" vertical="center" wrapText="1"/>
    </xf>
    <xf borderId="0" fillId="5" fontId="8" numFmtId="0" xfId="0" applyAlignment="1" applyFill="1" applyFont="1">
      <alignment horizontal="center" vertical="center" wrapText="1"/>
    </xf>
    <xf borderId="0" fillId="6" fontId="8" numFmtId="0" xfId="0" applyAlignment="1" applyFill="1" applyFont="1">
      <alignment horizontal="center" vertical="center" wrapText="1"/>
    </xf>
    <xf borderId="0" fillId="7" fontId="8" numFmtId="0" xfId="0" applyAlignment="1" applyFill="1" applyFont="1">
      <alignment horizontal="center" vertical="center" wrapText="1"/>
    </xf>
    <xf borderId="1" fillId="7" fontId="8" numFmtId="0" xfId="0" applyAlignment="1" applyBorder="1" applyFont="1">
      <alignment horizontal="center" vertical="center" wrapText="1"/>
    </xf>
    <xf borderId="1" fillId="0" fontId="2" numFmtId="0" xfId="0" applyAlignment="1" applyBorder="1" applyFont="1">
      <alignment horizontal="center" vertical="center" wrapText="1"/>
    </xf>
    <xf borderId="0" fillId="3" fontId="9" numFmtId="0" xfId="0" applyAlignment="1" applyFont="1">
      <alignment vertical="center" wrapText="1"/>
    </xf>
    <xf borderId="2" fillId="8" fontId="10" numFmtId="0" xfId="0" applyAlignment="1" applyBorder="1" applyFill="1" applyFont="1">
      <alignment horizontal="center" vertical="center" wrapText="1"/>
    </xf>
    <xf borderId="0" fillId="8" fontId="10" numFmtId="0" xfId="0" applyAlignment="1" applyFont="1">
      <alignment horizontal="center" vertical="center" wrapText="1"/>
    </xf>
    <xf borderId="1" fillId="8" fontId="10" numFmtId="0" xfId="0" applyAlignment="1" applyBorder="1" applyFont="1">
      <alignment horizontal="center" vertical="center" wrapText="1"/>
    </xf>
    <xf borderId="0" fillId="7" fontId="2" numFmtId="0" xfId="0" applyAlignment="1" applyFont="1">
      <alignment horizontal="center" vertical="center" wrapText="1"/>
    </xf>
    <xf borderId="2" fillId="0" fontId="11" numFmtId="0" xfId="0" applyAlignment="1" applyBorder="1" applyFont="1">
      <alignment horizontal="left" vertical="center" wrapText="1"/>
    </xf>
    <xf borderId="0" fillId="0" fontId="6" numFmtId="0" xfId="0" applyAlignment="1" applyFont="1">
      <alignment horizontal="center" vertical="center" wrapText="1"/>
    </xf>
    <xf borderId="0" fillId="0" fontId="11" numFmtId="0" xfId="0" applyAlignment="1" applyFont="1">
      <alignment horizontal="center" vertical="center" wrapText="1"/>
    </xf>
    <xf borderId="1" fillId="0" fontId="11" numFmtId="0" xfId="0" applyAlignment="1" applyBorder="1" applyFont="1">
      <alignment horizontal="center" vertical="center" wrapText="1"/>
    </xf>
    <xf borderId="2" fillId="0" fontId="12" numFmtId="0" xfId="0" applyAlignment="1" applyBorder="1" applyFont="1">
      <alignment vertical="center" wrapText="1"/>
    </xf>
    <xf borderId="0" fillId="0" fontId="12" numFmtId="0" xfId="0" applyAlignment="1" applyFont="1">
      <alignment vertical="center" wrapText="1"/>
    </xf>
    <xf borderId="0" fillId="0" fontId="11" numFmtId="0" xfId="0" applyAlignment="1" applyFont="1">
      <alignment vertical="center" wrapText="1"/>
    </xf>
    <xf borderId="0" fillId="5" fontId="11" numFmtId="0" xfId="0" applyAlignment="1" applyFont="1">
      <alignment vertical="center" wrapText="1"/>
    </xf>
    <xf borderId="0" fillId="7" fontId="11" numFmtId="0" xfId="0" applyAlignment="1" applyFont="1">
      <alignment vertical="center" wrapText="1"/>
    </xf>
    <xf borderId="1" fillId="7" fontId="11" numFmtId="0" xfId="0" applyAlignment="1" applyBorder="1" applyFont="1">
      <alignment vertical="center" wrapText="1"/>
    </xf>
    <xf borderId="2" fillId="0" fontId="2" numFmtId="0" xfId="0" applyAlignment="1" applyBorder="1" applyFont="1">
      <alignment wrapText="1"/>
    </xf>
    <xf borderId="0" fillId="7" fontId="2" numFmtId="0" xfId="0" applyAlignment="1" applyFont="1">
      <alignment horizontal="center" vertical="center" wrapText="1"/>
    </xf>
    <xf borderId="0" fillId="7" fontId="2" numFmtId="0" xfId="0" applyAlignment="1" applyFont="1">
      <alignment vertical="center" wrapText="1"/>
    </xf>
    <xf borderId="0" fillId="7" fontId="2" numFmtId="0" xfId="0" applyAlignment="1" applyFont="1">
      <alignment vertical="center" wrapText="1"/>
    </xf>
    <xf borderId="0" fillId="7" fontId="3" numFmtId="0" xfId="0" applyAlignment="1" applyFont="1">
      <alignment vertical="center" wrapText="1"/>
    </xf>
    <xf borderId="0" fillId="7" fontId="3" numFmtId="0" xfId="0" applyAlignment="1" applyFont="1">
      <alignment vertical="center" wrapText="1"/>
    </xf>
    <xf borderId="0" fillId="0" fontId="2" numFmtId="0" xfId="0" applyAlignment="1" applyFont="1">
      <alignment horizontal="center" vertical="center" wrapText="1"/>
    </xf>
    <xf borderId="0" fillId="0" fontId="2" numFmtId="0" xfId="0" applyAlignment="1" applyFont="1">
      <alignment vertical="center" wrapText="1"/>
    </xf>
    <xf borderId="0" fillId="0" fontId="3" numFmtId="0" xfId="0" applyAlignment="1" applyFont="1">
      <alignment wrapText="1"/>
    </xf>
    <xf borderId="0" fillId="0" fontId="3" numFmtId="0" xfId="0" applyAlignment="1" applyFont="1">
      <alignment vertical="center" wrapText="1"/>
    </xf>
    <xf borderId="0" fillId="3" fontId="3" numFmtId="0" xfId="0" applyAlignment="1" applyFont="1">
      <alignment vertical="center" wrapText="1"/>
    </xf>
    <xf borderId="0" fillId="8" fontId="10" numFmtId="0" xfId="0" applyAlignment="1" applyFont="1">
      <alignment horizontal="center" vertical="center" wrapText="1"/>
    </xf>
    <xf borderId="0" fillId="8" fontId="10" numFmtId="0" xfId="0" applyAlignment="1" applyFont="1">
      <alignment horizontal="center" vertical="center" wrapText="1"/>
    </xf>
    <xf borderId="1" fillId="8" fontId="10" numFmtId="0" xfId="0" applyAlignment="1" applyBorder="1" applyFont="1">
      <alignment horizontal="center" vertical="center" wrapText="1"/>
    </xf>
    <xf borderId="2" fillId="0" fontId="11" numFmtId="0" xfId="0" applyAlignment="1" applyBorder="1" applyFont="1">
      <alignment horizontal="left" vertical="center" wrapText="1"/>
    </xf>
    <xf borderId="0" fillId="0" fontId="6" numFmtId="0" xfId="0" applyAlignment="1" applyFont="1">
      <alignment horizontal="center" vertical="center" wrapText="1"/>
    </xf>
    <xf borderId="0" fillId="0" fontId="11" numFmtId="0" xfId="0" applyAlignment="1" applyFont="1">
      <alignment horizontal="center" vertical="center" wrapText="1"/>
    </xf>
    <xf borderId="1" fillId="0" fontId="11" numFmtId="0" xfId="0" applyAlignment="1" applyBorder="1" applyFont="1">
      <alignment horizontal="center" vertical="center" wrapText="1"/>
    </xf>
    <xf borderId="2" fillId="0" fontId="12" numFmtId="0" xfId="0" applyAlignment="1" applyBorder="1" applyFont="1">
      <alignment vertical="center" wrapText="1"/>
    </xf>
    <xf borderId="0" fillId="0" fontId="12" numFmtId="0" xfId="0" applyAlignment="1" applyFont="1">
      <alignment vertical="center" wrapText="1"/>
    </xf>
    <xf borderId="0" fillId="0" fontId="11" numFmtId="0" xfId="0" applyAlignment="1" applyFont="1">
      <alignment vertical="center" wrapText="1"/>
    </xf>
    <xf borderId="0" fillId="3" fontId="11" numFmtId="0" xfId="0" applyAlignment="1" applyFont="1">
      <alignment horizontal="center" wrapText="1"/>
    </xf>
    <xf borderId="0" fillId="0" fontId="6" numFmtId="0" xfId="0" applyAlignment="1" applyFont="1">
      <alignment horizontal="center" vertical="center" wrapText="1"/>
    </xf>
    <xf borderId="1" fillId="0" fontId="11" numFmtId="0" xfId="0" applyAlignment="1" applyBorder="1" applyFont="1">
      <alignment horizontal="center" vertical="center" wrapText="1"/>
    </xf>
    <xf borderId="0" fillId="5" fontId="11" numFmtId="0" xfId="0" applyAlignment="1" applyFont="1">
      <alignment vertical="center" wrapText="1"/>
    </xf>
    <xf borderId="0" fillId="8" fontId="10" numFmtId="0" xfId="0" applyAlignment="1" applyFont="1">
      <alignment horizontal="center" vertical="center" wrapText="1"/>
    </xf>
    <xf borderId="1" fillId="8" fontId="10" numFmtId="0" xfId="0" applyAlignment="1" applyBorder="1" applyFont="1">
      <alignment horizontal="center" vertical="center" wrapText="1"/>
    </xf>
    <xf borderId="3" fillId="0" fontId="12" numFmtId="0" xfId="0" applyAlignment="1" applyBorder="1" applyFont="1">
      <alignment vertical="center" wrapText="1"/>
    </xf>
    <xf borderId="4" fillId="0" fontId="11" numFmtId="0" xfId="0" applyAlignment="1" applyBorder="1" applyFont="1">
      <alignment horizontal="left" vertical="center" wrapText="1"/>
    </xf>
    <xf borderId="5" fillId="0" fontId="6" numFmtId="0" xfId="0" applyAlignment="1" applyBorder="1" applyFont="1">
      <alignment horizontal="center" vertical="center" wrapText="1"/>
    </xf>
    <xf borderId="5" fillId="0" fontId="11" numFmtId="0" xfId="0" applyAlignment="1" applyBorder="1" applyFont="1">
      <alignment horizontal="center" vertical="center" wrapText="1"/>
    </xf>
    <xf borderId="6" fillId="0" fontId="11" numFmtId="0" xfId="0" applyAlignment="1" applyBorder="1" applyFont="1">
      <alignment horizontal="center" vertical="center" wrapText="1"/>
    </xf>
    <xf borderId="4" fillId="0" fontId="12" numFmtId="0" xfId="0" applyAlignment="1" applyBorder="1" applyFont="1">
      <alignment vertical="center" wrapText="1"/>
    </xf>
    <xf borderId="3" fillId="0" fontId="12" numFmtId="0" xfId="0" applyAlignment="1" applyBorder="1" applyFont="1">
      <alignment vertical="center" wrapText="1"/>
    </xf>
    <xf borderId="5" fillId="0" fontId="12" numFmtId="0" xfId="0" applyAlignment="1" applyBorder="1" applyFont="1">
      <alignment vertical="center" wrapText="1"/>
    </xf>
    <xf borderId="5" fillId="0" fontId="11" numFmtId="0" xfId="0" applyAlignment="1" applyBorder="1" applyFont="1">
      <alignment vertical="center" wrapText="1"/>
    </xf>
    <xf borderId="5" fillId="5" fontId="11" numFmtId="0" xfId="0" applyAlignment="1" applyBorder="1" applyFont="1">
      <alignment vertical="center" wrapText="1"/>
    </xf>
    <xf borderId="5" fillId="7" fontId="11" numFmtId="0" xfId="0" applyAlignment="1" applyBorder="1" applyFont="1">
      <alignment vertical="center" wrapText="1"/>
    </xf>
    <xf borderId="6" fillId="7" fontId="11" numFmtId="0" xfId="0" applyAlignment="1" applyBorder="1" applyFont="1">
      <alignment vertical="center" wrapText="1"/>
    </xf>
    <xf borderId="7" fillId="4" fontId="2" numFmtId="0" xfId="0" applyAlignment="1" applyBorder="1" applyFont="1">
      <alignment horizontal="center" vertical="center" wrapText="1"/>
    </xf>
    <xf borderId="8" fillId="4" fontId="10" numFmtId="0" xfId="0" applyAlignment="1" applyBorder="1" applyFont="1">
      <alignment horizontal="center" vertical="center" wrapText="1"/>
    </xf>
    <xf borderId="9" fillId="4" fontId="10" numFmtId="0" xfId="0" applyAlignment="1" applyBorder="1" applyFont="1">
      <alignment horizontal="center" vertical="center" wrapText="1"/>
    </xf>
    <xf borderId="10" fillId="4" fontId="10" numFmtId="0" xfId="0" applyAlignment="1" applyBorder="1" applyFont="1">
      <alignment horizontal="center" vertical="center" wrapText="1"/>
    </xf>
    <xf borderId="8" fillId="4" fontId="11" numFmtId="0" xfId="0" applyAlignment="1" applyBorder="1" applyFont="1">
      <alignment horizontal="center" vertical="center" wrapText="1"/>
    </xf>
    <xf borderId="9" fillId="4" fontId="6" numFmtId="0" xfId="0" applyAlignment="1" applyBorder="1" applyFont="1">
      <alignment horizontal="center" vertical="center" wrapText="1"/>
    </xf>
    <xf borderId="9" fillId="4" fontId="11" numFmtId="0" xfId="0" applyAlignment="1" applyBorder="1" applyFont="1">
      <alignment horizontal="center" vertical="center" wrapText="1"/>
    </xf>
    <xf borderId="10" fillId="4" fontId="11" numFmtId="0" xfId="0" applyAlignment="1" applyBorder="1" applyFont="1">
      <alignment horizontal="center" vertical="center" wrapText="1"/>
    </xf>
    <xf borderId="8" fillId="4" fontId="3" numFmtId="0" xfId="0" applyAlignment="1" applyBorder="1" applyFont="1">
      <alignment vertical="center" wrapText="1"/>
    </xf>
    <xf borderId="9" fillId="4" fontId="3" numFmtId="0" xfId="0" applyAlignment="1" applyBorder="1" applyFont="1">
      <alignment vertical="center" wrapText="1"/>
    </xf>
    <xf borderId="10" fillId="4" fontId="3" numFmtId="0" xfId="0" applyAlignment="1" applyBorder="1" applyFont="1">
      <alignment vertical="center" wrapText="1"/>
    </xf>
    <xf borderId="2" fillId="0" fontId="2" numFmtId="0" xfId="0" applyAlignment="1" applyBorder="1" applyFont="1">
      <alignment horizontal="center" vertical="center" wrapText="1"/>
    </xf>
    <xf borderId="0" fillId="9" fontId="10" numFmtId="0" xfId="0" applyAlignment="1" applyFill="1" applyFont="1">
      <alignment horizontal="center" vertical="center" wrapText="1"/>
    </xf>
    <xf borderId="0" fillId="0" fontId="10" numFmtId="0" xfId="0" applyAlignment="1" applyFont="1">
      <alignment horizontal="center" vertical="center" wrapText="1"/>
    </xf>
    <xf borderId="3" fillId="0" fontId="13" numFmtId="0" xfId="0" applyAlignment="1" applyBorder="1" applyFont="1">
      <alignment vertical="center" wrapText="1"/>
    </xf>
    <xf borderId="3" fillId="0" fontId="13" numFmtId="0" xfId="0" applyAlignment="1" applyBorder="1" applyFont="1">
      <alignment vertical="center" wrapText="1"/>
    </xf>
    <xf borderId="3" fillId="0" fontId="13" numFmtId="0" xfId="0" applyAlignment="1" applyBorder="1" applyFont="1">
      <alignment vertical="center" wrapText="1"/>
    </xf>
    <xf borderId="2" fillId="0" fontId="13" numFmtId="0" xfId="0" applyAlignment="1" applyBorder="1" applyFont="1">
      <alignment vertical="center" wrapText="1"/>
    </xf>
    <xf borderId="2" fillId="10" fontId="14" numFmtId="0" xfId="0" applyAlignment="1" applyBorder="1" applyFill="1" applyFont="1">
      <alignment wrapText="1"/>
    </xf>
    <xf borderId="0" fillId="0" fontId="11" numFmtId="0" xfId="0" applyAlignment="1" applyFont="1">
      <alignment horizontal="center" vertical="center" wrapText="1"/>
    </xf>
    <xf borderId="1" fillId="0" fontId="11" numFmtId="0" xfId="0" applyAlignment="1" applyBorder="1" applyFont="1">
      <alignment horizontal="center" vertical="center" wrapText="1"/>
    </xf>
    <xf borderId="2" fillId="0" fontId="3" numFmtId="0" xfId="0" applyAlignment="1" applyBorder="1" applyFont="1">
      <alignment vertical="center" wrapText="1"/>
    </xf>
    <xf borderId="0" fillId="0" fontId="3" numFmtId="0" xfId="0" applyAlignment="1" applyFont="1">
      <alignment vertical="center" wrapText="1"/>
    </xf>
    <xf borderId="4" fillId="10" fontId="14" numFmtId="0" xfId="0" applyAlignment="1" applyBorder="1" applyFont="1">
      <alignment wrapText="1"/>
    </xf>
    <xf borderId="5" fillId="0" fontId="10" numFmtId="0" xfId="0" applyAlignment="1" applyBorder="1" applyFont="1">
      <alignment horizontal="center" vertical="center" wrapText="1"/>
    </xf>
    <xf borderId="5" fillId="0" fontId="6" numFmtId="0" xfId="0" applyAlignment="1" applyBorder="1" applyFont="1">
      <alignment horizontal="center" vertical="center" wrapText="1"/>
    </xf>
    <xf borderId="5" fillId="0" fontId="11" numFmtId="0" xfId="0" applyAlignment="1" applyBorder="1" applyFont="1">
      <alignment horizontal="center" vertical="center" wrapText="1"/>
    </xf>
    <xf borderId="6" fillId="0" fontId="11" numFmtId="0" xfId="0" applyAlignment="1" applyBorder="1" applyFont="1">
      <alignment horizontal="center" vertical="center" wrapText="1"/>
    </xf>
    <xf borderId="4" fillId="0" fontId="3" numFmtId="0" xfId="0" applyAlignment="1" applyBorder="1" applyFont="1">
      <alignment vertical="center" wrapText="1"/>
    </xf>
    <xf borderId="5" fillId="0" fontId="3" numFmtId="0" xfId="0" applyAlignment="1" applyBorder="1" applyFont="1">
      <alignment vertical="center" wrapText="1"/>
    </xf>
    <xf borderId="6" fillId="0" fontId="3" numFmtId="0" xfId="0" applyAlignment="1" applyBorder="1" applyFont="1">
      <alignment vertical="center" wrapText="1"/>
    </xf>
    <xf borderId="9" fillId="0" fontId="2" numFmtId="0" xfId="0" applyAlignment="1" applyBorder="1" applyFont="1">
      <alignment horizontal="center" vertical="center" wrapText="1"/>
    </xf>
    <xf borderId="9" fillId="0" fontId="10" numFmtId="0" xfId="0" applyAlignment="1" applyBorder="1" applyFont="1">
      <alignment horizontal="center" vertical="center" wrapText="1"/>
    </xf>
    <xf borderId="9" fillId="0" fontId="11" numFmtId="0" xfId="0" applyAlignment="1" applyBorder="1" applyFont="1">
      <alignment horizontal="center" vertical="center" wrapText="1"/>
    </xf>
    <xf borderId="9" fillId="0" fontId="6" numFmtId="0" xfId="0" applyAlignment="1" applyBorder="1" applyFont="1">
      <alignment horizontal="center" vertical="center" wrapText="1"/>
    </xf>
    <xf borderId="10" fillId="0" fontId="11" numFmtId="0" xfId="0" applyAlignment="1" applyBorder="1" applyFont="1">
      <alignment horizontal="center" vertical="center" wrapText="1"/>
    </xf>
    <xf borderId="8" fillId="0" fontId="3" numFmtId="0" xfId="0" applyAlignment="1" applyBorder="1" applyFont="1">
      <alignment vertical="center" wrapText="1"/>
    </xf>
    <xf borderId="9" fillId="0" fontId="3" numFmtId="0" xfId="0" applyAlignment="1" applyBorder="1" applyFont="1">
      <alignment vertical="center" wrapText="1"/>
    </xf>
    <xf borderId="9" fillId="0" fontId="2" numFmtId="0" xfId="0" applyAlignment="1" applyBorder="1" applyFont="1">
      <alignment vertical="center" wrapText="1"/>
    </xf>
    <xf borderId="0" fillId="7" fontId="10" numFmtId="0" xfId="0" applyAlignment="1" applyFont="1">
      <alignment horizontal="center" vertical="center" wrapText="1"/>
    </xf>
    <xf borderId="0" fillId="7" fontId="10" numFmtId="0" xfId="0" applyAlignment="1" applyFont="1">
      <alignment horizontal="center" vertical="center" wrapText="1"/>
    </xf>
    <xf borderId="2" fillId="0" fontId="3" numFmtId="0" xfId="0" applyAlignment="1" applyBorder="1" applyFont="1">
      <alignment vertical="center" wrapText="1"/>
    </xf>
  </cellXfs>
  <cellStyles count="1">
    <cellStyle xfId="0" name="Normal" builtinId="0"/>
  </cellStyles>
  <dxfs count="7">
    <dxf>
      <font>
        <color rgb="FF008000"/>
      </font>
      <fill>
        <patternFill patternType="solid">
          <fgColor rgb="FFCCFFCC"/>
          <bgColor rgb="FFCCFFCC"/>
        </patternFill>
      </fill>
      <alignment wrapText="1"/>
      <border>
        <left/>
        <right/>
        <top/>
        <bottom/>
      </border>
    </dxf>
    <dxf>
      <font>
        <color rgb="FF999999"/>
      </font>
      <fill>
        <patternFill patternType="solid">
          <fgColor rgb="FFD9D9D9"/>
          <bgColor rgb="FFD9D9D9"/>
        </patternFill>
      </fill>
      <alignment wrapText="1"/>
      <border>
        <left/>
        <right/>
        <top/>
        <bottom/>
      </border>
    </dxf>
    <dxf>
      <font/>
      <fill>
        <patternFill patternType="solid">
          <fgColor rgb="FFD9D9D9"/>
          <bgColor rgb="FFD9D9D9"/>
        </patternFill>
      </fill>
      <alignment wrapText="1"/>
      <border>
        <left/>
        <right/>
        <top/>
        <bottom/>
      </border>
    </dxf>
    <dxf>
      <font/>
      <fill>
        <patternFill patternType="solid">
          <fgColor rgb="FFFFFF00"/>
          <bgColor rgb="FFFFFF00"/>
        </patternFill>
      </fill>
      <alignment wrapText="1"/>
      <border>
        <left/>
        <right/>
        <top/>
        <bottom/>
      </border>
    </dxf>
    <dxf>
      <font/>
      <fill>
        <patternFill patternType="solid">
          <fgColor rgb="FFDD7E6B"/>
          <bgColor rgb="FFDD7E6B"/>
        </patternFill>
      </fill>
      <alignment wrapText="1"/>
      <border>
        <left/>
        <right/>
        <top/>
        <bottom/>
      </border>
    </dxf>
    <dxf>
      <font/>
      <fill>
        <patternFill patternType="solid">
          <fgColor rgb="FFD9EAD3"/>
          <bgColor rgb="FFD9EAD3"/>
        </patternFill>
      </fill>
      <alignment wrapText="1"/>
      <border>
        <left/>
        <right/>
        <top/>
        <bottom/>
      </border>
    </dxf>
    <dxf>
      <font/>
      <fill>
        <patternFill patternType="solid">
          <fgColor rgb="FFFFD966"/>
          <bgColor rgb="FFFFD966"/>
        </patternFill>
      </fill>
      <alignment wrapText="1"/>
      <border>
        <left/>
        <right/>
        <top/>
        <bottom/>
      </border>
    </dxf>
  </dxf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1.xml"/><Relationship Id="rId4" Type="http://schemas.openxmlformats.org/officeDocument/2006/relationships/worksheet" Target="worksheets/sheet8.xml"/><Relationship Id="rId3" Type="http://schemas.openxmlformats.org/officeDocument/2006/relationships/worksheet" Target="worksheets/sheet5.xml"/><Relationship Id="rId9" Type="http://schemas.openxmlformats.org/officeDocument/2006/relationships/worksheet" Target="worksheets/sheet3.xml"/><Relationship Id="rId6" Type="http://schemas.openxmlformats.org/officeDocument/2006/relationships/worksheet" Target="worksheets/sheet7.xml"/><Relationship Id="rId5" Type="http://schemas.openxmlformats.org/officeDocument/2006/relationships/worksheet" Target="worksheets/sheet6.xml"/><Relationship Id="rId8" Type="http://schemas.openxmlformats.org/officeDocument/2006/relationships/worksheet" Target="worksheets/sheet2.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Sprint Burndown</a:t>
            </a:r>
          </a:p>
        </c:rich>
      </c:tx>
      <c:overlay val="0"/>
    </c:title>
    <c:plotArea>
      <c:layout/>
      <c:areaChart>
        <c:ser>
          <c:idx val="0"/>
          <c:order val="0"/>
          <c:tx>
            <c:strRef>
              <c:f>'Sprint Backlog sprint 3'!$G$34</c:f>
            </c:strRef>
          </c:tx>
          <c:spPr>
            <a:solidFill>
              <a:srgbClr val="4684EE">
                <a:alpha val="30000"/>
              </a:srgbClr>
            </a:solidFill>
            <a:ln cmpd="sng" w="25400">
              <a:solidFill>
                <a:srgbClr val="4684EE"/>
              </a:solidFill>
            </a:ln>
          </c:spPr>
          <c:val>
            <c:numRef>
              <c:f>'Sprint Backlog sprint 3'!$H$34:$V$34</c:f>
            </c:numRef>
          </c:val>
        </c:ser>
        <c:ser>
          <c:idx val="1"/>
          <c:order val="1"/>
          <c:tx>
            <c:strRef>
              <c:f>'Sprint Backlog sprint 3'!$G$35</c:f>
            </c:strRef>
          </c:tx>
          <c:spPr>
            <a:solidFill>
              <a:srgbClr val="DC3912">
                <a:alpha val="30000"/>
              </a:srgbClr>
            </a:solidFill>
            <a:ln cmpd="sng" w="25400">
              <a:solidFill>
                <a:srgbClr val="DC3912"/>
              </a:solidFill>
            </a:ln>
          </c:spPr>
          <c:val>
            <c:numRef>
              <c:f>'Sprint Backlog sprint 3'!$H$35:$V$35</c:f>
            </c:numRef>
          </c:val>
        </c:ser>
        <c:axId val="2031360047"/>
        <c:axId val="793231237"/>
      </c:areaChart>
      <c:catAx>
        <c:axId val="2031360047"/>
        <c:scaling>
          <c:orientation val="minMax"/>
        </c:scaling>
        <c:delete val="0"/>
        <c:axPos val="b"/>
        <c:title>
          <c:tx>
            <c:rich>
              <a:bodyPr/>
              <a:lstStyle/>
              <a:p>
                <a:pPr>
                  <a:defRPr/>
                </a:pPr>
                <a:r>
                  <a:t>Days in Calendar</a:t>
                </a:r>
              </a:p>
            </c:rich>
          </c:tx>
          <c:overlay val="0"/>
        </c:title>
        <c:txPr>
          <a:bodyPr/>
          <a:lstStyle/>
          <a:p>
            <a:pPr>
              <a:defRPr/>
            </a:pPr>
          </a:p>
        </c:txPr>
        <c:crossAx val="793231237"/>
      </c:catAx>
      <c:valAx>
        <c:axId val="793231237"/>
        <c:scaling>
          <c:orientation val="minMax"/>
        </c:scaling>
        <c:delete val="0"/>
        <c:axPos val="l"/>
        <c:majorGridlines>
          <c:spPr>
            <a:ln>
              <a:solidFill>
                <a:srgbClr val="B7B7B7"/>
              </a:solidFill>
            </a:ln>
          </c:spPr>
        </c:majorGridlines>
        <c:title>
          <c:tx>
            <c:rich>
              <a:bodyPr/>
              <a:lstStyle/>
              <a:p>
                <a:pPr>
                  <a:defRPr/>
                </a:pPr>
                <a:r>
                  <a:t>Hours left</a:t>
                </a:r>
              </a:p>
            </c:rich>
          </c:tx>
          <c:overlay val="0"/>
        </c:title>
        <c:numFmt formatCode="General" sourceLinked="1"/>
        <c:tickLblPos val="nextTo"/>
        <c:spPr>
          <a:ln w="47625">
            <a:noFill/>
          </a:ln>
        </c:spPr>
        <c:txPr>
          <a:bodyPr/>
          <a:lstStyle/>
          <a:p>
            <a:pPr>
              <a:defRPr/>
            </a:pPr>
          </a:p>
        </c:txPr>
        <c:crossAx val="2031360047"/>
      </c:valAx>
    </c:plotArea>
    <c:legend>
      <c:legendPos val="t"/>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Sprint Burndown</a:t>
            </a:r>
          </a:p>
        </c:rich>
      </c:tx>
      <c:overlay val="0"/>
    </c:title>
    <c:plotArea>
      <c:layout/>
      <c:areaChart>
        <c:ser>
          <c:idx val="0"/>
          <c:order val="0"/>
          <c:tx>
            <c:strRef>
              <c:f>'Sprint Backlog sprint 5'!$G$32</c:f>
            </c:strRef>
          </c:tx>
          <c:spPr>
            <a:solidFill>
              <a:srgbClr val="4684EE">
                <a:alpha val="30000"/>
              </a:srgbClr>
            </a:solidFill>
            <a:ln cmpd="sng" w="25400">
              <a:solidFill>
                <a:srgbClr val="4684EE"/>
              </a:solidFill>
            </a:ln>
          </c:spPr>
          <c:val>
            <c:numRef>
              <c:f>'Sprint Backlog sprint 5'!$H$32:$V$32</c:f>
            </c:numRef>
          </c:val>
        </c:ser>
        <c:ser>
          <c:idx val="1"/>
          <c:order val="1"/>
          <c:tx>
            <c:strRef>
              <c:f>'Sprint Backlog sprint 5'!$G$33</c:f>
            </c:strRef>
          </c:tx>
          <c:spPr>
            <a:solidFill>
              <a:srgbClr val="DC3912">
                <a:alpha val="30000"/>
              </a:srgbClr>
            </a:solidFill>
            <a:ln cmpd="sng" w="25400">
              <a:solidFill>
                <a:srgbClr val="DC3912"/>
              </a:solidFill>
            </a:ln>
          </c:spPr>
          <c:val>
            <c:numRef>
              <c:f>'Sprint Backlog sprint 5'!$H$33:$V$33</c:f>
            </c:numRef>
          </c:val>
        </c:ser>
        <c:axId val="1196260069"/>
        <c:axId val="200558044"/>
      </c:areaChart>
      <c:catAx>
        <c:axId val="1196260069"/>
        <c:scaling>
          <c:orientation val="minMax"/>
        </c:scaling>
        <c:delete val="0"/>
        <c:axPos val="b"/>
        <c:title>
          <c:tx>
            <c:rich>
              <a:bodyPr/>
              <a:lstStyle/>
              <a:p>
                <a:pPr>
                  <a:defRPr/>
                </a:pPr>
                <a:r>
                  <a:t>Days in Calendar</a:t>
                </a:r>
              </a:p>
            </c:rich>
          </c:tx>
          <c:overlay val="0"/>
        </c:title>
        <c:txPr>
          <a:bodyPr/>
          <a:lstStyle/>
          <a:p>
            <a:pPr>
              <a:defRPr/>
            </a:pPr>
          </a:p>
        </c:txPr>
        <c:crossAx val="200558044"/>
      </c:catAx>
      <c:valAx>
        <c:axId val="200558044"/>
        <c:scaling>
          <c:orientation val="minMax"/>
        </c:scaling>
        <c:delete val="0"/>
        <c:axPos val="l"/>
        <c:majorGridlines>
          <c:spPr>
            <a:ln>
              <a:solidFill>
                <a:srgbClr val="B7B7B7"/>
              </a:solidFill>
            </a:ln>
          </c:spPr>
        </c:majorGridlines>
        <c:title>
          <c:tx>
            <c:rich>
              <a:bodyPr/>
              <a:lstStyle/>
              <a:p>
                <a:pPr>
                  <a:defRPr/>
                </a:pPr>
                <a:r>
                  <a:t>Hours left</a:t>
                </a:r>
              </a:p>
            </c:rich>
          </c:tx>
          <c:overlay val="0"/>
        </c:title>
        <c:numFmt formatCode="General" sourceLinked="1"/>
        <c:tickLblPos val="nextTo"/>
        <c:spPr>
          <a:ln w="47625">
            <a:noFill/>
          </a:ln>
        </c:spPr>
        <c:txPr>
          <a:bodyPr/>
          <a:lstStyle/>
          <a:p>
            <a:pPr>
              <a:defRPr/>
            </a:pPr>
          </a:p>
        </c:txPr>
        <c:crossAx val="1196260069"/>
      </c:valAx>
    </c:plotArea>
    <c:legend>
      <c:legendPos val="t"/>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Sprint Burndown</a:t>
            </a:r>
          </a:p>
        </c:rich>
      </c:tx>
      <c:overlay val="0"/>
    </c:title>
    <c:plotArea>
      <c:layout/>
      <c:areaChart>
        <c:ser>
          <c:idx val="0"/>
          <c:order val="0"/>
          <c:tx>
            <c:strRef>
              <c:f>'Sprint Backlog sprint 6'!$G$32</c:f>
            </c:strRef>
          </c:tx>
          <c:spPr>
            <a:solidFill>
              <a:srgbClr val="4684EE">
                <a:alpha val="30000"/>
              </a:srgbClr>
            </a:solidFill>
            <a:ln cmpd="sng" w="25400">
              <a:solidFill>
                <a:srgbClr val="4684EE"/>
              </a:solidFill>
            </a:ln>
          </c:spPr>
          <c:val>
            <c:numRef>
              <c:f>'Sprint Backlog sprint 6'!$H$32:$V$32</c:f>
            </c:numRef>
          </c:val>
        </c:ser>
        <c:ser>
          <c:idx val="1"/>
          <c:order val="1"/>
          <c:tx>
            <c:strRef>
              <c:f>'Sprint Backlog sprint 6'!$G$33</c:f>
            </c:strRef>
          </c:tx>
          <c:spPr>
            <a:solidFill>
              <a:srgbClr val="DC3912">
                <a:alpha val="30000"/>
              </a:srgbClr>
            </a:solidFill>
            <a:ln cmpd="sng" w="25400">
              <a:solidFill>
                <a:srgbClr val="DC3912"/>
              </a:solidFill>
            </a:ln>
          </c:spPr>
          <c:val>
            <c:numRef>
              <c:f>'Sprint Backlog sprint 6'!$H$33:$V$33</c:f>
            </c:numRef>
          </c:val>
        </c:ser>
        <c:axId val="140047595"/>
        <c:axId val="459908895"/>
      </c:areaChart>
      <c:catAx>
        <c:axId val="140047595"/>
        <c:scaling>
          <c:orientation val="minMax"/>
        </c:scaling>
        <c:delete val="0"/>
        <c:axPos val="b"/>
        <c:title>
          <c:tx>
            <c:rich>
              <a:bodyPr/>
              <a:lstStyle/>
              <a:p>
                <a:pPr>
                  <a:defRPr/>
                </a:pPr>
                <a:r>
                  <a:t>Days in Calendar</a:t>
                </a:r>
              </a:p>
            </c:rich>
          </c:tx>
          <c:overlay val="0"/>
        </c:title>
        <c:txPr>
          <a:bodyPr/>
          <a:lstStyle/>
          <a:p>
            <a:pPr>
              <a:defRPr/>
            </a:pPr>
          </a:p>
        </c:txPr>
        <c:crossAx val="459908895"/>
      </c:catAx>
      <c:valAx>
        <c:axId val="459908895"/>
        <c:scaling>
          <c:orientation val="minMax"/>
        </c:scaling>
        <c:delete val="0"/>
        <c:axPos val="l"/>
        <c:majorGridlines>
          <c:spPr>
            <a:ln>
              <a:solidFill>
                <a:srgbClr val="B7B7B7"/>
              </a:solidFill>
            </a:ln>
          </c:spPr>
        </c:majorGridlines>
        <c:title>
          <c:tx>
            <c:rich>
              <a:bodyPr/>
              <a:lstStyle/>
              <a:p>
                <a:pPr>
                  <a:defRPr/>
                </a:pPr>
                <a:r>
                  <a:t>Hours left</a:t>
                </a:r>
              </a:p>
            </c:rich>
          </c:tx>
          <c:overlay val="0"/>
        </c:title>
        <c:numFmt formatCode="General" sourceLinked="1"/>
        <c:tickLblPos val="nextTo"/>
        <c:spPr>
          <a:ln w="47625">
            <a:noFill/>
          </a:ln>
        </c:spPr>
        <c:txPr>
          <a:bodyPr/>
          <a:lstStyle/>
          <a:p>
            <a:pPr>
              <a:defRPr/>
            </a:pPr>
          </a:p>
        </c:txPr>
        <c:crossAx val="140047595"/>
      </c:valAx>
    </c:plotArea>
    <c:legend>
      <c:legendPos val="t"/>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b="1" sz="1600">
                <a:solidFill>
                  <a:srgbClr val="000000"/>
                </a:solidFill>
              </a:defRPr>
            </a:pPr>
            <a:r>
              <a:t>Sprint Burndown</a:t>
            </a:r>
          </a:p>
        </c:rich>
      </c:tx>
      <c:overlay val="0"/>
    </c:title>
    <c:plotArea>
      <c:layout/>
      <c:areaChart>
        <c:ser>
          <c:idx val="0"/>
          <c:order val="0"/>
          <c:tx>
            <c:strRef>
              <c:f>'Sprint Backlog sprint 4'!$G$33</c:f>
            </c:strRef>
          </c:tx>
          <c:spPr>
            <a:solidFill>
              <a:srgbClr val="4684EE">
                <a:alpha val="30000"/>
              </a:srgbClr>
            </a:solidFill>
            <a:ln cmpd="sng" w="25400">
              <a:solidFill>
                <a:srgbClr val="4684EE"/>
              </a:solidFill>
            </a:ln>
          </c:spPr>
          <c:val>
            <c:numRef>
              <c:f>'Sprint Backlog sprint 4'!$H$33:$V$33</c:f>
            </c:numRef>
          </c:val>
        </c:ser>
        <c:ser>
          <c:idx val="1"/>
          <c:order val="1"/>
          <c:tx>
            <c:strRef>
              <c:f>'Sprint Backlog sprint 4'!$G$34</c:f>
            </c:strRef>
          </c:tx>
          <c:spPr>
            <a:solidFill>
              <a:srgbClr val="DC3912">
                <a:alpha val="30000"/>
              </a:srgbClr>
            </a:solidFill>
            <a:ln cmpd="sng" w="25400">
              <a:solidFill>
                <a:srgbClr val="DC3912"/>
              </a:solidFill>
            </a:ln>
          </c:spPr>
          <c:val>
            <c:numRef>
              <c:f>'Sprint Backlog sprint 4'!$H$34:$V$34</c:f>
            </c:numRef>
          </c:val>
        </c:ser>
        <c:axId val="37411192"/>
        <c:axId val="1187323131"/>
      </c:areaChart>
      <c:catAx>
        <c:axId val="37411192"/>
        <c:scaling>
          <c:orientation val="minMax"/>
        </c:scaling>
        <c:delete val="0"/>
        <c:axPos val="b"/>
        <c:title>
          <c:tx>
            <c:rich>
              <a:bodyPr/>
              <a:lstStyle/>
              <a:p>
                <a:pPr>
                  <a:defRPr/>
                </a:pPr>
                <a:r>
                  <a:t>Days in Calendar</a:t>
                </a:r>
              </a:p>
            </c:rich>
          </c:tx>
          <c:overlay val="0"/>
        </c:title>
        <c:txPr>
          <a:bodyPr/>
          <a:lstStyle/>
          <a:p>
            <a:pPr>
              <a:defRPr/>
            </a:pPr>
          </a:p>
        </c:txPr>
        <c:crossAx val="1187323131"/>
      </c:catAx>
      <c:valAx>
        <c:axId val="1187323131"/>
        <c:scaling>
          <c:orientation val="minMax"/>
        </c:scaling>
        <c:delete val="0"/>
        <c:axPos val="l"/>
        <c:majorGridlines>
          <c:spPr>
            <a:ln>
              <a:solidFill>
                <a:srgbClr val="B7B7B7"/>
              </a:solidFill>
            </a:ln>
          </c:spPr>
        </c:majorGridlines>
        <c:title>
          <c:tx>
            <c:rich>
              <a:bodyPr/>
              <a:lstStyle/>
              <a:p>
                <a:pPr>
                  <a:defRPr/>
                </a:pPr>
                <a:r>
                  <a:t>Hours left</a:t>
                </a:r>
              </a:p>
            </c:rich>
          </c:tx>
          <c:overlay val="0"/>
        </c:title>
        <c:numFmt formatCode="General" sourceLinked="1"/>
        <c:tickLblPos val="nextTo"/>
        <c:spPr>
          <a:ln w="47625">
            <a:noFill/>
          </a:ln>
        </c:spPr>
        <c:txPr>
          <a:bodyPr/>
          <a:lstStyle/>
          <a:p>
            <a:pPr>
              <a:defRPr/>
            </a:pPr>
          </a:p>
        </c:txPr>
        <c:crossAx val="37411192"/>
      </c:valAx>
    </c:plotArea>
    <c:legend>
      <c:legendPos val="t"/>
      <c:overlay val="0"/>
    </c:legend>
  </c:chart>
</c:chartSpace>
</file>

<file path=xl/drawings/_rels/worksheet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worksheet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worksheet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worksheetdrawing8.xml.rels><?xml version="1.0" encoding="UTF-8" standalone="yes"?><Relationships xmlns="http://schemas.openxmlformats.org/package/2006/relationships"><Relationship Id="rId1" Type="http://schemas.openxmlformats.org/officeDocument/2006/relationships/chart" Target="../charts/char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695325</xdr:colOff>
      <xdr:row>37</xdr:row>
      <xdr:rowOff>428625</xdr:rowOff>
    </xdr:from>
    <xdr:to>
      <xdr:col>21</xdr:col>
      <xdr:colOff>123825</xdr:colOff>
      <xdr:row>65</xdr:row>
      <xdr:rowOff>38100</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695325</xdr:colOff>
      <xdr:row>35</xdr:row>
      <xdr:rowOff>428625</xdr:rowOff>
    </xdr:from>
    <xdr:to>
      <xdr:col>21</xdr:col>
      <xdr:colOff>123825</xdr:colOff>
      <xdr:row>63</xdr:row>
      <xdr:rowOff>38100</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695325</xdr:colOff>
      <xdr:row>35</xdr:row>
      <xdr:rowOff>428625</xdr:rowOff>
    </xdr:from>
    <xdr:to>
      <xdr:col>21</xdr:col>
      <xdr:colOff>123825</xdr:colOff>
      <xdr:row>63</xdr:row>
      <xdr:rowOff>38100</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695325</xdr:colOff>
      <xdr:row>36</xdr:row>
      <xdr:rowOff>428625</xdr:rowOff>
    </xdr:from>
    <xdr:to>
      <xdr:col>21</xdr:col>
      <xdr:colOff>123825</xdr:colOff>
      <xdr:row>64</xdr:row>
      <xdr:rowOff>38100</xdr:rowOff>
    </xdr:to>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worksheetdrawing4.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3.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4.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0" width="17.29"/>
  </cols>
  <sheetData>
    <row r="1">
      <c r="A1" s="2" t="s">
        <v>10</v>
      </c>
    </row>
    <row r="2">
      <c r="A2" s="2" t="s">
        <v>13</v>
      </c>
    </row>
    <row r="3">
      <c r="A3" s="2" t="s">
        <v>15</v>
      </c>
    </row>
    <row r="4">
      <c r="A4" s="2" t="s">
        <v>16</v>
      </c>
    </row>
    <row r="5">
      <c r="A5" s="2"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3.29"/>
    <col customWidth="1" min="2" max="20" width="17.29"/>
  </cols>
  <sheetData>
    <row r="1">
      <c r="A1" s="2" t="s">
        <v>1</v>
      </c>
    </row>
    <row r="2">
      <c r="A2" s="2" t="s">
        <v>9</v>
      </c>
    </row>
    <row r="3">
      <c r="A3" s="2" t="s">
        <v>11</v>
      </c>
    </row>
    <row r="4">
      <c r="A4" s="2" t="s">
        <v>12</v>
      </c>
    </row>
    <row r="5">
      <c r="A5" s="2"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29"/>
    <col customWidth="1" min="2" max="2" width="20.86"/>
    <col customWidth="1" min="3" max="20" width="17.29"/>
  </cols>
  <sheetData>
    <row r="1">
      <c r="B1" s="2" t="s">
        <v>2</v>
      </c>
      <c r="C1" s="2" t="s">
        <v>18</v>
      </c>
    </row>
    <row r="2">
      <c r="A2" s="2" t="s">
        <v>19</v>
      </c>
      <c r="B2" s="4">
        <v>36.0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1.57"/>
    <col customWidth="1" min="2" max="2" width="15.43"/>
    <col customWidth="1" min="3" max="3" width="11.71"/>
    <col customWidth="1" min="4" max="4" width="5.57"/>
    <col customWidth="1" min="5" max="5" width="26.29"/>
    <col customWidth="1" min="6" max="6" width="58.86"/>
    <col customWidth="1" hidden="1" min="7" max="7" width="62.86"/>
    <col customWidth="1" min="8" max="8" width="40.86"/>
    <col customWidth="1" min="9" max="22" width="17.29"/>
  </cols>
  <sheetData>
    <row r="1" ht="24.0" customHeight="1">
      <c r="A1" s="1" t="s">
        <v>0</v>
      </c>
      <c r="B1" s="1" t="s">
        <v>3</v>
      </c>
      <c r="C1" s="1" t="s">
        <v>4</v>
      </c>
      <c r="D1" s="1" t="s">
        <v>5</v>
      </c>
      <c r="E1" s="1" t="s">
        <v>6</v>
      </c>
      <c r="F1" s="1" t="s">
        <v>7</v>
      </c>
      <c r="G1" s="1" t="s">
        <v>8</v>
      </c>
      <c r="H1" s="1" t="s">
        <v>8</v>
      </c>
      <c r="I1" s="3"/>
      <c r="J1" s="3"/>
      <c r="K1" s="3"/>
      <c r="L1" s="3"/>
      <c r="M1" s="3"/>
      <c r="N1" s="3"/>
      <c r="O1" s="3"/>
      <c r="P1" s="3"/>
      <c r="Q1" s="3"/>
      <c r="R1" s="3"/>
      <c r="S1" s="3"/>
      <c r="T1" s="3"/>
      <c r="U1" s="3"/>
      <c r="V1" s="3"/>
    </row>
    <row r="2" ht="22.5" customHeight="1">
      <c r="A2" s="5" t="str">
        <f t="array" ref="A2:A16">ROW(A1:A15)</f>
        <v>1</v>
      </c>
      <c r="B2" s="6">
        <v>8.0</v>
      </c>
      <c r="C2" s="6">
        <v>1.0</v>
      </c>
      <c r="D2" s="7" t="s">
        <v>20</v>
      </c>
      <c r="E2" s="7" t="s">
        <v>1</v>
      </c>
      <c r="F2" s="8" t="s">
        <v>21</v>
      </c>
      <c r="G2" s="11"/>
      <c r="H2" s="12" t="s">
        <v>27</v>
      </c>
      <c r="I2" s="19"/>
      <c r="J2" s="19"/>
      <c r="K2" s="19"/>
      <c r="L2" s="19"/>
      <c r="M2" s="19"/>
      <c r="N2" s="19"/>
      <c r="O2" s="19"/>
      <c r="P2" s="19"/>
      <c r="Q2" s="19"/>
      <c r="R2" s="19"/>
      <c r="S2" s="19"/>
      <c r="T2" s="19"/>
      <c r="U2" s="19"/>
      <c r="V2" s="19"/>
    </row>
    <row r="3" ht="22.5" customHeight="1">
      <c r="A3" s="5">
        <v>2.0</v>
      </c>
      <c r="B3" s="6">
        <v>8.0</v>
      </c>
      <c r="C3" s="6">
        <v>2.0</v>
      </c>
      <c r="D3" s="7" t="s">
        <v>34</v>
      </c>
      <c r="E3" s="7" t="s">
        <v>1</v>
      </c>
      <c r="F3" s="8" t="s">
        <v>35</v>
      </c>
      <c r="G3" s="11"/>
      <c r="H3" s="7" t="s">
        <v>36</v>
      </c>
      <c r="I3" s="20"/>
      <c r="J3" s="20"/>
      <c r="K3" s="20"/>
      <c r="L3" s="20"/>
      <c r="M3" s="20"/>
      <c r="N3" s="20"/>
      <c r="O3" s="20"/>
      <c r="P3" s="20"/>
      <c r="Q3" s="20"/>
      <c r="R3" s="20"/>
      <c r="S3" s="20"/>
      <c r="T3" s="20"/>
      <c r="U3" s="20"/>
      <c r="V3" s="20"/>
    </row>
    <row r="4" ht="22.5" customHeight="1">
      <c r="A4" s="5">
        <v>3.0</v>
      </c>
      <c r="B4" s="6">
        <v>8.0</v>
      </c>
      <c r="C4" s="6">
        <v>2.0</v>
      </c>
      <c r="D4" s="7" t="s">
        <v>38</v>
      </c>
      <c r="E4" s="7" t="s">
        <v>11</v>
      </c>
      <c r="F4" s="8" t="s">
        <v>39</v>
      </c>
      <c r="G4" s="11"/>
      <c r="H4" s="7" t="s">
        <v>40</v>
      </c>
      <c r="I4" s="20"/>
      <c r="J4" s="20"/>
      <c r="K4" s="20"/>
      <c r="L4" s="20"/>
      <c r="M4" s="20"/>
      <c r="N4" s="20"/>
      <c r="O4" s="20"/>
      <c r="P4" s="20"/>
      <c r="Q4" s="20"/>
      <c r="R4" s="20"/>
      <c r="S4" s="20"/>
      <c r="T4" s="20"/>
      <c r="U4" s="20"/>
      <c r="V4" s="20"/>
    </row>
    <row r="5" ht="22.5" customHeight="1">
      <c r="A5" s="5">
        <v>4.0</v>
      </c>
      <c r="B5" s="5"/>
      <c r="C5" s="5"/>
      <c r="D5" s="7" t="s">
        <v>41</v>
      </c>
      <c r="E5" s="7" t="s">
        <v>1</v>
      </c>
      <c r="F5" s="11"/>
      <c r="G5" s="11"/>
      <c r="H5" s="19"/>
      <c r="I5" s="19"/>
      <c r="J5" s="19"/>
      <c r="K5" s="19"/>
      <c r="L5" s="19"/>
      <c r="M5" s="19"/>
      <c r="N5" s="19"/>
      <c r="O5" s="19"/>
      <c r="P5" s="19"/>
      <c r="Q5" s="19"/>
      <c r="R5" s="19"/>
      <c r="S5" s="19"/>
      <c r="T5" s="19"/>
      <c r="U5" s="19"/>
      <c r="V5" s="19"/>
    </row>
    <row r="6" ht="22.5" customHeight="1">
      <c r="A6" s="5">
        <v>5.0</v>
      </c>
      <c r="B6" s="5"/>
      <c r="C6" s="5"/>
      <c r="D6" s="7" t="s">
        <v>42</v>
      </c>
      <c r="E6" s="7" t="s">
        <v>1</v>
      </c>
      <c r="F6" s="11"/>
      <c r="G6" s="11"/>
      <c r="H6" s="19"/>
      <c r="I6" s="19"/>
      <c r="J6" s="19"/>
      <c r="K6" s="19"/>
      <c r="L6" s="19"/>
      <c r="M6" s="19"/>
      <c r="N6" s="19"/>
      <c r="O6" s="19"/>
      <c r="P6" s="19"/>
      <c r="Q6" s="19"/>
      <c r="R6" s="19"/>
      <c r="S6" s="19"/>
      <c r="T6" s="19"/>
      <c r="U6" s="19"/>
      <c r="V6" s="19"/>
    </row>
    <row r="7" ht="22.5" customHeight="1">
      <c r="A7" s="5">
        <v>6.0</v>
      </c>
      <c r="B7" s="5"/>
      <c r="C7" s="5"/>
      <c r="D7" s="7" t="s">
        <v>43</v>
      </c>
      <c r="E7" s="7" t="s">
        <v>11</v>
      </c>
      <c r="F7" s="11"/>
      <c r="G7" s="11"/>
      <c r="H7" s="20"/>
      <c r="I7" s="20"/>
      <c r="J7" s="20"/>
      <c r="K7" s="20"/>
      <c r="L7" s="20"/>
      <c r="M7" s="20"/>
      <c r="N7" s="20"/>
      <c r="O7" s="20"/>
      <c r="P7" s="20"/>
      <c r="Q7" s="20"/>
      <c r="R7" s="20"/>
      <c r="S7" s="20"/>
      <c r="T7" s="20"/>
      <c r="U7" s="20"/>
      <c r="V7" s="20"/>
    </row>
    <row r="8" ht="22.5" customHeight="1">
      <c r="A8" s="5">
        <v>7.0</v>
      </c>
      <c r="B8" s="5"/>
      <c r="C8" s="5"/>
      <c r="D8" s="7" t="s">
        <v>44</v>
      </c>
      <c r="E8" s="7" t="s">
        <v>11</v>
      </c>
      <c r="F8" s="11"/>
      <c r="G8" s="11"/>
      <c r="H8" s="20"/>
      <c r="I8" s="20"/>
      <c r="J8" s="20"/>
      <c r="K8" s="20"/>
      <c r="L8" s="20"/>
      <c r="M8" s="20"/>
      <c r="N8" s="20"/>
      <c r="O8" s="20"/>
      <c r="P8" s="20"/>
      <c r="Q8" s="20"/>
      <c r="R8" s="20"/>
      <c r="S8" s="20"/>
      <c r="T8" s="20"/>
      <c r="U8" s="20"/>
      <c r="V8" s="20"/>
    </row>
    <row r="9" ht="22.5" customHeight="1">
      <c r="A9" s="5">
        <v>8.0</v>
      </c>
      <c r="B9" s="5"/>
      <c r="C9" s="5"/>
      <c r="D9" s="7" t="s">
        <v>45</v>
      </c>
      <c r="E9" s="7" t="s">
        <v>11</v>
      </c>
      <c r="F9" s="11"/>
      <c r="G9" s="11"/>
      <c r="H9" s="19"/>
      <c r="I9" s="19"/>
      <c r="J9" s="19"/>
      <c r="K9" s="19"/>
      <c r="L9" s="19"/>
      <c r="M9" s="19"/>
      <c r="N9" s="19"/>
      <c r="O9" s="19"/>
      <c r="P9" s="19"/>
      <c r="Q9" s="19"/>
      <c r="R9" s="19"/>
      <c r="S9" s="19"/>
      <c r="T9" s="19"/>
      <c r="U9" s="19"/>
      <c r="V9" s="19"/>
    </row>
    <row r="10" ht="22.5" customHeight="1">
      <c r="A10" s="5">
        <v>9.0</v>
      </c>
      <c r="B10" s="5"/>
      <c r="C10" s="5"/>
      <c r="D10" s="7" t="s">
        <v>46</v>
      </c>
      <c r="E10" s="7" t="s">
        <v>12</v>
      </c>
      <c r="F10" s="11"/>
      <c r="G10" s="11"/>
      <c r="H10" s="19"/>
      <c r="I10" s="19"/>
      <c r="J10" s="19"/>
      <c r="K10" s="19"/>
      <c r="L10" s="19"/>
      <c r="M10" s="19"/>
      <c r="N10" s="19"/>
      <c r="O10" s="19"/>
      <c r="P10" s="19"/>
      <c r="Q10" s="19"/>
      <c r="R10" s="19"/>
      <c r="S10" s="19"/>
      <c r="T10" s="19"/>
      <c r="U10" s="19"/>
      <c r="V10" s="19"/>
    </row>
    <row r="11" ht="22.5" customHeight="1">
      <c r="A11" s="5">
        <v>10.0</v>
      </c>
      <c r="B11" s="5"/>
      <c r="C11" s="5"/>
      <c r="D11" s="7" t="s">
        <v>47</v>
      </c>
      <c r="E11" s="7" t="s">
        <v>12</v>
      </c>
      <c r="F11" s="30"/>
      <c r="G11" s="11"/>
      <c r="H11" s="20"/>
      <c r="I11" s="20"/>
      <c r="J11" s="20"/>
      <c r="K11" s="20"/>
      <c r="L11" s="20"/>
      <c r="M11" s="20"/>
      <c r="N11" s="20"/>
      <c r="O11" s="20"/>
      <c r="P11" s="20"/>
      <c r="Q11" s="20"/>
      <c r="R11" s="20"/>
      <c r="S11" s="20"/>
      <c r="T11" s="20"/>
      <c r="U11" s="20"/>
      <c r="V11" s="20"/>
    </row>
    <row r="12" ht="22.5" customHeight="1">
      <c r="A12" s="5">
        <v>11.0</v>
      </c>
      <c r="B12" s="5"/>
      <c r="C12" s="5"/>
      <c r="D12" s="7" t="s">
        <v>48</v>
      </c>
      <c r="E12" s="7" t="s">
        <v>11</v>
      </c>
      <c r="F12" s="11"/>
      <c r="G12" s="11"/>
      <c r="H12" s="19"/>
      <c r="I12" s="19"/>
      <c r="J12" s="19"/>
      <c r="K12" s="19"/>
      <c r="L12" s="19"/>
      <c r="M12" s="19"/>
      <c r="N12" s="19"/>
      <c r="O12" s="19"/>
      <c r="P12" s="19"/>
      <c r="Q12" s="19"/>
      <c r="R12" s="19"/>
      <c r="S12" s="19"/>
      <c r="T12" s="19"/>
      <c r="U12" s="19"/>
      <c r="V12" s="19"/>
    </row>
    <row r="13" ht="22.5" customHeight="1">
      <c r="A13" s="5">
        <v>12.0</v>
      </c>
      <c r="B13" s="5"/>
      <c r="C13" s="5"/>
      <c r="D13" s="7" t="s">
        <v>49</v>
      </c>
      <c r="E13" s="7" t="s">
        <v>1</v>
      </c>
      <c r="F13" s="11"/>
      <c r="G13" s="11"/>
      <c r="H13" s="19"/>
      <c r="I13" s="19"/>
      <c r="J13" s="19"/>
      <c r="K13" s="19"/>
      <c r="L13" s="19"/>
      <c r="M13" s="19"/>
      <c r="N13" s="19"/>
      <c r="O13" s="19"/>
      <c r="P13" s="19"/>
      <c r="Q13" s="19"/>
      <c r="R13" s="19"/>
      <c r="S13" s="19"/>
      <c r="T13" s="19"/>
      <c r="U13" s="19"/>
      <c r="V13" s="19"/>
    </row>
    <row r="14" ht="22.5" customHeight="1">
      <c r="A14" s="5">
        <v>13.0</v>
      </c>
      <c r="B14" s="5"/>
      <c r="C14" s="5"/>
      <c r="D14" s="7" t="s">
        <v>50</v>
      </c>
      <c r="E14" s="7" t="s">
        <v>1</v>
      </c>
      <c r="F14" s="11"/>
      <c r="G14" s="11"/>
      <c r="H14" s="20"/>
      <c r="I14" s="20"/>
      <c r="J14" s="20"/>
      <c r="K14" s="20"/>
      <c r="L14" s="20"/>
      <c r="M14" s="20"/>
      <c r="N14" s="20"/>
      <c r="O14" s="20"/>
      <c r="P14" s="20"/>
      <c r="Q14" s="20"/>
      <c r="R14" s="20"/>
      <c r="S14" s="20"/>
      <c r="T14" s="20"/>
      <c r="U14" s="20"/>
      <c r="V14" s="20"/>
    </row>
    <row r="15" ht="22.5" customHeight="1">
      <c r="A15" s="5">
        <v>14.0</v>
      </c>
      <c r="B15" s="5"/>
      <c r="C15" s="5"/>
      <c r="D15" s="7" t="s">
        <v>51</v>
      </c>
      <c r="E15" s="7" t="s">
        <v>1</v>
      </c>
      <c r="F15" s="11"/>
      <c r="G15" s="11"/>
      <c r="H15" s="20"/>
      <c r="I15" s="20"/>
      <c r="J15" s="20"/>
      <c r="K15" s="20"/>
      <c r="L15" s="20"/>
      <c r="M15" s="20"/>
      <c r="N15" s="20"/>
      <c r="O15" s="20"/>
      <c r="P15" s="20"/>
      <c r="Q15" s="20"/>
      <c r="R15" s="20"/>
      <c r="S15" s="20"/>
      <c r="T15" s="20"/>
      <c r="U15" s="20"/>
      <c r="V15" s="20"/>
    </row>
    <row r="16" ht="22.5" customHeight="1">
      <c r="A16" s="5">
        <v>15.0</v>
      </c>
      <c r="B16" s="5"/>
      <c r="C16" s="5"/>
      <c r="D16" s="7" t="s">
        <v>52</v>
      </c>
      <c r="E16" s="7" t="s">
        <v>1</v>
      </c>
      <c r="F16" s="11"/>
      <c r="G16" s="11"/>
      <c r="H16" s="20"/>
      <c r="I16" s="20"/>
      <c r="J16" s="20"/>
      <c r="K16" s="20"/>
      <c r="L16" s="20"/>
      <c r="M16" s="20"/>
      <c r="N16" s="20"/>
      <c r="O16" s="20"/>
      <c r="P16" s="20"/>
      <c r="Q16" s="20"/>
      <c r="R16" s="20"/>
      <c r="S16" s="20"/>
      <c r="T16" s="20"/>
      <c r="U16" s="20"/>
      <c r="V16" s="20"/>
    </row>
    <row r="17" ht="22.5" customHeight="1">
      <c r="A17" s="6">
        <v>16.0</v>
      </c>
      <c r="B17" s="5"/>
      <c r="C17" s="5"/>
      <c r="D17" s="7" t="s">
        <v>53</v>
      </c>
      <c r="E17" s="7" t="s">
        <v>11</v>
      </c>
      <c r="F17" s="11"/>
      <c r="G17" s="11"/>
      <c r="H17" s="20"/>
      <c r="I17" s="20"/>
      <c r="J17" s="20"/>
      <c r="K17" s="20"/>
      <c r="L17" s="20"/>
      <c r="M17" s="20"/>
      <c r="N17" s="20"/>
      <c r="O17" s="20"/>
      <c r="P17" s="20"/>
      <c r="Q17" s="20"/>
      <c r="R17" s="20"/>
      <c r="S17" s="20"/>
      <c r="T17" s="20"/>
      <c r="U17" s="20"/>
      <c r="V17" s="20"/>
    </row>
    <row r="18" ht="31.5" customHeight="1">
      <c r="A18" s="1" t="s">
        <v>54</v>
      </c>
      <c r="I18" s="3"/>
      <c r="J18" s="3"/>
      <c r="K18" s="3"/>
      <c r="L18" s="3"/>
      <c r="M18" s="3"/>
      <c r="N18" s="3"/>
      <c r="O18" s="3"/>
      <c r="P18" s="3"/>
      <c r="Q18" s="3"/>
      <c r="R18" s="3"/>
      <c r="S18" s="3"/>
      <c r="T18" s="3"/>
      <c r="U18" s="3"/>
      <c r="V18" s="3"/>
    </row>
    <row r="19" ht="22.5" customHeight="1">
      <c r="A19" s="34"/>
      <c r="B19" s="46">
        <v>5.0</v>
      </c>
      <c r="C19" s="46">
        <v>1.0</v>
      </c>
      <c r="D19" s="47"/>
      <c r="E19" s="48" t="s">
        <v>55</v>
      </c>
      <c r="F19" s="49" t="s">
        <v>56</v>
      </c>
      <c r="G19" s="50"/>
      <c r="H19" s="47"/>
      <c r="I19" s="47"/>
      <c r="J19" s="47"/>
      <c r="K19" s="47"/>
      <c r="L19" s="47"/>
      <c r="M19" s="47"/>
      <c r="N19" s="47"/>
      <c r="O19" s="47"/>
      <c r="P19" s="47"/>
      <c r="Q19" s="47"/>
      <c r="R19" s="47"/>
      <c r="S19" s="47"/>
      <c r="T19" s="47"/>
      <c r="U19" s="47"/>
      <c r="V19" s="47"/>
    </row>
    <row r="20" ht="22.5" customHeight="1">
      <c r="A20" s="34"/>
      <c r="B20" s="46">
        <v>5.0</v>
      </c>
      <c r="C20" s="46">
        <v>1.0</v>
      </c>
      <c r="D20" s="47"/>
      <c r="E20" s="48" t="s">
        <v>57</v>
      </c>
      <c r="F20" s="49" t="s">
        <v>58</v>
      </c>
      <c r="G20" s="49" t="s">
        <v>59</v>
      </c>
      <c r="H20" s="47"/>
      <c r="I20" s="47"/>
      <c r="J20" s="47"/>
      <c r="K20" s="47"/>
      <c r="L20" s="47"/>
      <c r="M20" s="47"/>
      <c r="N20" s="47"/>
      <c r="O20" s="47"/>
      <c r="P20" s="47"/>
      <c r="Q20" s="47"/>
      <c r="R20" s="47"/>
      <c r="S20" s="47"/>
      <c r="T20" s="47"/>
      <c r="U20" s="47"/>
      <c r="V20" s="47"/>
    </row>
    <row r="21">
      <c r="A21" s="51"/>
      <c r="B21" s="51"/>
      <c r="C21" s="51"/>
      <c r="D21" s="52"/>
      <c r="E21" s="52"/>
      <c r="F21" s="53"/>
      <c r="G21" s="54"/>
    </row>
    <row r="22">
      <c r="A22" s="51"/>
      <c r="B22" s="51"/>
      <c r="C22" s="51"/>
      <c r="D22" s="52"/>
      <c r="E22" s="52"/>
      <c r="F22" s="53"/>
      <c r="G22" s="54"/>
    </row>
    <row r="23">
      <c r="A23" s="51"/>
      <c r="B23" s="51"/>
      <c r="C23" s="51"/>
      <c r="D23" s="52"/>
      <c r="E23" s="52"/>
      <c r="F23" s="53"/>
      <c r="G23" s="54"/>
    </row>
    <row r="24" ht="17.25" customHeight="1">
      <c r="A24" s="51"/>
      <c r="B24" s="51"/>
      <c r="C24" s="51"/>
      <c r="D24" s="52"/>
      <c r="E24" s="52"/>
      <c r="F24" s="53"/>
      <c r="G24" s="54"/>
      <c r="H24" s="52"/>
      <c r="I24" s="52"/>
      <c r="J24" s="52"/>
      <c r="K24" s="52"/>
      <c r="L24" s="52"/>
      <c r="M24" s="52"/>
      <c r="N24" s="52"/>
      <c r="O24" s="52"/>
      <c r="P24" s="52"/>
      <c r="Q24" s="52"/>
      <c r="R24" s="52"/>
      <c r="S24" s="52"/>
      <c r="T24" s="52"/>
      <c r="U24" s="52"/>
      <c r="V24" s="52"/>
    </row>
    <row r="25" ht="17.25" customHeight="1">
      <c r="A25" s="51"/>
      <c r="B25" s="51"/>
      <c r="C25" s="51"/>
      <c r="D25" s="52"/>
      <c r="E25" s="52"/>
      <c r="F25" s="54"/>
      <c r="G25" s="54"/>
      <c r="H25" s="52"/>
      <c r="I25" s="52"/>
      <c r="J25" s="52"/>
      <c r="K25" s="52"/>
      <c r="L25" s="52"/>
      <c r="M25" s="52"/>
      <c r="N25" s="52"/>
      <c r="O25" s="52"/>
      <c r="P25" s="52"/>
      <c r="Q25" s="52"/>
      <c r="R25" s="52"/>
      <c r="S25" s="52"/>
      <c r="T25" s="52"/>
      <c r="U25" s="52"/>
      <c r="V25" s="52"/>
    </row>
    <row r="26" ht="17.25" customHeight="1">
      <c r="A26" s="51"/>
      <c r="B26" s="51"/>
      <c r="C26" s="51"/>
      <c r="D26" s="52"/>
      <c r="E26" s="52"/>
      <c r="F26" s="54"/>
      <c r="G26" s="54"/>
      <c r="H26" s="52"/>
      <c r="I26" s="52"/>
      <c r="J26" s="52"/>
      <c r="K26" s="52"/>
      <c r="L26" s="52"/>
      <c r="M26" s="52"/>
      <c r="N26" s="52"/>
      <c r="O26" s="52"/>
      <c r="P26" s="52"/>
      <c r="Q26" s="52"/>
      <c r="R26" s="52"/>
      <c r="S26" s="52"/>
      <c r="T26" s="52"/>
      <c r="U26" s="52"/>
      <c r="V26" s="52"/>
    </row>
    <row r="27">
      <c r="A27" s="51"/>
      <c r="B27" s="51"/>
      <c r="C27" s="51"/>
      <c r="D27" s="52"/>
      <c r="E27" s="52"/>
      <c r="F27" s="53"/>
      <c r="G27" s="54"/>
    </row>
    <row r="28">
      <c r="A28" s="51"/>
      <c r="B28" s="51"/>
      <c r="C28" s="51"/>
      <c r="D28" s="52"/>
      <c r="E28" s="52"/>
      <c r="F28" s="53"/>
      <c r="G28" s="54"/>
    </row>
    <row r="29">
      <c r="A29" s="51"/>
      <c r="B29" s="51"/>
      <c r="C29" s="51"/>
      <c r="D29" s="52"/>
      <c r="E29" s="52"/>
      <c r="F29" s="53"/>
      <c r="G29" s="54"/>
    </row>
    <row r="30">
      <c r="A30" s="51"/>
      <c r="B30" s="51"/>
      <c r="C30" s="51"/>
      <c r="D30" s="52"/>
      <c r="E30" s="52"/>
      <c r="F30" s="53"/>
      <c r="G30" s="54"/>
    </row>
    <row r="31">
      <c r="A31" s="51"/>
      <c r="B31" s="51"/>
      <c r="C31" s="51"/>
      <c r="D31" s="52"/>
      <c r="E31" s="52"/>
      <c r="F31" s="53"/>
      <c r="G31" s="54"/>
    </row>
    <row r="32">
      <c r="A32" s="51"/>
      <c r="B32" s="51"/>
      <c r="C32" s="51"/>
      <c r="D32" s="52"/>
      <c r="E32" s="52"/>
      <c r="F32" s="53"/>
      <c r="G32" s="54"/>
    </row>
    <row r="33">
      <c r="A33" s="51"/>
      <c r="B33" s="51"/>
      <c r="C33" s="51"/>
      <c r="D33" s="52"/>
      <c r="E33" s="52"/>
      <c r="F33" s="53"/>
      <c r="G33" s="54"/>
    </row>
    <row r="34">
      <c r="A34" s="51"/>
      <c r="B34" s="51"/>
      <c r="C34" s="51"/>
      <c r="D34" s="52"/>
      <c r="E34" s="52"/>
      <c r="F34" s="53"/>
      <c r="G34" s="54"/>
    </row>
    <row r="35">
      <c r="A35" s="51"/>
      <c r="B35" s="51"/>
      <c r="C35" s="51"/>
      <c r="D35" s="52"/>
      <c r="E35" s="52"/>
      <c r="F35" s="53"/>
      <c r="G35" s="54"/>
    </row>
    <row r="36">
      <c r="A36" s="51"/>
      <c r="B36" s="51"/>
      <c r="C36" s="51"/>
      <c r="D36" s="52"/>
      <c r="E36" s="52"/>
      <c r="F36" s="53"/>
      <c r="G36" s="54"/>
    </row>
    <row r="37">
      <c r="A37" s="51"/>
      <c r="B37" s="51"/>
      <c r="C37" s="51"/>
      <c r="D37" s="52"/>
      <c r="E37" s="52"/>
      <c r="F37" s="53"/>
      <c r="G37" s="54"/>
    </row>
    <row r="38">
      <c r="A38" s="51"/>
      <c r="B38" s="51"/>
      <c r="C38" s="51"/>
      <c r="D38" s="52"/>
      <c r="E38" s="52"/>
      <c r="F38" s="53"/>
      <c r="G38" s="54"/>
    </row>
    <row r="39">
      <c r="A39" s="51"/>
      <c r="B39" s="51"/>
      <c r="C39" s="51"/>
      <c r="D39" s="52"/>
      <c r="E39" s="52"/>
      <c r="F39" s="53"/>
      <c r="G39" s="54"/>
    </row>
    <row r="40">
      <c r="A40" s="51"/>
      <c r="B40" s="51"/>
      <c r="C40" s="51"/>
      <c r="D40" s="52"/>
      <c r="E40" s="52"/>
      <c r="F40" s="53"/>
      <c r="G40" s="54"/>
    </row>
    <row r="41">
      <c r="A41" s="51"/>
      <c r="B41" s="51"/>
      <c r="C41" s="51"/>
      <c r="D41" s="52"/>
      <c r="E41" s="52"/>
      <c r="F41" s="53"/>
      <c r="G41" s="54"/>
    </row>
    <row r="42">
      <c r="A42" s="51"/>
      <c r="B42" s="51"/>
      <c r="C42" s="51"/>
      <c r="D42" s="52"/>
      <c r="E42" s="52"/>
      <c r="F42" s="53"/>
      <c r="G42" s="54"/>
    </row>
    <row r="43">
      <c r="A43" s="51"/>
      <c r="B43" s="51"/>
      <c r="C43" s="51"/>
      <c r="D43" s="52"/>
      <c r="E43" s="52"/>
      <c r="F43" s="53"/>
      <c r="G43" s="54"/>
    </row>
    <row r="44">
      <c r="A44" s="51"/>
      <c r="B44" s="51"/>
      <c r="C44" s="51"/>
      <c r="D44" s="52"/>
      <c r="E44" s="52"/>
      <c r="F44" s="53"/>
      <c r="G44" s="54"/>
    </row>
    <row r="45">
      <c r="A45" s="51"/>
      <c r="B45" s="51"/>
      <c r="C45" s="51"/>
      <c r="D45" s="52"/>
      <c r="E45" s="52"/>
      <c r="F45" s="53"/>
      <c r="G45" s="54"/>
    </row>
    <row r="46">
      <c r="A46" s="51"/>
      <c r="B46" s="51"/>
      <c r="C46" s="51"/>
      <c r="D46" s="52"/>
      <c r="E46" s="52"/>
      <c r="F46" s="53"/>
      <c r="G46" s="54"/>
    </row>
    <row r="47">
      <c r="A47" s="51"/>
      <c r="B47" s="51"/>
      <c r="C47" s="51"/>
      <c r="D47" s="52"/>
      <c r="E47" s="52"/>
      <c r="F47" s="53"/>
      <c r="G47" s="54"/>
    </row>
    <row r="48">
      <c r="A48" s="51"/>
      <c r="B48" s="51"/>
      <c r="C48" s="51"/>
      <c r="D48" s="52"/>
      <c r="E48" s="52"/>
      <c r="F48" s="53"/>
      <c r="G48" s="54"/>
    </row>
    <row r="49">
      <c r="A49" s="51"/>
      <c r="B49" s="51"/>
      <c r="C49" s="51"/>
      <c r="D49" s="52"/>
      <c r="E49" s="52"/>
      <c r="F49" s="53"/>
      <c r="G49" s="54"/>
    </row>
    <row r="50">
      <c r="A50" s="51"/>
      <c r="B50" s="51"/>
      <c r="C50" s="51"/>
      <c r="D50" s="52"/>
      <c r="E50" s="52"/>
      <c r="F50" s="53"/>
      <c r="G50" s="54"/>
    </row>
    <row r="51">
      <c r="A51" s="51"/>
      <c r="B51" s="51"/>
      <c r="C51" s="51"/>
      <c r="D51" s="52"/>
      <c r="E51" s="52"/>
      <c r="F51" s="53"/>
      <c r="G51" s="54"/>
    </row>
    <row r="52">
      <c r="A52" s="51"/>
      <c r="B52" s="51"/>
      <c r="C52" s="51"/>
      <c r="D52" s="52"/>
      <c r="E52" s="52"/>
      <c r="F52" s="53"/>
      <c r="G52" s="54"/>
    </row>
    <row r="53">
      <c r="A53" s="51"/>
      <c r="B53" s="51"/>
      <c r="C53" s="51"/>
      <c r="D53" s="52"/>
      <c r="E53" s="52"/>
      <c r="F53" s="53"/>
      <c r="G53" s="54"/>
    </row>
    <row r="54">
      <c r="A54" s="51"/>
      <c r="B54" s="51"/>
      <c r="C54" s="51"/>
      <c r="D54" s="52"/>
      <c r="E54" s="52"/>
      <c r="F54" s="53"/>
      <c r="G54" s="54"/>
    </row>
    <row r="55">
      <c r="A55" s="51"/>
      <c r="B55" s="51"/>
      <c r="C55" s="51"/>
      <c r="D55" s="52"/>
      <c r="E55" s="52"/>
      <c r="F55" s="53"/>
      <c r="G55" s="54"/>
    </row>
    <row r="56">
      <c r="A56" s="51"/>
      <c r="B56" s="51"/>
      <c r="C56" s="51"/>
      <c r="D56" s="52"/>
      <c r="E56" s="52"/>
      <c r="F56" s="53"/>
      <c r="G56" s="54"/>
    </row>
    <row r="57">
      <c r="A57" s="51"/>
      <c r="B57" s="51"/>
      <c r="C57" s="51"/>
      <c r="D57" s="52"/>
      <c r="E57" s="52"/>
      <c r="F57" s="53"/>
      <c r="G57" s="54"/>
    </row>
    <row r="58">
      <c r="A58" s="51"/>
      <c r="B58" s="51"/>
      <c r="C58" s="51"/>
      <c r="D58" s="52"/>
      <c r="E58" s="52"/>
      <c r="F58" s="53"/>
      <c r="G58" s="54"/>
    </row>
    <row r="59">
      <c r="A59" s="51"/>
      <c r="B59" s="51"/>
      <c r="C59" s="51"/>
      <c r="D59" s="52"/>
      <c r="E59" s="52"/>
      <c r="F59" s="53"/>
      <c r="G59" s="54"/>
    </row>
    <row r="60">
      <c r="A60" s="51"/>
      <c r="B60" s="51"/>
      <c r="C60" s="51"/>
      <c r="D60" s="52"/>
      <c r="E60" s="52"/>
      <c r="F60" s="53"/>
      <c r="G60" s="54"/>
    </row>
    <row r="61">
      <c r="A61" s="51"/>
      <c r="B61" s="51"/>
      <c r="C61" s="51"/>
      <c r="D61" s="52"/>
      <c r="E61" s="52"/>
      <c r="F61" s="53"/>
      <c r="G61" s="54"/>
    </row>
    <row r="62">
      <c r="A62" s="51"/>
      <c r="B62" s="51"/>
      <c r="C62" s="51"/>
      <c r="D62" s="52"/>
      <c r="E62" s="52"/>
      <c r="F62" s="53"/>
      <c r="G62" s="54"/>
    </row>
    <row r="63">
      <c r="A63" s="51"/>
      <c r="B63" s="51"/>
      <c r="C63" s="51"/>
      <c r="D63" s="52"/>
      <c r="E63" s="52"/>
      <c r="F63" s="53"/>
      <c r="G63" s="54"/>
    </row>
    <row r="64">
      <c r="A64" s="51"/>
      <c r="B64" s="51"/>
      <c r="C64" s="51"/>
      <c r="D64" s="52"/>
      <c r="E64" s="52"/>
      <c r="F64" s="53"/>
      <c r="G64" s="54"/>
    </row>
    <row r="65">
      <c r="A65" s="51"/>
      <c r="B65" s="51"/>
      <c r="C65" s="51"/>
      <c r="D65" s="52"/>
      <c r="E65" s="52"/>
      <c r="F65" s="53"/>
      <c r="G65" s="54"/>
    </row>
    <row r="66">
      <c r="A66" s="51"/>
      <c r="B66" s="51"/>
      <c r="C66" s="51"/>
      <c r="D66" s="52"/>
      <c r="E66" s="52"/>
      <c r="F66" s="53"/>
      <c r="G66" s="54"/>
    </row>
    <row r="67">
      <c r="A67" s="51"/>
      <c r="B67" s="51"/>
      <c r="C67" s="51"/>
      <c r="D67" s="52"/>
      <c r="E67" s="52"/>
      <c r="F67" s="53"/>
      <c r="G67" s="54"/>
    </row>
    <row r="68">
      <c r="A68" s="51"/>
      <c r="B68" s="51"/>
      <c r="C68" s="51"/>
      <c r="D68" s="52"/>
      <c r="E68" s="52"/>
      <c r="F68" s="53"/>
      <c r="G68" s="54"/>
    </row>
    <row r="69">
      <c r="A69" s="51"/>
      <c r="B69" s="51"/>
      <c r="C69" s="51"/>
      <c r="D69" s="52"/>
      <c r="E69" s="52"/>
      <c r="F69" s="53"/>
      <c r="G69" s="54"/>
    </row>
    <row r="70">
      <c r="A70" s="51"/>
      <c r="B70" s="51"/>
      <c r="C70" s="51"/>
      <c r="D70" s="52"/>
      <c r="E70" s="52"/>
      <c r="F70" s="53"/>
      <c r="G70" s="54"/>
    </row>
    <row r="71">
      <c r="A71" s="51"/>
      <c r="B71" s="51"/>
      <c r="C71" s="51"/>
      <c r="D71" s="52"/>
      <c r="E71" s="52"/>
      <c r="F71" s="53"/>
      <c r="G71" s="54"/>
    </row>
    <row r="72">
      <c r="A72" s="51"/>
      <c r="B72" s="51"/>
      <c r="C72" s="51"/>
      <c r="D72" s="52"/>
      <c r="E72" s="52"/>
      <c r="F72" s="53"/>
      <c r="G72" s="54"/>
    </row>
    <row r="73">
      <c r="A73" s="51"/>
      <c r="B73" s="51"/>
      <c r="C73" s="51"/>
      <c r="D73" s="52"/>
      <c r="E73" s="52"/>
      <c r="F73" s="53"/>
      <c r="G73" s="54"/>
    </row>
    <row r="74">
      <c r="A74" s="51"/>
      <c r="B74" s="51"/>
      <c r="C74" s="51"/>
      <c r="D74" s="52"/>
      <c r="E74" s="52"/>
      <c r="F74" s="53"/>
      <c r="G74" s="54"/>
    </row>
    <row r="75">
      <c r="A75" s="51"/>
      <c r="B75" s="51"/>
      <c r="C75" s="51"/>
      <c r="D75" s="52"/>
      <c r="E75" s="52"/>
      <c r="F75" s="53"/>
      <c r="G75" s="54"/>
    </row>
    <row r="76">
      <c r="A76" s="51"/>
      <c r="B76" s="51"/>
      <c r="C76" s="51"/>
      <c r="D76" s="52"/>
      <c r="E76" s="52"/>
      <c r="F76" s="53"/>
      <c r="G76" s="54"/>
    </row>
    <row r="77">
      <c r="A77" s="51"/>
      <c r="B77" s="51"/>
      <c r="C77" s="51"/>
      <c r="D77" s="52"/>
      <c r="E77" s="52"/>
      <c r="F77" s="53"/>
      <c r="G77" s="54"/>
    </row>
    <row r="78">
      <c r="A78" s="51"/>
      <c r="B78" s="51"/>
      <c r="C78" s="51"/>
      <c r="D78" s="52"/>
      <c r="E78" s="52"/>
      <c r="F78" s="53"/>
      <c r="G78" s="54"/>
    </row>
    <row r="79">
      <c r="A79" s="51"/>
      <c r="B79" s="51"/>
      <c r="C79" s="51"/>
      <c r="D79" s="52"/>
      <c r="E79" s="52"/>
      <c r="F79" s="53"/>
      <c r="G79" s="54"/>
    </row>
  </sheetData>
  <mergeCells count="1">
    <mergeCell ref="A18:H18"/>
  </mergeCells>
  <dataValidations>
    <dataValidation type="list" showErrorMessage="1" sqref="E2:E17 E19:E20">
      <formula1>'User types'!$A$1:$A$100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2.75"/>
  <cols>
    <col customWidth="1" min="1" max="1" width="30.71"/>
    <col customWidth="1" min="2" max="4" width="7.29"/>
    <col customWidth="1" min="5" max="5" width="28.71"/>
    <col customWidth="1" min="6" max="6" width="7.29"/>
    <col customWidth="1" min="7" max="7" width="15.0"/>
    <col customWidth="1" min="8" max="8" width="11.86"/>
    <col customWidth="1" min="9" max="22" width="4.43"/>
  </cols>
  <sheetData>
    <row r="1" ht="24.0" customHeight="1">
      <c r="A1" s="13">
        <v>12.0</v>
      </c>
      <c r="B1" s="10" t="s">
        <v>23</v>
      </c>
      <c r="C1" s="10" t="s">
        <v>24</v>
      </c>
      <c r="D1" s="10" t="s">
        <v>25</v>
      </c>
      <c r="E1" s="14" t="s">
        <v>26</v>
      </c>
      <c r="F1" s="15" t="s">
        <v>23</v>
      </c>
      <c r="G1" s="14" t="s">
        <v>28</v>
      </c>
      <c r="H1" s="16" t="s">
        <v>29</v>
      </c>
      <c r="I1" s="17" t="s">
        <v>30</v>
      </c>
      <c r="V1" s="18"/>
    </row>
    <row r="2" ht="17.25" customHeight="1">
      <c r="A2" s="22" t="s">
        <v>31</v>
      </c>
      <c r="H2" s="18"/>
      <c r="I2" s="23">
        <v>1.0</v>
      </c>
      <c r="J2" s="24">
        <v>2.0</v>
      </c>
      <c r="K2" s="24">
        <v>3.0</v>
      </c>
      <c r="L2" s="24">
        <v>4.0</v>
      </c>
      <c r="M2" s="24">
        <v>5.0</v>
      </c>
      <c r="N2" s="25">
        <v>6.0</v>
      </c>
      <c r="O2" s="25">
        <v>7.0</v>
      </c>
      <c r="P2" s="26">
        <v>8.0</v>
      </c>
      <c r="Q2" s="24">
        <v>9.0</v>
      </c>
      <c r="R2" s="24">
        <v>10.0</v>
      </c>
      <c r="S2" s="24">
        <v>11.0</v>
      </c>
      <c r="T2" s="24">
        <v>12.0</v>
      </c>
      <c r="U2" s="27">
        <v>13.0</v>
      </c>
      <c r="V2" s="28">
        <v>14.0</v>
      </c>
    </row>
    <row r="3" ht="22.5" hidden="1" customHeight="1">
      <c r="A3" s="29"/>
      <c r="B3" s="31">
        <v>0.0</v>
      </c>
      <c r="C3" s="32">
        <v>0.0</v>
      </c>
      <c r="D3" s="33">
        <v>0.0</v>
      </c>
      <c r="E3" s="35"/>
      <c r="F3" s="36"/>
      <c r="G3" s="37"/>
      <c r="H3" s="38"/>
      <c r="I3" s="39"/>
      <c r="J3" s="40"/>
      <c r="K3" s="41"/>
      <c r="L3" s="41"/>
      <c r="M3" s="41"/>
      <c r="N3" s="42"/>
      <c r="O3" s="42"/>
      <c r="P3" s="41"/>
      <c r="Q3" s="41"/>
      <c r="R3" s="41"/>
      <c r="S3" s="41"/>
      <c r="T3" s="41"/>
      <c r="U3" s="43"/>
      <c r="V3" s="44"/>
    </row>
    <row r="4" ht="22.5" hidden="1" customHeight="1">
      <c r="A4" s="18"/>
      <c r="B4" s="45"/>
      <c r="D4" s="18"/>
      <c r="E4" s="35"/>
      <c r="F4" s="36"/>
      <c r="G4" s="37"/>
      <c r="H4" s="38"/>
      <c r="I4" s="39"/>
      <c r="J4" s="40"/>
      <c r="K4" s="41"/>
      <c r="L4" s="41"/>
      <c r="M4" s="41"/>
      <c r="N4" s="42"/>
      <c r="O4" s="42"/>
      <c r="P4" s="41"/>
      <c r="Q4" s="41"/>
      <c r="R4" s="41"/>
      <c r="S4" s="41"/>
      <c r="T4" s="41"/>
      <c r="U4" s="43"/>
      <c r="V4" s="44"/>
    </row>
    <row r="5" ht="22.5" hidden="1" customHeight="1">
      <c r="A5" s="18"/>
      <c r="B5" s="45"/>
      <c r="D5" s="18"/>
      <c r="E5" s="35"/>
      <c r="F5" s="36"/>
      <c r="G5" s="37"/>
      <c r="H5" s="38"/>
      <c r="I5" s="39"/>
      <c r="J5" s="40"/>
      <c r="K5" s="41"/>
      <c r="L5" s="41"/>
      <c r="M5" s="41"/>
      <c r="N5" s="42"/>
      <c r="O5" s="42"/>
      <c r="P5" s="41"/>
      <c r="Q5" s="41"/>
      <c r="R5" s="41"/>
      <c r="S5" s="41"/>
      <c r="T5" s="41"/>
      <c r="U5" s="43"/>
      <c r="V5" s="44"/>
    </row>
    <row r="6" ht="22.5" hidden="1" customHeight="1">
      <c r="A6" s="18"/>
      <c r="B6" s="45"/>
      <c r="D6" s="18"/>
      <c r="E6" s="35"/>
      <c r="F6" s="36"/>
      <c r="G6" s="37"/>
      <c r="H6" s="38"/>
      <c r="I6" s="39"/>
      <c r="J6" s="40"/>
      <c r="K6" s="41"/>
      <c r="L6" s="41"/>
      <c r="M6" s="41"/>
      <c r="N6" s="42"/>
      <c r="O6" s="42"/>
      <c r="P6" s="41"/>
      <c r="Q6" s="41"/>
      <c r="R6" s="41"/>
      <c r="S6" s="41"/>
      <c r="T6" s="41"/>
      <c r="U6" s="43"/>
      <c r="V6" s="44"/>
    </row>
    <row r="7" ht="22.5" hidden="1" customHeight="1">
      <c r="A7" s="18"/>
      <c r="B7" s="45"/>
      <c r="D7" s="18"/>
      <c r="E7" s="35"/>
      <c r="F7" s="36"/>
      <c r="G7" s="37"/>
      <c r="H7" s="38"/>
      <c r="I7" s="39"/>
      <c r="J7" s="40"/>
      <c r="K7" s="41"/>
      <c r="L7" s="41"/>
      <c r="M7" s="41"/>
      <c r="N7" s="42"/>
      <c r="O7" s="42"/>
      <c r="P7" s="41"/>
      <c r="Q7" s="41"/>
      <c r="R7" s="41"/>
      <c r="S7" s="41"/>
      <c r="T7" s="41"/>
      <c r="U7" s="43"/>
      <c r="V7" s="44"/>
    </row>
    <row r="8" ht="22.5" hidden="1" customHeight="1">
      <c r="A8" s="18"/>
      <c r="B8" s="45"/>
      <c r="D8" s="18"/>
      <c r="E8" s="35"/>
      <c r="F8" s="36"/>
      <c r="G8" s="37"/>
      <c r="H8" s="38"/>
      <c r="I8" s="39"/>
      <c r="J8" s="40"/>
      <c r="K8" s="41"/>
      <c r="L8" s="41"/>
      <c r="M8" s="41"/>
      <c r="N8" s="42"/>
      <c r="O8" s="42"/>
      <c r="P8" s="41"/>
      <c r="Q8" s="41"/>
      <c r="R8" s="41"/>
      <c r="S8" s="41"/>
      <c r="T8" s="41"/>
      <c r="U8" s="43"/>
      <c r="V8" s="44"/>
    </row>
    <row r="9" ht="22.5" hidden="1" customHeight="1">
      <c r="A9" s="18"/>
      <c r="B9" s="45"/>
      <c r="D9" s="18"/>
      <c r="E9" s="35"/>
      <c r="F9" s="36"/>
      <c r="G9" s="37"/>
      <c r="H9" s="38"/>
      <c r="I9" s="39"/>
      <c r="J9" s="40"/>
      <c r="K9" s="41"/>
      <c r="L9" s="41"/>
      <c r="M9" s="41"/>
      <c r="N9" s="42"/>
      <c r="O9" s="42"/>
      <c r="P9" s="41"/>
      <c r="Q9" s="41"/>
      <c r="R9" s="41"/>
      <c r="S9" s="41"/>
      <c r="T9" s="41"/>
      <c r="U9" s="43"/>
      <c r="V9" s="44"/>
    </row>
    <row r="10" ht="22.5" hidden="1" customHeight="1">
      <c r="A10" s="18"/>
      <c r="B10" s="45"/>
      <c r="D10" s="18"/>
      <c r="E10" s="35"/>
      <c r="F10" s="36"/>
      <c r="G10" s="37"/>
      <c r="H10" s="38"/>
      <c r="I10" s="39"/>
      <c r="J10" s="40"/>
      <c r="K10" s="41"/>
      <c r="L10" s="41"/>
      <c r="M10" s="41"/>
      <c r="N10" s="42"/>
      <c r="O10" s="42"/>
      <c r="P10" s="41"/>
      <c r="Q10" s="41"/>
      <c r="R10" s="41"/>
      <c r="S10" s="41"/>
      <c r="T10" s="41"/>
      <c r="U10" s="43"/>
      <c r="V10" s="44"/>
    </row>
    <row r="11" ht="22.5" hidden="1" customHeight="1">
      <c r="A11" s="18"/>
      <c r="B11" s="45"/>
      <c r="D11" s="18"/>
      <c r="E11" s="35"/>
      <c r="F11" s="36"/>
      <c r="G11" s="37"/>
      <c r="H11" s="38"/>
      <c r="I11" s="39"/>
      <c r="J11" s="40"/>
      <c r="K11" s="41"/>
      <c r="L11" s="41"/>
      <c r="M11" s="41"/>
      <c r="N11" s="42"/>
      <c r="O11" s="42"/>
      <c r="P11" s="41"/>
      <c r="Q11" s="41"/>
      <c r="R11" s="41"/>
      <c r="S11" s="41"/>
      <c r="T11" s="41"/>
      <c r="U11" s="43"/>
      <c r="V11" s="44"/>
    </row>
    <row r="12" ht="22.5" hidden="1" customHeight="1">
      <c r="A12" s="18"/>
      <c r="B12" s="45"/>
      <c r="D12" s="18"/>
      <c r="E12" s="35"/>
      <c r="F12" s="36"/>
      <c r="G12" s="37"/>
      <c r="H12" s="38"/>
      <c r="I12" s="39"/>
      <c r="J12" s="40"/>
      <c r="K12" s="41"/>
      <c r="L12" s="41"/>
      <c r="M12" s="41"/>
      <c r="N12" s="42"/>
      <c r="O12" s="42"/>
      <c r="P12" s="41"/>
      <c r="Q12" s="41"/>
      <c r="R12" s="41"/>
      <c r="S12" s="41"/>
      <c r="T12" s="41"/>
      <c r="U12" s="43"/>
      <c r="V12" s="44"/>
    </row>
    <row r="13" ht="22.5" hidden="1" customHeight="1">
      <c r="A13" s="18"/>
      <c r="B13" s="45"/>
      <c r="D13" s="18"/>
      <c r="E13" s="35"/>
      <c r="F13" s="36"/>
      <c r="G13" s="37"/>
      <c r="H13" s="38"/>
      <c r="I13" s="39"/>
      <c r="J13" s="40"/>
      <c r="K13" s="41"/>
      <c r="L13" s="41"/>
      <c r="M13" s="41"/>
      <c r="N13" s="42"/>
      <c r="O13" s="42"/>
      <c r="P13" s="41"/>
      <c r="Q13" s="41"/>
      <c r="R13" s="41"/>
      <c r="S13" s="41"/>
      <c r="T13" s="41"/>
      <c r="U13" s="43"/>
      <c r="V13" s="44"/>
    </row>
    <row r="14" ht="22.5" hidden="1" customHeight="1">
      <c r="A14" s="18"/>
      <c r="B14" s="45"/>
      <c r="D14" s="18"/>
      <c r="E14" s="35"/>
      <c r="F14" s="36"/>
      <c r="G14" s="37"/>
      <c r="H14" s="38"/>
      <c r="I14" s="39"/>
      <c r="J14" s="40"/>
      <c r="K14" s="41"/>
      <c r="L14" s="41"/>
      <c r="M14" s="41"/>
      <c r="N14" s="42"/>
      <c r="O14" s="42"/>
      <c r="P14" s="41"/>
      <c r="Q14" s="41"/>
      <c r="R14" s="41"/>
      <c r="S14" s="41"/>
      <c r="T14" s="41"/>
      <c r="U14" s="43"/>
      <c r="V14" s="44"/>
    </row>
    <row r="15" ht="22.5" hidden="1" customHeight="1">
      <c r="A15" s="18"/>
      <c r="B15" s="45"/>
      <c r="D15" s="18"/>
      <c r="E15" s="35"/>
      <c r="F15" s="36"/>
      <c r="G15" s="37"/>
      <c r="H15" s="38"/>
      <c r="I15" s="39"/>
      <c r="J15" s="40"/>
      <c r="K15" s="41"/>
      <c r="L15" s="41"/>
      <c r="M15" s="41"/>
      <c r="N15" s="42"/>
      <c r="O15" s="42"/>
      <c r="P15" s="41"/>
      <c r="Q15" s="41"/>
      <c r="R15" s="41"/>
      <c r="S15" s="41"/>
      <c r="T15" s="41"/>
      <c r="U15" s="43"/>
      <c r="V15" s="44"/>
    </row>
    <row r="16" ht="22.5" hidden="1" customHeight="1">
      <c r="A16" s="18"/>
      <c r="B16" s="45"/>
      <c r="D16" s="18"/>
      <c r="E16" s="35"/>
      <c r="F16" s="36"/>
      <c r="G16" s="37"/>
      <c r="H16" s="38"/>
      <c r="I16" s="39"/>
      <c r="J16" s="40"/>
      <c r="K16" s="41"/>
      <c r="L16" s="41"/>
      <c r="M16" s="41"/>
      <c r="N16" s="42"/>
      <c r="O16" s="42"/>
      <c r="P16" s="41"/>
      <c r="Q16" s="41"/>
      <c r="R16" s="41"/>
      <c r="S16" s="41"/>
      <c r="T16" s="41"/>
      <c r="U16" s="43"/>
      <c r="V16" s="44"/>
    </row>
    <row r="17" ht="22.5" hidden="1" customHeight="1">
      <c r="A17" s="18"/>
      <c r="B17" s="45"/>
      <c r="D17" s="18"/>
      <c r="E17" s="35"/>
      <c r="F17" s="36"/>
      <c r="G17" s="37"/>
      <c r="H17" s="38"/>
      <c r="I17" s="39"/>
      <c r="J17" s="40"/>
      <c r="K17" s="41"/>
      <c r="L17" s="41"/>
      <c r="M17" s="41"/>
      <c r="N17" s="42"/>
      <c r="O17" s="42"/>
      <c r="P17" s="41"/>
      <c r="Q17" s="41"/>
      <c r="R17" s="41"/>
      <c r="S17" s="41"/>
      <c r="T17" s="41"/>
      <c r="U17" s="43"/>
      <c r="V17" s="44"/>
    </row>
    <row r="18" ht="22.5" customHeight="1">
      <c r="A18" s="55" t="s">
        <v>62</v>
      </c>
      <c r="B18" s="56" t="str">
        <f>SUM(F18:F23)</f>
        <v>350</v>
      </c>
      <c r="C18" s="57" t="str">
        <f>SUM(I18:I23, J18:J23, K18:K23,L18:L23,M18:M23,N18:N23,O18:O23,P18:P23,Q18:Q23,R18:R23,S18:S23,T18:T23,U18:U23,V18:V23)</f>
        <v>360</v>
      </c>
      <c r="D18" s="58" t="str">
        <f>IF(C18&gt;B18,$C18-(SUM(I18:I23, J18:J23, K18:K23,L18:L23,M18:M23,N18:N23,O18:O23,P18:P23,Q18:Q23,R18:R23,S18:S23,T18:T23,U18:U23,V18:V23)),$B18-(SUM(I18:I23, J18:J23, K18:K23,L18:L23,M18:M23,N18:N23,O18:O23,P18:P23,Q18:Q23,R18:R23,S18:S23,T18:T23,U18:U23,V18:V23)))</f>
        <v>0</v>
      </c>
      <c r="E18" s="59" t="s">
        <v>64</v>
      </c>
      <c r="F18" s="60">
        <v>20.0</v>
      </c>
      <c r="G18" s="61" t="s">
        <v>76</v>
      </c>
      <c r="H18" s="62" t="s">
        <v>15</v>
      </c>
      <c r="I18" s="63">
        <v>6.0</v>
      </c>
      <c r="J18" s="63">
        <v>6.0</v>
      </c>
      <c r="K18" s="63">
        <v>6.0</v>
      </c>
      <c r="L18" s="63">
        <v>6.0</v>
      </c>
      <c r="M18" s="63">
        <v>6.0</v>
      </c>
      <c r="N18" s="42"/>
      <c r="O18" s="42"/>
      <c r="P18" s="63">
        <v>6.0</v>
      </c>
      <c r="Q18" s="63">
        <v>6.0</v>
      </c>
      <c r="R18" s="63">
        <v>6.0</v>
      </c>
      <c r="S18" s="63">
        <v>6.0</v>
      </c>
      <c r="T18" s="63">
        <v>6.0</v>
      </c>
      <c r="U18" s="43"/>
      <c r="V18" s="44"/>
    </row>
    <row r="19" ht="22.5" customHeight="1">
      <c r="D19" s="18"/>
      <c r="E19" s="59" t="s">
        <v>78</v>
      </c>
      <c r="F19" s="60">
        <v>40.0</v>
      </c>
      <c r="G19" s="61" t="s">
        <v>76</v>
      </c>
      <c r="H19" s="62" t="s">
        <v>15</v>
      </c>
      <c r="I19" s="63">
        <v>6.0</v>
      </c>
      <c r="J19" s="63">
        <v>6.0</v>
      </c>
      <c r="K19" s="63">
        <v>6.0</v>
      </c>
      <c r="L19" s="63">
        <v>6.0</v>
      </c>
      <c r="M19" s="63">
        <v>6.0</v>
      </c>
      <c r="N19" s="42"/>
      <c r="O19" s="42"/>
      <c r="P19" s="63">
        <v>6.0</v>
      </c>
      <c r="Q19" s="63">
        <v>6.0</v>
      </c>
      <c r="R19" s="63">
        <v>6.0</v>
      </c>
      <c r="S19" s="63">
        <v>6.0</v>
      </c>
      <c r="T19" s="63">
        <v>6.0</v>
      </c>
      <c r="U19" s="43"/>
      <c r="V19" s="44"/>
    </row>
    <row r="20" ht="22.5" customHeight="1">
      <c r="D20" s="18"/>
      <c r="E20" s="59" t="s">
        <v>79</v>
      </c>
      <c r="F20" s="60">
        <v>85.0</v>
      </c>
      <c r="G20" s="61" t="s">
        <v>69</v>
      </c>
      <c r="H20" s="62" t="s">
        <v>15</v>
      </c>
      <c r="I20" s="63">
        <v>6.0</v>
      </c>
      <c r="J20" s="63">
        <v>6.0</v>
      </c>
      <c r="K20" s="63">
        <v>6.0</v>
      </c>
      <c r="L20" s="63">
        <v>6.0</v>
      </c>
      <c r="M20" s="63">
        <v>6.0</v>
      </c>
      <c r="N20" s="42"/>
      <c r="O20" s="42"/>
      <c r="P20" s="63">
        <v>6.0</v>
      </c>
      <c r="Q20" s="63">
        <v>6.0</v>
      </c>
      <c r="R20" s="63">
        <v>6.0</v>
      </c>
      <c r="S20" s="63">
        <v>6.0</v>
      </c>
      <c r="T20" s="63">
        <v>6.0</v>
      </c>
      <c r="U20" s="43"/>
      <c r="V20" s="44"/>
    </row>
    <row r="21" ht="22.5" customHeight="1">
      <c r="D21" s="18"/>
      <c r="E21" s="59" t="s">
        <v>80</v>
      </c>
      <c r="F21" s="60">
        <v>85.0</v>
      </c>
      <c r="G21" s="61" t="s">
        <v>69</v>
      </c>
      <c r="H21" s="62" t="s">
        <v>15</v>
      </c>
      <c r="I21" s="63">
        <v>6.0</v>
      </c>
      <c r="J21" s="63">
        <v>6.0</v>
      </c>
      <c r="K21" s="63">
        <v>6.0</v>
      </c>
      <c r="L21" s="63">
        <v>6.0</v>
      </c>
      <c r="M21" s="63">
        <v>6.0</v>
      </c>
      <c r="N21" s="42"/>
      <c r="O21" s="42"/>
      <c r="P21" s="63">
        <v>6.0</v>
      </c>
      <c r="Q21" s="63">
        <v>6.0</v>
      </c>
      <c r="R21" s="63">
        <v>6.0</v>
      </c>
      <c r="S21" s="63">
        <v>6.0</v>
      </c>
      <c r="T21" s="63">
        <v>6.0</v>
      </c>
      <c r="U21" s="43"/>
      <c r="V21" s="44"/>
    </row>
    <row r="22" ht="22.5" customHeight="1">
      <c r="D22" s="18"/>
      <c r="E22" s="59" t="s">
        <v>82</v>
      </c>
      <c r="F22" s="60">
        <v>60.0</v>
      </c>
      <c r="G22" s="61" t="s">
        <v>76</v>
      </c>
      <c r="H22" s="62" t="s">
        <v>15</v>
      </c>
      <c r="I22" s="63">
        <v>6.0</v>
      </c>
      <c r="J22" s="63">
        <v>6.0</v>
      </c>
      <c r="K22" s="63">
        <v>6.0</v>
      </c>
      <c r="L22" s="63">
        <v>6.0</v>
      </c>
      <c r="M22" s="63">
        <v>6.0</v>
      </c>
      <c r="N22" s="42"/>
      <c r="O22" s="42"/>
      <c r="P22" s="63">
        <v>6.0</v>
      </c>
      <c r="Q22" s="63">
        <v>6.0</v>
      </c>
      <c r="R22" s="63">
        <v>6.0</v>
      </c>
      <c r="S22" s="63">
        <v>6.0</v>
      </c>
      <c r="T22" s="63">
        <v>6.0</v>
      </c>
      <c r="U22" s="43"/>
      <c r="V22" s="44"/>
    </row>
    <row r="23" ht="22.5" customHeight="1">
      <c r="D23" s="18"/>
      <c r="E23" s="59" t="s">
        <v>83</v>
      </c>
      <c r="F23" s="60">
        <v>60.0</v>
      </c>
      <c r="G23" s="61" t="s">
        <v>69</v>
      </c>
      <c r="H23" s="62" t="s">
        <v>15</v>
      </c>
      <c r="I23" s="63">
        <v>6.0</v>
      </c>
      <c r="J23" s="63">
        <v>6.0</v>
      </c>
      <c r="K23" s="63">
        <v>6.0</v>
      </c>
      <c r="L23" s="63">
        <v>6.0</v>
      </c>
      <c r="M23" s="63">
        <v>6.0</v>
      </c>
      <c r="N23" s="42"/>
      <c r="O23" s="42"/>
      <c r="P23" s="63">
        <v>6.0</v>
      </c>
      <c r="Q23" s="63">
        <v>6.0</v>
      </c>
      <c r="R23" s="63">
        <v>6.0</v>
      </c>
      <c r="S23" s="63">
        <v>6.0</v>
      </c>
      <c r="T23" s="63">
        <v>6.0</v>
      </c>
      <c r="U23" s="43"/>
      <c r="V23" s="44"/>
    </row>
    <row r="24" ht="22.5" customHeight="1">
      <c r="A24" s="55"/>
      <c r="B24" s="57"/>
      <c r="C24" s="57"/>
      <c r="D24" s="58"/>
      <c r="E24" s="59"/>
      <c r="F24" s="60"/>
      <c r="G24" s="37"/>
      <c r="H24" s="68"/>
      <c r="I24" s="39"/>
      <c r="J24" s="40"/>
      <c r="K24" s="41"/>
      <c r="L24" s="41"/>
      <c r="M24" s="41"/>
      <c r="N24" s="42"/>
      <c r="O24" s="42"/>
      <c r="P24" s="41"/>
      <c r="Q24" s="41"/>
      <c r="R24" s="41"/>
      <c r="S24" s="41"/>
      <c r="T24" s="41"/>
      <c r="U24" s="43"/>
      <c r="V24" s="44"/>
    </row>
    <row r="25" ht="22.5" customHeight="1">
      <c r="A25" s="11"/>
      <c r="B25" s="56" t="str">
        <f>SUM(F25:F27)</f>
        <v>0</v>
      </c>
      <c r="C25" s="56" t="str">
        <f>IF(B25&lt;SUM(I25:I27, J25:J27, K25:K27,L25:L27,M25:M27,N25:N27,O25:O27,P25:P27,Q25:Q27,R25:R27,S25:S27,T25:T27,U25:U27,V25:V27),SUM(I25:I27, J25:J27, K25:K27,L25:L27,M25:M27,N25:N27,O25:O27,P25:P27,Q25:Q27,R25:R27,S25:S27,T25:T27,U25:U27,V25:V27),B25)</f>
        <v>0</v>
      </c>
      <c r="D25" s="58" t="str">
        <f>IF(C25&gt;B25,$C25-(SUM(I25:I27, J25:J27, K25:K27,L25:L27,M25:M27,N25:N27,O25:O27,P25:P27,Q25:Q27,R25:R27,S25:S27,T25:T27,U25:U27,V25:V27)),$B25-(SUM(I25:I27, J25:J27, K25:K27,L25:L27,M25:M27,N25:N27,O25:O27,P25:P27,Q25:Q27,R25:R27,S25:S27,T25:T27,U25:U27,V25:V27)))</f>
        <v>0</v>
      </c>
      <c r="E25" s="35"/>
      <c r="F25" s="60"/>
      <c r="G25" s="37"/>
      <c r="H25" s="68" t="s">
        <v>10</v>
      </c>
      <c r="I25" s="39"/>
      <c r="J25" s="40"/>
      <c r="K25" s="41"/>
      <c r="L25" s="41"/>
      <c r="M25" s="41"/>
      <c r="N25" s="42"/>
      <c r="O25" s="42"/>
      <c r="P25" s="41"/>
      <c r="Q25" s="41"/>
      <c r="R25" s="41"/>
      <c r="S25" s="41"/>
      <c r="T25" s="41"/>
      <c r="U25" s="43"/>
      <c r="V25" s="44"/>
    </row>
    <row r="26" ht="22.5" customHeight="1">
      <c r="D26" s="18"/>
      <c r="E26" s="35"/>
      <c r="F26" s="67"/>
      <c r="G26" s="37"/>
      <c r="H26" s="68" t="s">
        <v>10</v>
      </c>
      <c r="I26" s="39"/>
      <c r="J26" s="40"/>
      <c r="K26" s="41"/>
      <c r="L26" s="41"/>
      <c r="M26" s="41"/>
      <c r="N26" s="42"/>
      <c r="O26" s="42"/>
      <c r="P26" s="41"/>
      <c r="Q26" s="41"/>
      <c r="R26" s="41"/>
      <c r="S26" s="41"/>
      <c r="T26" s="41"/>
      <c r="U26" s="43"/>
      <c r="V26" s="44"/>
    </row>
    <row r="27" ht="22.5" customHeight="1">
      <c r="D27" s="18"/>
      <c r="E27" s="35"/>
      <c r="F27" s="67"/>
      <c r="G27" s="37"/>
      <c r="H27" s="68" t="s">
        <v>10</v>
      </c>
      <c r="I27" s="39"/>
      <c r="J27" s="40"/>
      <c r="K27" s="41"/>
      <c r="L27" s="41"/>
      <c r="M27" s="41"/>
      <c r="N27" s="42"/>
      <c r="O27" s="42"/>
      <c r="P27" s="41"/>
      <c r="Q27" s="41"/>
      <c r="R27" s="41"/>
      <c r="S27" s="41"/>
      <c r="T27" s="41"/>
      <c r="U27" s="43"/>
      <c r="V27" s="44"/>
    </row>
    <row r="28" ht="22.5" customHeight="1">
      <c r="A28" s="11"/>
      <c r="B28" s="56" t="str">
        <f>SUM(F28:F31)</f>
        <v>0</v>
      </c>
      <c r="C28" s="56" t="str">
        <f>IF(B28&lt;SUM(I28:I31, J28:J31, K28:K31,L28:L31,M28:M31,N28:N31,O28:O31,P28:P31,Q28:Q31,R28:R31,S28:S31,T28:T31,U28:U31,V28:V31),SUM(I28:I31, J28:J31, K28:K31,L28:L31,M28:M31,N28:N31,O28:O31,P28:P31,Q28:Q31,R28:R31,S28:S31,T28:T31,U28:U31,V28:V31),B28)</f>
        <v>0</v>
      </c>
      <c r="D28" s="58" t="str">
        <f>IF(C28&gt;B28,$C28-(SUM(I28:I31, J28:J31, K28:K31,L28:L31,M28:M31,N28:N31,O28:O31,P28:P31,Q28:Q31,R28:R31,S28:S31,T28:T31,U28:U31,V28:V31)),$B28-(SUM(I28:I31, J28:J31, K28:K31,L28:L31,M28:M31,N28:N31,O28:O31,P28:P31,Q28:Q31,R28:R31,S28:S31,T28:T31,U28:U31,V28:V31)))</f>
        <v>0</v>
      </c>
      <c r="E28" s="35"/>
      <c r="F28" s="67"/>
      <c r="G28" s="37"/>
      <c r="H28" s="68" t="s">
        <v>10</v>
      </c>
      <c r="I28" s="39"/>
      <c r="J28" s="40"/>
      <c r="K28" s="41"/>
      <c r="L28" s="41"/>
      <c r="M28" s="41"/>
      <c r="N28" s="42"/>
      <c r="O28" s="42"/>
      <c r="P28" s="41"/>
      <c r="Q28" s="41"/>
      <c r="R28" s="41"/>
      <c r="S28" s="41"/>
      <c r="T28" s="41"/>
      <c r="U28" s="43"/>
      <c r="V28" s="44"/>
    </row>
    <row r="29" ht="22.5" customHeight="1">
      <c r="D29" s="18"/>
      <c r="E29" s="35"/>
      <c r="F29" s="67"/>
      <c r="G29" s="37"/>
      <c r="H29" s="68" t="s">
        <v>10</v>
      </c>
      <c r="I29" s="39"/>
      <c r="J29" s="40"/>
      <c r="K29" s="41"/>
      <c r="L29" s="41"/>
      <c r="M29" s="41"/>
      <c r="N29" s="42"/>
      <c r="O29" s="42"/>
      <c r="P29" s="41"/>
      <c r="Q29" s="41"/>
      <c r="R29" s="41"/>
      <c r="S29" s="41"/>
      <c r="T29" s="41"/>
      <c r="U29" s="43"/>
      <c r="V29" s="44"/>
    </row>
    <row r="30" ht="22.5" customHeight="1">
      <c r="D30" s="18"/>
      <c r="E30" s="35"/>
      <c r="F30" s="67"/>
      <c r="G30" s="37"/>
      <c r="H30" s="68" t="s">
        <v>10</v>
      </c>
      <c r="I30" s="72"/>
      <c r="J30" s="72"/>
      <c r="K30" s="72"/>
      <c r="L30" s="72"/>
      <c r="M30" s="39"/>
      <c r="N30" s="42"/>
      <c r="O30" s="42"/>
      <c r="P30" s="41"/>
      <c r="Q30" s="41"/>
      <c r="R30" s="41"/>
      <c r="S30" s="41"/>
      <c r="T30" s="41"/>
      <c r="U30" s="43"/>
      <c r="V30" s="44"/>
    </row>
    <row r="31" ht="22.5" customHeight="1">
      <c r="D31" s="18"/>
      <c r="E31" s="73"/>
      <c r="F31" s="74"/>
      <c r="G31" s="75"/>
      <c r="H31" s="76" t="s">
        <v>10</v>
      </c>
      <c r="I31" s="77"/>
      <c r="J31" s="79"/>
      <c r="K31" s="80"/>
      <c r="L31" s="80"/>
      <c r="M31" s="80"/>
      <c r="N31" s="81"/>
      <c r="O31" s="81"/>
      <c r="P31" s="80"/>
      <c r="Q31" s="80"/>
      <c r="R31" s="80"/>
      <c r="S31" s="80"/>
      <c r="T31" s="80"/>
      <c r="U31" s="82"/>
      <c r="V31" s="83"/>
    </row>
    <row r="32" ht="22.5" customHeight="1">
      <c r="A32" s="84" t="s">
        <v>107</v>
      </c>
      <c r="B32" s="85" t="str">
        <f t="shared" ref="B32:D32" si="1">SUM(B3:B31)</f>
        <v>350</v>
      </c>
      <c r="C32" s="86" t="str">
        <f t="shared" si="1"/>
        <v>360</v>
      </c>
      <c r="D32" s="87" t="str">
        <f t="shared" si="1"/>
        <v>0</v>
      </c>
      <c r="E32" s="88"/>
      <c r="F32" s="89"/>
      <c r="G32" s="90"/>
      <c r="H32" s="91"/>
      <c r="I32" s="92" t="str">
        <f t="shared" ref="I32:V32" si="2">SUM(I3:I31)</f>
        <v>36</v>
      </c>
      <c r="J32" s="93" t="str">
        <f t="shared" si="2"/>
        <v>36</v>
      </c>
      <c r="K32" s="93" t="str">
        <f t="shared" si="2"/>
        <v>36</v>
      </c>
      <c r="L32" s="93" t="str">
        <f t="shared" si="2"/>
        <v>36</v>
      </c>
      <c r="M32" s="93" t="str">
        <f t="shared" si="2"/>
        <v>36</v>
      </c>
      <c r="N32" s="93" t="str">
        <f t="shared" si="2"/>
        <v>0</v>
      </c>
      <c r="O32" s="93" t="str">
        <f t="shared" si="2"/>
        <v>0</v>
      </c>
      <c r="P32" s="93" t="str">
        <f t="shared" si="2"/>
        <v>36</v>
      </c>
      <c r="Q32" s="93" t="str">
        <f t="shared" si="2"/>
        <v>36</v>
      </c>
      <c r="R32" s="93" t="str">
        <f t="shared" si="2"/>
        <v>36</v>
      </c>
      <c r="S32" s="93" t="str">
        <f t="shared" si="2"/>
        <v>36</v>
      </c>
      <c r="T32" s="93" t="str">
        <f t="shared" si="2"/>
        <v>36</v>
      </c>
      <c r="U32" s="93" t="str">
        <f t="shared" si="2"/>
        <v>0</v>
      </c>
      <c r="V32" s="94" t="str">
        <f t="shared" si="2"/>
        <v>0</v>
      </c>
    </row>
    <row r="33">
      <c r="A33" s="95" t="s">
        <v>108</v>
      </c>
      <c r="B33" s="96" t="str">
        <f>B32-SUM(I33:V33)</f>
        <v>-10</v>
      </c>
      <c r="C33" s="97"/>
      <c r="D33" s="97"/>
      <c r="E33" s="37"/>
      <c r="F33" s="36"/>
      <c r="G33" s="37"/>
      <c r="H33" s="38"/>
      <c r="I33" s="98" t="str">
        <f>SUM('Team members'!$B:$B)</f>
        <v>36</v>
      </c>
      <c r="J33" s="99" t="str">
        <f>SUM('Team members'!$B:$B)</f>
        <v>36</v>
      </c>
      <c r="K33" s="99" t="str">
        <f>SUM('Team members'!$B:$B)</f>
        <v>36</v>
      </c>
      <c r="L33" s="99" t="str">
        <f>SUM('Team members'!$B:$B)</f>
        <v>36</v>
      </c>
      <c r="M33" s="99" t="str">
        <f>SUM('Team members'!$B:$B)</f>
        <v>36</v>
      </c>
      <c r="N33" s="100">
        <v>0.0</v>
      </c>
      <c r="O33" s="100">
        <v>0.0</v>
      </c>
      <c r="P33" s="99" t="str">
        <f>SUM('Team members'!$B:$B)</f>
        <v>36</v>
      </c>
      <c r="Q33" s="99" t="str">
        <f>SUM('Team members'!$B:$B)</f>
        <v>36</v>
      </c>
      <c r="R33" s="99" t="str">
        <f>SUM('Team members'!$B:$B)</f>
        <v>36</v>
      </c>
      <c r="S33" s="99" t="str">
        <f>SUM('Team members'!$B:$B)</f>
        <v>36</v>
      </c>
      <c r="T33" s="99" t="str">
        <f>SUM('Team members'!$B:$B)</f>
        <v>36</v>
      </c>
      <c r="U33" s="100">
        <v>0.0</v>
      </c>
      <c r="V33" s="101">
        <v>0.0</v>
      </c>
    </row>
    <row r="34">
      <c r="A34" s="102" t="s">
        <v>109</v>
      </c>
      <c r="B34" s="97"/>
      <c r="C34" s="97"/>
      <c r="D34" s="97"/>
      <c r="E34" s="37"/>
      <c r="F34" s="36"/>
      <c r="G34" s="103" t="s">
        <v>110</v>
      </c>
      <c r="H34" s="104" t="str">
        <f>B32</f>
        <v>350</v>
      </c>
      <c r="I34" s="105" t="str">
        <f t="shared" ref="I34:V34" si="3">MAX(H34-I33,0)</f>
        <v>314</v>
      </c>
      <c r="J34" s="106" t="str">
        <f t="shared" si="3"/>
        <v>278</v>
      </c>
      <c r="K34" s="106" t="str">
        <f t="shared" si="3"/>
        <v>242</v>
      </c>
      <c r="L34" s="106" t="str">
        <f t="shared" si="3"/>
        <v>206</v>
      </c>
      <c r="M34" s="106" t="str">
        <f t="shared" si="3"/>
        <v>170</v>
      </c>
      <c r="N34" s="106" t="str">
        <f t="shared" si="3"/>
        <v>170</v>
      </c>
      <c r="O34" s="106" t="str">
        <f t="shared" si="3"/>
        <v>170</v>
      </c>
      <c r="P34" s="106" t="str">
        <f t="shared" si="3"/>
        <v>134</v>
      </c>
      <c r="Q34" s="106" t="str">
        <f t="shared" si="3"/>
        <v>98</v>
      </c>
      <c r="R34" s="106" t="str">
        <f t="shared" si="3"/>
        <v>62</v>
      </c>
      <c r="S34" s="106" t="str">
        <f t="shared" si="3"/>
        <v>26</v>
      </c>
      <c r="T34" s="106" t="str">
        <f t="shared" si="3"/>
        <v>0</v>
      </c>
      <c r="U34" s="106" t="str">
        <f t="shared" si="3"/>
        <v>0</v>
      </c>
      <c r="V34" s="106" t="str">
        <f t="shared" si="3"/>
        <v>0</v>
      </c>
    </row>
    <row r="35">
      <c r="A35" s="107" t="s">
        <v>111</v>
      </c>
      <c r="B35" s="108"/>
      <c r="C35" s="108"/>
      <c r="D35" s="108"/>
      <c r="E35" s="75"/>
      <c r="F35" s="109"/>
      <c r="G35" s="110" t="s">
        <v>112</v>
      </c>
      <c r="H35" s="111" t="str">
        <f>C32</f>
        <v>360</v>
      </c>
      <c r="I35" s="112" t="str">
        <f t="shared" ref="I35:V35" si="4">H35-I32</f>
        <v>324</v>
      </c>
      <c r="J35" s="113" t="str">
        <f t="shared" si="4"/>
        <v>288</v>
      </c>
      <c r="K35" s="113" t="str">
        <f t="shared" si="4"/>
        <v>252</v>
      </c>
      <c r="L35" s="113" t="str">
        <f t="shared" si="4"/>
        <v>216</v>
      </c>
      <c r="M35" s="113" t="str">
        <f t="shared" si="4"/>
        <v>180</v>
      </c>
      <c r="N35" s="113" t="str">
        <f t="shared" si="4"/>
        <v>180</v>
      </c>
      <c r="O35" s="113" t="str">
        <f t="shared" si="4"/>
        <v>180</v>
      </c>
      <c r="P35" s="113" t="str">
        <f t="shared" si="4"/>
        <v>144</v>
      </c>
      <c r="Q35" s="113" t="str">
        <f t="shared" si="4"/>
        <v>108</v>
      </c>
      <c r="R35" s="113" t="str">
        <f t="shared" si="4"/>
        <v>72</v>
      </c>
      <c r="S35" s="113" t="str">
        <f t="shared" si="4"/>
        <v>36</v>
      </c>
      <c r="T35" s="113" t="str">
        <f t="shared" si="4"/>
        <v>0</v>
      </c>
      <c r="U35" s="113" t="str">
        <f t="shared" si="4"/>
        <v>0</v>
      </c>
      <c r="V35" s="114" t="str">
        <f t="shared" si="4"/>
        <v>0</v>
      </c>
    </row>
    <row r="36">
      <c r="A36" s="115"/>
      <c r="B36" s="116"/>
      <c r="C36" s="116"/>
      <c r="D36" s="116"/>
      <c r="E36" s="117"/>
      <c r="F36" s="118"/>
      <c r="G36" s="117"/>
      <c r="H36" s="119"/>
      <c r="I36" s="120"/>
      <c r="J36" s="121"/>
      <c r="K36" s="122"/>
      <c r="L36" s="122"/>
      <c r="M36" s="122"/>
      <c r="N36" s="122"/>
      <c r="O36" s="122"/>
      <c r="P36" s="122"/>
      <c r="Q36" s="122"/>
      <c r="R36" s="122"/>
      <c r="S36" s="122"/>
      <c r="T36" s="122"/>
      <c r="U36" s="122"/>
      <c r="V36" s="122"/>
    </row>
    <row r="37">
      <c r="A37" s="46" t="s">
        <v>113</v>
      </c>
      <c r="B37" s="123">
        <v>31.0</v>
      </c>
      <c r="C37" s="124"/>
      <c r="D37" s="124"/>
      <c r="E37" s="37"/>
      <c r="F37" s="36"/>
      <c r="G37" s="37"/>
      <c r="H37" s="38"/>
      <c r="I37" s="125"/>
      <c r="J37" s="54"/>
      <c r="K37" s="52"/>
      <c r="L37" s="52"/>
      <c r="M37" s="52"/>
      <c r="N37" s="52"/>
      <c r="O37" s="52"/>
      <c r="P37" s="52"/>
      <c r="Q37" s="52"/>
      <c r="R37" s="52"/>
      <c r="S37" s="52"/>
      <c r="T37" s="52"/>
      <c r="U37" s="52"/>
      <c r="V37" s="52"/>
    </row>
    <row r="38" ht="17.25" customHeight="1">
      <c r="A38" s="51"/>
      <c r="B38" s="97"/>
      <c r="C38" s="97"/>
      <c r="D38" s="97"/>
      <c r="E38" s="37"/>
      <c r="F38" s="36"/>
      <c r="G38" s="37"/>
      <c r="H38" s="38"/>
      <c r="I38" s="125"/>
      <c r="J38" s="54"/>
      <c r="K38" s="52"/>
      <c r="L38" s="52"/>
      <c r="M38" s="52"/>
      <c r="N38" s="52"/>
      <c r="O38" s="52"/>
      <c r="P38" s="52"/>
      <c r="Q38" s="52"/>
      <c r="R38" s="52"/>
      <c r="S38" s="52"/>
      <c r="T38" s="52"/>
      <c r="U38" s="52"/>
      <c r="V38" s="52"/>
    </row>
    <row r="39" ht="17.25" customHeight="1">
      <c r="A39" s="51"/>
      <c r="B39" s="97"/>
      <c r="C39" s="97"/>
      <c r="D39" s="97"/>
      <c r="E39" s="37"/>
      <c r="F39" s="36"/>
      <c r="G39" s="37"/>
      <c r="H39" s="38"/>
      <c r="I39" s="125"/>
      <c r="J39" s="54"/>
      <c r="K39" s="52"/>
      <c r="L39" s="52"/>
      <c r="M39" s="52"/>
      <c r="N39" s="52"/>
      <c r="O39" s="52"/>
      <c r="P39" s="52"/>
      <c r="Q39" s="52"/>
      <c r="R39" s="52"/>
      <c r="S39" s="52"/>
      <c r="T39" s="52"/>
      <c r="U39" s="52"/>
      <c r="V39" s="52"/>
    </row>
    <row r="40">
      <c r="A40" s="51"/>
      <c r="B40" s="97"/>
      <c r="C40" s="97"/>
      <c r="D40" s="97"/>
      <c r="E40" s="37"/>
      <c r="F40" s="36"/>
      <c r="G40" s="37"/>
      <c r="H40" s="38"/>
      <c r="I40" s="125"/>
      <c r="J40" s="54"/>
      <c r="K40" s="52"/>
      <c r="L40" s="52"/>
      <c r="M40" s="52"/>
      <c r="N40" s="52"/>
      <c r="O40" s="52"/>
      <c r="P40" s="52"/>
      <c r="Q40" s="52"/>
      <c r="R40" s="52"/>
      <c r="S40" s="52"/>
      <c r="T40" s="52"/>
      <c r="U40" s="52"/>
      <c r="V40" s="52"/>
    </row>
    <row r="41">
      <c r="A41" s="51"/>
      <c r="B41" s="97"/>
      <c r="C41" s="97"/>
      <c r="D41" s="97"/>
      <c r="E41" s="37"/>
      <c r="F41" s="36"/>
      <c r="G41" s="37"/>
      <c r="H41" s="38"/>
      <c r="I41" s="125"/>
      <c r="J41" s="54"/>
      <c r="K41" s="52"/>
      <c r="L41" s="52"/>
      <c r="M41" s="52"/>
      <c r="N41" s="52"/>
      <c r="O41" s="52"/>
      <c r="P41" s="52"/>
      <c r="Q41" s="52"/>
      <c r="R41" s="52"/>
      <c r="S41" s="52"/>
      <c r="T41" s="52"/>
      <c r="U41" s="52"/>
      <c r="V41" s="52"/>
    </row>
    <row r="42">
      <c r="A42" s="51"/>
      <c r="B42" s="97"/>
      <c r="C42" s="97"/>
      <c r="D42" s="97"/>
      <c r="E42" s="37"/>
      <c r="F42" s="36"/>
      <c r="G42" s="37"/>
      <c r="H42" s="38"/>
      <c r="I42" s="125"/>
      <c r="J42" s="54"/>
      <c r="K42" s="52"/>
      <c r="L42" s="52"/>
      <c r="M42" s="52"/>
      <c r="N42" s="52"/>
      <c r="O42" s="52"/>
      <c r="P42" s="52"/>
      <c r="Q42" s="52"/>
      <c r="R42" s="52"/>
      <c r="S42" s="52"/>
      <c r="T42" s="52"/>
      <c r="U42" s="52"/>
      <c r="V42" s="52"/>
    </row>
    <row r="43">
      <c r="A43" s="51"/>
      <c r="B43" s="97"/>
      <c r="C43" s="97"/>
      <c r="D43" s="97"/>
      <c r="E43" s="37"/>
      <c r="F43" s="36"/>
      <c r="G43" s="37"/>
      <c r="H43" s="38"/>
      <c r="I43" s="125"/>
      <c r="J43" s="54"/>
      <c r="K43" s="52"/>
      <c r="L43" s="52"/>
      <c r="M43" s="52"/>
      <c r="N43" s="52"/>
      <c r="O43" s="52"/>
      <c r="P43" s="52"/>
      <c r="Q43" s="52"/>
      <c r="R43" s="52"/>
      <c r="S43" s="52"/>
      <c r="T43" s="52"/>
      <c r="U43" s="52"/>
      <c r="V43" s="52"/>
    </row>
    <row r="44">
      <c r="A44" s="51"/>
      <c r="B44" s="97"/>
      <c r="C44" s="97"/>
      <c r="D44" s="97"/>
      <c r="E44" s="37"/>
      <c r="F44" s="36"/>
      <c r="G44" s="37"/>
      <c r="H44" s="38"/>
      <c r="I44" s="125"/>
      <c r="J44" s="54"/>
      <c r="K44" s="52"/>
      <c r="L44" s="52"/>
      <c r="M44" s="52"/>
      <c r="N44" s="52"/>
      <c r="O44" s="52"/>
      <c r="P44" s="52"/>
      <c r="Q44" s="52"/>
      <c r="R44" s="52"/>
      <c r="S44" s="52"/>
      <c r="T44" s="52"/>
      <c r="U44" s="52"/>
      <c r="V44" s="52"/>
    </row>
    <row r="45">
      <c r="A45" s="51"/>
      <c r="B45" s="97"/>
      <c r="C45" s="97"/>
      <c r="D45" s="97"/>
      <c r="E45" s="37"/>
      <c r="F45" s="36"/>
      <c r="G45" s="37"/>
      <c r="H45" s="38"/>
      <c r="I45" s="125"/>
      <c r="J45" s="54"/>
      <c r="K45" s="52"/>
      <c r="L45" s="52"/>
      <c r="M45" s="52"/>
      <c r="N45" s="52"/>
      <c r="O45" s="52"/>
      <c r="P45" s="52"/>
      <c r="Q45" s="52"/>
      <c r="R45" s="52"/>
      <c r="S45" s="52"/>
      <c r="T45" s="52"/>
      <c r="U45" s="52"/>
      <c r="V45" s="52"/>
    </row>
    <row r="46">
      <c r="A46" s="51"/>
      <c r="B46" s="97"/>
      <c r="C46" s="97"/>
      <c r="D46" s="97"/>
      <c r="E46" s="37"/>
      <c r="F46" s="36"/>
      <c r="G46" s="37"/>
      <c r="H46" s="38"/>
      <c r="I46" s="125"/>
      <c r="J46" s="54"/>
      <c r="K46" s="52"/>
      <c r="L46" s="52"/>
      <c r="M46" s="52"/>
      <c r="N46" s="52"/>
      <c r="O46" s="52"/>
      <c r="P46" s="52"/>
      <c r="Q46" s="52"/>
      <c r="R46" s="52"/>
      <c r="S46" s="52"/>
      <c r="T46" s="52"/>
      <c r="U46" s="52"/>
      <c r="V46" s="52"/>
    </row>
    <row r="47">
      <c r="A47" s="51"/>
      <c r="B47" s="97"/>
      <c r="C47" s="97"/>
      <c r="D47" s="97"/>
      <c r="E47" s="37"/>
      <c r="F47" s="36"/>
      <c r="G47" s="37"/>
      <c r="H47" s="38"/>
      <c r="I47" s="125"/>
      <c r="J47" s="54"/>
      <c r="K47" s="52"/>
      <c r="L47" s="52"/>
      <c r="M47" s="52"/>
      <c r="N47" s="52"/>
      <c r="O47" s="52"/>
      <c r="P47" s="52"/>
      <c r="Q47" s="52"/>
      <c r="R47" s="52"/>
      <c r="S47" s="52"/>
      <c r="T47" s="52"/>
      <c r="U47" s="52"/>
      <c r="V47" s="52"/>
    </row>
    <row r="48">
      <c r="A48" s="51"/>
      <c r="B48" s="97"/>
      <c r="C48" s="97"/>
      <c r="D48" s="97"/>
      <c r="E48" s="37"/>
      <c r="F48" s="36"/>
      <c r="G48" s="37"/>
      <c r="H48" s="38"/>
      <c r="I48" s="125"/>
      <c r="J48" s="54"/>
      <c r="K48" s="52"/>
      <c r="L48" s="52"/>
      <c r="M48" s="52"/>
      <c r="N48" s="52"/>
      <c r="O48" s="52"/>
      <c r="P48" s="52"/>
      <c r="Q48" s="52"/>
      <c r="R48" s="52"/>
      <c r="S48" s="52"/>
      <c r="T48" s="52"/>
      <c r="U48" s="52"/>
      <c r="V48" s="52"/>
    </row>
    <row r="49">
      <c r="A49" s="51"/>
      <c r="B49" s="97"/>
      <c r="C49" s="97"/>
      <c r="D49" s="97"/>
      <c r="E49" s="37"/>
      <c r="F49" s="36"/>
      <c r="G49" s="37"/>
      <c r="H49" s="38"/>
      <c r="I49" s="125"/>
      <c r="J49" s="54"/>
      <c r="K49" s="52"/>
      <c r="L49" s="52"/>
      <c r="M49" s="52"/>
      <c r="N49" s="52"/>
      <c r="O49" s="52"/>
      <c r="P49" s="52"/>
      <c r="Q49" s="52"/>
      <c r="R49" s="52"/>
      <c r="S49" s="52"/>
      <c r="T49" s="52"/>
      <c r="U49" s="52"/>
      <c r="V49" s="52"/>
    </row>
    <row r="50">
      <c r="A50" s="51"/>
      <c r="B50" s="97"/>
      <c r="C50" s="97"/>
      <c r="D50" s="97"/>
      <c r="E50" s="37"/>
      <c r="F50" s="36"/>
      <c r="G50" s="37"/>
      <c r="H50" s="38"/>
      <c r="I50" s="125"/>
      <c r="J50" s="54"/>
      <c r="K50" s="52"/>
      <c r="L50" s="52"/>
      <c r="M50" s="52"/>
      <c r="N50" s="52"/>
      <c r="O50" s="52"/>
      <c r="P50" s="52"/>
      <c r="Q50" s="52"/>
      <c r="R50" s="52"/>
      <c r="S50" s="52"/>
      <c r="T50" s="52"/>
      <c r="U50" s="52"/>
      <c r="V50" s="52"/>
    </row>
    <row r="51">
      <c r="A51" s="51"/>
      <c r="B51" s="97"/>
      <c r="C51" s="97"/>
      <c r="D51" s="97"/>
      <c r="E51" s="37"/>
      <c r="F51" s="36"/>
      <c r="G51" s="37"/>
      <c r="H51" s="38"/>
      <c r="I51" s="125"/>
      <c r="J51" s="54"/>
      <c r="K51" s="52"/>
      <c r="L51" s="52"/>
      <c r="M51" s="52"/>
      <c r="N51" s="52"/>
      <c r="O51" s="52"/>
      <c r="P51" s="52"/>
      <c r="Q51" s="52"/>
      <c r="R51" s="52"/>
      <c r="S51" s="52"/>
      <c r="T51" s="52"/>
      <c r="U51" s="52"/>
      <c r="V51" s="52"/>
    </row>
    <row r="52">
      <c r="A52" s="51"/>
      <c r="B52" s="97"/>
      <c r="C52" s="97"/>
      <c r="D52" s="97"/>
      <c r="E52" s="37"/>
      <c r="F52" s="36"/>
      <c r="G52" s="37"/>
      <c r="H52" s="38"/>
      <c r="I52" s="125"/>
      <c r="J52" s="54"/>
      <c r="K52" s="52"/>
      <c r="L52" s="52"/>
      <c r="M52" s="52"/>
      <c r="N52" s="52"/>
      <c r="O52" s="52"/>
      <c r="P52" s="52"/>
      <c r="Q52" s="52"/>
      <c r="R52" s="52"/>
      <c r="S52" s="52"/>
      <c r="T52" s="52"/>
      <c r="U52" s="52"/>
      <c r="V52" s="52"/>
    </row>
    <row r="53">
      <c r="A53" s="51"/>
      <c r="B53" s="97"/>
      <c r="C53" s="97"/>
      <c r="D53" s="97"/>
      <c r="E53" s="37"/>
      <c r="F53" s="36"/>
      <c r="G53" s="37"/>
      <c r="H53" s="38"/>
      <c r="I53" s="125"/>
      <c r="J53" s="54"/>
      <c r="K53" s="52"/>
      <c r="L53" s="52"/>
      <c r="M53" s="52"/>
      <c r="N53" s="52"/>
      <c r="O53" s="52"/>
      <c r="P53" s="52"/>
      <c r="Q53" s="52"/>
      <c r="R53" s="52"/>
      <c r="S53" s="52"/>
      <c r="T53" s="52"/>
      <c r="U53" s="52"/>
      <c r="V53" s="52"/>
    </row>
    <row r="54">
      <c r="A54" s="51"/>
      <c r="B54" s="97"/>
      <c r="C54" s="97"/>
      <c r="D54" s="97"/>
      <c r="E54" s="37"/>
      <c r="F54" s="36"/>
      <c r="G54" s="37"/>
      <c r="H54" s="38"/>
      <c r="I54" s="125"/>
      <c r="J54" s="54"/>
      <c r="K54" s="52"/>
      <c r="L54" s="52"/>
      <c r="M54" s="52"/>
      <c r="N54" s="52"/>
      <c r="O54" s="52"/>
      <c r="P54" s="52"/>
      <c r="Q54" s="52"/>
      <c r="R54" s="52"/>
      <c r="S54" s="52"/>
      <c r="T54" s="52"/>
      <c r="U54" s="52"/>
      <c r="V54" s="52"/>
    </row>
    <row r="55">
      <c r="A55" s="51"/>
      <c r="B55" s="97"/>
      <c r="C55" s="97"/>
      <c r="D55" s="97"/>
      <c r="E55" s="37"/>
      <c r="F55" s="36"/>
      <c r="G55" s="37"/>
      <c r="H55" s="38"/>
      <c r="I55" s="125"/>
      <c r="J55" s="54"/>
      <c r="K55" s="52"/>
      <c r="L55" s="52"/>
      <c r="M55" s="52"/>
      <c r="N55" s="52"/>
      <c r="O55" s="52"/>
      <c r="P55" s="52"/>
      <c r="Q55" s="52"/>
      <c r="R55" s="52"/>
      <c r="S55" s="52"/>
      <c r="T55" s="52"/>
      <c r="U55" s="52"/>
      <c r="V55" s="52"/>
    </row>
    <row r="56">
      <c r="A56" s="51"/>
      <c r="B56" s="97"/>
      <c r="C56" s="97"/>
      <c r="D56" s="97"/>
      <c r="E56" s="37"/>
      <c r="F56" s="36"/>
      <c r="G56" s="37"/>
      <c r="H56" s="38"/>
      <c r="I56" s="125"/>
      <c r="J56" s="54"/>
      <c r="K56" s="52"/>
      <c r="L56" s="52"/>
      <c r="M56" s="52"/>
      <c r="N56" s="52"/>
      <c r="O56" s="52"/>
      <c r="P56" s="52"/>
      <c r="Q56" s="52"/>
      <c r="R56" s="52"/>
      <c r="S56" s="52"/>
      <c r="T56" s="52"/>
      <c r="U56" s="52"/>
      <c r="V56" s="52"/>
    </row>
    <row r="57">
      <c r="A57" s="51"/>
      <c r="B57" s="97"/>
      <c r="C57" s="97"/>
      <c r="D57" s="97"/>
      <c r="E57" s="37"/>
      <c r="F57" s="36"/>
      <c r="G57" s="37"/>
      <c r="H57" s="38"/>
      <c r="I57" s="125"/>
      <c r="J57" s="54"/>
      <c r="K57" s="52"/>
      <c r="L57" s="52"/>
      <c r="M57" s="52"/>
      <c r="N57" s="52"/>
      <c r="O57" s="52"/>
      <c r="P57" s="52"/>
      <c r="Q57" s="52"/>
      <c r="R57" s="52"/>
      <c r="S57" s="52"/>
      <c r="T57" s="52"/>
      <c r="U57" s="52"/>
      <c r="V57" s="52"/>
    </row>
    <row r="58">
      <c r="A58" s="51"/>
      <c r="B58" s="97"/>
      <c r="C58" s="97"/>
      <c r="D58" s="97"/>
      <c r="E58" s="37"/>
      <c r="F58" s="36"/>
      <c r="G58" s="37"/>
      <c r="H58" s="38"/>
      <c r="I58" s="125"/>
      <c r="J58" s="54"/>
      <c r="K58" s="52"/>
      <c r="L58" s="52"/>
      <c r="M58" s="52"/>
      <c r="N58" s="52"/>
      <c r="O58" s="52"/>
      <c r="P58" s="52"/>
      <c r="Q58" s="52"/>
      <c r="R58" s="52"/>
      <c r="S58" s="52"/>
      <c r="T58" s="52"/>
      <c r="U58" s="52"/>
      <c r="V58" s="52"/>
    </row>
    <row r="59">
      <c r="A59" s="51"/>
      <c r="B59" s="97"/>
      <c r="C59" s="97"/>
      <c r="D59" s="97"/>
      <c r="E59" s="37"/>
      <c r="F59" s="36"/>
      <c r="G59" s="37"/>
      <c r="H59" s="38"/>
      <c r="I59" s="125"/>
      <c r="J59" s="54"/>
      <c r="K59" s="52"/>
      <c r="L59" s="52"/>
      <c r="M59" s="52"/>
      <c r="N59" s="52"/>
      <c r="O59" s="52"/>
      <c r="P59" s="52"/>
      <c r="Q59" s="52"/>
      <c r="R59" s="52"/>
      <c r="S59" s="52"/>
      <c r="T59" s="52"/>
      <c r="U59" s="52"/>
      <c r="V59" s="52"/>
    </row>
    <row r="60">
      <c r="A60" s="51"/>
      <c r="B60" s="97"/>
      <c r="C60" s="97"/>
      <c r="D60" s="97"/>
      <c r="E60" s="37"/>
      <c r="F60" s="36"/>
      <c r="G60" s="37"/>
      <c r="H60" s="38"/>
      <c r="I60" s="125"/>
      <c r="J60" s="54"/>
      <c r="K60" s="52"/>
      <c r="L60" s="52"/>
      <c r="M60" s="52"/>
      <c r="N60" s="52"/>
      <c r="O60" s="52"/>
      <c r="P60" s="52"/>
      <c r="Q60" s="52"/>
      <c r="R60" s="52"/>
      <c r="S60" s="52"/>
      <c r="T60" s="52"/>
      <c r="U60" s="52"/>
      <c r="V60" s="52"/>
    </row>
    <row r="61">
      <c r="A61" s="51"/>
      <c r="B61" s="97"/>
      <c r="C61" s="97"/>
      <c r="D61" s="97"/>
      <c r="E61" s="37"/>
      <c r="F61" s="36"/>
      <c r="G61" s="37"/>
      <c r="H61" s="38"/>
      <c r="I61" s="125"/>
      <c r="J61" s="54"/>
      <c r="K61" s="52"/>
      <c r="L61" s="52"/>
      <c r="M61" s="52"/>
      <c r="N61" s="52"/>
      <c r="O61" s="52"/>
      <c r="P61" s="52"/>
      <c r="Q61" s="52"/>
      <c r="R61" s="52"/>
      <c r="S61" s="52"/>
      <c r="T61" s="52"/>
      <c r="U61" s="52"/>
      <c r="V61" s="52"/>
    </row>
    <row r="62">
      <c r="A62" s="51"/>
      <c r="B62" s="97"/>
      <c r="C62" s="97"/>
      <c r="D62" s="97"/>
      <c r="E62" s="37"/>
      <c r="F62" s="36"/>
      <c r="G62" s="37"/>
      <c r="H62" s="38"/>
      <c r="I62" s="125"/>
      <c r="J62" s="54"/>
      <c r="K62" s="52"/>
      <c r="L62" s="52"/>
      <c r="M62" s="52"/>
      <c r="N62" s="52"/>
      <c r="O62" s="52"/>
      <c r="P62" s="52"/>
      <c r="Q62" s="52"/>
      <c r="R62" s="52"/>
      <c r="S62" s="52"/>
      <c r="T62" s="52"/>
      <c r="U62" s="52"/>
      <c r="V62" s="52"/>
    </row>
    <row r="63">
      <c r="A63" s="51"/>
      <c r="B63" s="97"/>
      <c r="C63" s="97"/>
      <c r="D63" s="97"/>
      <c r="E63" s="37"/>
      <c r="F63" s="36"/>
      <c r="G63" s="37"/>
      <c r="H63" s="38"/>
      <c r="I63" s="125"/>
      <c r="J63" s="54"/>
      <c r="K63" s="52"/>
      <c r="L63" s="52"/>
      <c r="M63" s="52"/>
      <c r="N63" s="52"/>
      <c r="O63" s="52"/>
      <c r="P63" s="52"/>
      <c r="Q63" s="52"/>
      <c r="R63" s="52"/>
      <c r="S63" s="52"/>
      <c r="T63" s="52"/>
      <c r="U63" s="52"/>
      <c r="V63" s="52"/>
    </row>
    <row r="64">
      <c r="A64" s="51"/>
      <c r="B64" s="97"/>
      <c r="C64" s="97"/>
      <c r="D64" s="97"/>
      <c r="E64" s="37"/>
      <c r="F64" s="36"/>
      <c r="G64" s="37"/>
      <c r="H64" s="38"/>
      <c r="I64" s="125"/>
      <c r="J64" s="54"/>
      <c r="K64" s="52"/>
      <c r="L64" s="52"/>
      <c r="M64" s="52"/>
      <c r="N64" s="52"/>
      <c r="O64" s="52"/>
      <c r="P64" s="52"/>
      <c r="Q64" s="52"/>
      <c r="R64" s="52"/>
      <c r="S64" s="52"/>
      <c r="T64" s="52"/>
      <c r="U64" s="52"/>
      <c r="V64" s="52"/>
    </row>
    <row r="65">
      <c r="A65" s="51"/>
      <c r="B65" s="97"/>
      <c r="C65" s="97"/>
      <c r="D65" s="97"/>
      <c r="E65" s="37"/>
      <c r="F65" s="36"/>
      <c r="G65" s="37"/>
      <c r="H65" s="38"/>
      <c r="I65" s="125"/>
      <c r="J65" s="54"/>
      <c r="K65" s="52"/>
      <c r="L65" s="52"/>
      <c r="M65" s="52"/>
      <c r="N65" s="52"/>
      <c r="O65" s="52"/>
      <c r="P65" s="52"/>
      <c r="Q65" s="52"/>
      <c r="R65" s="52"/>
      <c r="S65" s="52"/>
      <c r="T65" s="52"/>
      <c r="U65" s="52"/>
      <c r="V65" s="52"/>
    </row>
    <row r="66">
      <c r="A66" s="51"/>
      <c r="B66" s="97"/>
      <c r="C66" s="97"/>
      <c r="D66" s="97"/>
      <c r="E66" s="37"/>
      <c r="F66" s="36"/>
      <c r="G66" s="37"/>
      <c r="H66" s="38"/>
      <c r="I66" s="125"/>
      <c r="J66" s="54"/>
      <c r="K66" s="52"/>
      <c r="L66" s="52"/>
      <c r="M66" s="52"/>
      <c r="N66" s="52"/>
      <c r="O66" s="52"/>
      <c r="P66" s="52"/>
      <c r="Q66" s="52"/>
      <c r="R66" s="52"/>
      <c r="S66" s="52"/>
      <c r="T66" s="52"/>
      <c r="U66" s="52"/>
      <c r="V66" s="52"/>
    </row>
    <row r="67">
      <c r="A67" s="51"/>
      <c r="B67" s="97"/>
      <c r="C67" s="97"/>
      <c r="D67" s="97"/>
      <c r="E67" s="37"/>
      <c r="F67" s="36"/>
      <c r="G67" s="37"/>
      <c r="H67" s="38"/>
      <c r="I67" s="125"/>
      <c r="J67" s="54"/>
      <c r="K67" s="52"/>
      <c r="L67" s="52"/>
      <c r="M67" s="52"/>
      <c r="N67" s="52"/>
      <c r="O67" s="52"/>
      <c r="P67" s="52"/>
      <c r="Q67" s="52"/>
      <c r="R67" s="52"/>
      <c r="S67" s="52"/>
      <c r="T67" s="52"/>
      <c r="U67" s="52"/>
      <c r="V67" s="52"/>
    </row>
    <row r="68">
      <c r="A68" s="51"/>
      <c r="B68" s="97"/>
      <c r="C68" s="97"/>
      <c r="D68" s="97"/>
      <c r="E68" s="37"/>
      <c r="F68" s="36"/>
      <c r="G68" s="37"/>
      <c r="H68" s="38"/>
      <c r="I68" s="125"/>
      <c r="J68" s="54"/>
      <c r="K68" s="52"/>
      <c r="L68" s="52"/>
      <c r="M68" s="52"/>
      <c r="N68" s="52"/>
      <c r="O68" s="52"/>
      <c r="P68" s="52"/>
      <c r="Q68" s="52"/>
      <c r="R68" s="52"/>
      <c r="S68" s="52"/>
      <c r="T68" s="52"/>
      <c r="U68" s="52"/>
      <c r="V68" s="52"/>
    </row>
    <row r="69">
      <c r="A69" s="51"/>
      <c r="B69" s="97"/>
      <c r="C69" s="97"/>
      <c r="D69" s="97"/>
      <c r="E69" s="37"/>
      <c r="F69" s="36"/>
      <c r="G69" s="37"/>
      <c r="H69" s="38"/>
      <c r="I69" s="125"/>
      <c r="J69" s="54"/>
      <c r="K69" s="52"/>
      <c r="L69" s="52"/>
      <c r="M69" s="52"/>
      <c r="N69" s="52"/>
      <c r="O69" s="52"/>
      <c r="P69" s="52"/>
      <c r="Q69" s="52"/>
      <c r="R69" s="52"/>
      <c r="S69" s="52"/>
      <c r="T69" s="52"/>
      <c r="U69" s="52"/>
      <c r="V69" s="52"/>
    </row>
    <row r="70">
      <c r="A70" s="51"/>
      <c r="B70" s="97"/>
      <c r="C70" s="97"/>
      <c r="D70" s="97"/>
      <c r="E70" s="37"/>
      <c r="F70" s="36"/>
      <c r="G70" s="37"/>
      <c r="H70" s="38"/>
      <c r="I70" s="125"/>
      <c r="J70" s="54"/>
      <c r="K70" s="52"/>
      <c r="L70" s="52"/>
      <c r="M70" s="52"/>
      <c r="N70" s="52"/>
      <c r="O70" s="52"/>
      <c r="P70" s="52"/>
      <c r="Q70" s="52"/>
      <c r="R70" s="52"/>
      <c r="S70" s="52"/>
      <c r="T70" s="52"/>
      <c r="U70" s="52"/>
      <c r="V70" s="52"/>
    </row>
    <row r="71">
      <c r="A71" s="51"/>
      <c r="B71" s="97"/>
      <c r="C71" s="97"/>
      <c r="D71" s="97"/>
      <c r="E71" s="37"/>
      <c r="F71" s="36"/>
      <c r="G71" s="37"/>
      <c r="H71" s="38"/>
      <c r="I71" s="125"/>
      <c r="J71" s="54"/>
      <c r="K71" s="52"/>
      <c r="L71" s="52"/>
      <c r="M71" s="52"/>
      <c r="N71" s="52"/>
      <c r="O71" s="52"/>
      <c r="P71" s="52"/>
      <c r="Q71" s="52"/>
      <c r="R71" s="52"/>
      <c r="S71" s="52"/>
      <c r="T71" s="52"/>
      <c r="U71" s="52"/>
      <c r="V71" s="52"/>
    </row>
    <row r="72">
      <c r="A72" s="51"/>
      <c r="B72" s="97"/>
      <c r="C72" s="97"/>
      <c r="D72" s="97"/>
      <c r="E72" s="37"/>
      <c r="F72" s="36"/>
      <c r="G72" s="37"/>
      <c r="H72" s="38"/>
      <c r="I72" s="125"/>
      <c r="J72" s="54"/>
      <c r="K72" s="52"/>
      <c r="L72" s="52"/>
      <c r="M72" s="52"/>
      <c r="N72" s="52"/>
      <c r="O72" s="52"/>
      <c r="P72" s="52"/>
      <c r="Q72" s="52"/>
      <c r="R72" s="52"/>
      <c r="S72" s="52"/>
      <c r="T72" s="52"/>
      <c r="U72" s="52"/>
      <c r="V72" s="52"/>
    </row>
    <row r="73">
      <c r="A73" s="51"/>
      <c r="B73" s="97"/>
      <c r="C73" s="97"/>
      <c r="D73" s="97"/>
      <c r="E73" s="37"/>
      <c r="F73" s="36"/>
      <c r="G73" s="37"/>
      <c r="H73" s="38"/>
      <c r="I73" s="125"/>
      <c r="J73" s="54"/>
      <c r="K73" s="52"/>
      <c r="L73" s="52"/>
      <c r="M73" s="52"/>
      <c r="N73" s="52"/>
      <c r="O73" s="52"/>
      <c r="P73" s="52"/>
      <c r="Q73" s="52"/>
      <c r="R73" s="52"/>
      <c r="S73" s="52"/>
      <c r="T73" s="52"/>
      <c r="U73" s="52"/>
      <c r="V73" s="52"/>
    </row>
    <row r="74">
      <c r="A74" s="51"/>
      <c r="B74" s="97"/>
      <c r="C74" s="97"/>
      <c r="D74" s="97"/>
      <c r="E74" s="37"/>
      <c r="F74" s="36"/>
      <c r="G74" s="37"/>
      <c r="H74" s="38"/>
      <c r="I74" s="125"/>
      <c r="J74" s="54"/>
      <c r="K74" s="52"/>
      <c r="L74" s="52"/>
      <c r="M74" s="52"/>
      <c r="N74" s="52"/>
      <c r="O74" s="52"/>
      <c r="P74" s="52"/>
      <c r="Q74" s="52"/>
      <c r="R74" s="52"/>
      <c r="S74" s="52"/>
      <c r="T74" s="52"/>
      <c r="U74" s="52"/>
      <c r="V74" s="52"/>
    </row>
    <row r="75">
      <c r="A75" s="51"/>
      <c r="B75" s="97"/>
      <c r="C75" s="97"/>
      <c r="D75" s="97"/>
      <c r="E75" s="37"/>
      <c r="F75" s="36"/>
      <c r="G75" s="37"/>
      <c r="H75" s="38"/>
      <c r="I75" s="125"/>
      <c r="J75" s="54"/>
      <c r="K75" s="52"/>
      <c r="L75" s="52"/>
      <c r="M75" s="52"/>
      <c r="N75" s="52"/>
      <c r="O75" s="52"/>
      <c r="P75" s="52"/>
      <c r="Q75" s="52"/>
      <c r="R75" s="52"/>
      <c r="S75" s="52"/>
      <c r="T75" s="52"/>
      <c r="U75" s="52"/>
      <c r="V75" s="52"/>
    </row>
    <row r="76">
      <c r="A76" s="51"/>
      <c r="B76" s="97"/>
      <c r="C76" s="97"/>
      <c r="D76" s="97"/>
      <c r="E76" s="37"/>
      <c r="F76" s="36"/>
      <c r="G76" s="37"/>
      <c r="H76" s="38"/>
      <c r="I76" s="125"/>
      <c r="J76" s="54"/>
      <c r="K76" s="52"/>
      <c r="L76" s="52"/>
      <c r="M76" s="52"/>
      <c r="N76" s="52"/>
      <c r="O76" s="52"/>
      <c r="P76" s="52"/>
      <c r="Q76" s="52"/>
      <c r="R76" s="52"/>
      <c r="S76" s="52"/>
      <c r="T76" s="52"/>
      <c r="U76" s="52"/>
      <c r="V76" s="52"/>
    </row>
    <row r="77">
      <c r="A77" s="51"/>
      <c r="B77" s="97"/>
      <c r="C77" s="97"/>
      <c r="D77" s="97"/>
      <c r="E77" s="37"/>
      <c r="F77" s="36"/>
      <c r="G77" s="37"/>
      <c r="H77" s="38"/>
      <c r="I77" s="125"/>
      <c r="J77" s="54"/>
      <c r="K77" s="52"/>
      <c r="L77" s="52"/>
      <c r="M77" s="52"/>
      <c r="N77" s="52"/>
      <c r="O77" s="52"/>
      <c r="P77" s="52"/>
      <c r="Q77" s="52"/>
      <c r="R77" s="52"/>
      <c r="S77" s="52"/>
      <c r="T77" s="52"/>
      <c r="U77" s="52"/>
      <c r="V77" s="52"/>
    </row>
    <row r="78">
      <c r="A78" s="51"/>
      <c r="B78" s="97"/>
      <c r="C78" s="97"/>
      <c r="D78" s="97"/>
      <c r="E78" s="37"/>
      <c r="F78" s="36"/>
      <c r="G78" s="37"/>
      <c r="H78" s="38"/>
      <c r="I78" s="125"/>
      <c r="J78" s="54"/>
      <c r="K78" s="52"/>
      <c r="L78" s="52"/>
      <c r="M78" s="52"/>
      <c r="N78" s="52"/>
      <c r="O78" s="52"/>
      <c r="P78" s="52"/>
      <c r="Q78" s="52"/>
      <c r="R78" s="52"/>
      <c r="S78" s="52"/>
      <c r="T78" s="52"/>
      <c r="U78" s="52"/>
      <c r="V78" s="52"/>
    </row>
    <row r="79">
      <c r="A79" s="51"/>
      <c r="B79" s="97"/>
      <c r="C79" s="97"/>
      <c r="D79" s="97"/>
      <c r="E79" s="37"/>
      <c r="F79" s="36"/>
      <c r="G79" s="37"/>
      <c r="H79" s="38"/>
      <c r="I79" s="125"/>
      <c r="J79" s="54"/>
      <c r="K79" s="52"/>
      <c r="L79" s="52"/>
      <c r="M79" s="52"/>
      <c r="N79" s="52"/>
      <c r="O79" s="52"/>
      <c r="P79" s="52"/>
      <c r="Q79" s="52"/>
      <c r="R79" s="52"/>
      <c r="S79" s="52"/>
      <c r="T79" s="52"/>
      <c r="U79" s="52"/>
      <c r="V79" s="52"/>
    </row>
    <row r="80">
      <c r="A80" s="51"/>
      <c r="B80" s="97"/>
      <c r="C80" s="97"/>
      <c r="D80" s="97"/>
      <c r="E80" s="37"/>
      <c r="F80" s="36"/>
      <c r="G80" s="37"/>
      <c r="H80" s="38"/>
      <c r="I80" s="125"/>
      <c r="J80" s="54"/>
      <c r="K80" s="52"/>
      <c r="L80" s="52"/>
      <c r="M80" s="52"/>
      <c r="N80" s="52"/>
      <c r="O80" s="52"/>
      <c r="P80" s="52"/>
      <c r="Q80" s="52"/>
      <c r="R80" s="52"/>
      <c r="S80" s="52"/>
      <c r="T80" s="52"/>
      <c r="U80" s="52"/>
      <c r="V80" s="52"/>
    </row>
    <row r="81">
      <c r="A81" s="51"/>
      <c r="B81" s="97"/>
      <c r="C81" s="97"/>
      <c r="D81" s="97"/>
      <c r="E81" s="37"/>
      <c r="F81" s="36"/>
      <c r="G81" s="37"/>
      <c r="H81" s="38"/>
      <c r="I81" s="125"/>
      <c r="J81" s="54"/>
      <c r="K81" s="52"/>
      <c r="L81" s="52"/>
      <c r="M81" s="52"/>
      <c r="N81" s="52"/>
      <c r="O81" s="52"/>
      <c r="P81" s="52"/>
      <c r="Q81" s="52"/>
      <c r="R81" s="52"/>
      <c r="S81" s="52"/>
      <c r="T81" s="52"/>
      <c r="U81" s="52"/>
      <c r="V81" s="52"/>
    </row>
    <row r="82">
      <c r="A82" s="51"/>
      <c r="B82" s="97"/>
      <c r="C82" s="97"/>
      <c r="D82" s="97"/>
      <c r="E82" s="37"/>
      <c r="F82" s="36"/>
      <c r="G82" s="37"/>
      <c r="H82" s="38"/>
      <c r="I82" s="125"/>
      <c r="J82" s="54"/>
      <c r="K82" s="52"/>
      <c r="L82" s="52"/>
      <c r="M82" s="52"/>
      <c r="N82" s="52"/>
      <c r="O82" s="52"/>
      <c r="P82" s="52"/>
      <c r="Q82" s="52"/>
      <c r="R82" s="52"/>
      <c r="S82" s="52"/>
      <c r="T82" s="52"/>
      <c r="U82" s="52"/>
      <c r="V82" s="52"/>
    </row>
    <row r="83">
      <c r="A83" s="51"/>
      <c r="B83" s="97"/>
      <c r="C83" s="97"/>
      <c r="D83" s="97"/>
      <c r="E83" s="37"/>
      <c r="F83" s="36"/>
      <c r="G83" s="37"/>
      <c r="H83" s="38"/>
      <c r="I83" s="125"/>
      <c r="J83" s="54"/>
      <c r="K83" s="52"/>
      <c r="L83" s="52"/>
      <c r="M83" s="52"/>
      <c r="N83" s="52"/>
      <c r="O83" s="52"/>
      <c r="P83" s="52"/>
      <c r="Q83" s="52"/>
      <c r="R83" s="52"/>
      <c r="S83" s="52"/>
      <c r="T83" s="52"/>
      <c r="U83" s="52"/>
      <c r="V83" s="52"/>
    </row>
    <row r="84">
      <c r="A84" s="51"/>
      <c r="B84" s="97"/>
      <c r="C84" s="97"/>
      <c r="D84" s="97"/>
      <c r="E84" s="37"/>
      <c r="F84" s="36"/>
      <c r="G84" s="37"/>
      <c r="H84" s="38"/>
      <c r="I84" s="125"/>
      <c r="J84" s="54"/>
      <c r="K84" s="52"/>
      <c r="L84" s="52"/>
      <c r="M84" s="52"/>
      <c r="N84" s="52"/>
      <c r="O84" s="52"/>
      <c r="P84" s="52"/>
      <c r="Q84" s="52"/>
      <c r="R84" s="52"/>
      <c r="S84" s="52"/>
      <c r="T84" s="52"/>
      <c r="U84" s="52"/>
      <c r="V84" s="52"/>
    </row>
    <row r="85">
      <c r="A85" s="51"/>
      <c r="B85" s="97"/>
      <c r="C85" s="97"/>
      <c r="D85" s="97"/>
      <c r="E85" s="37"/>
      <c r="F85" s="36"/>
      <c r="G85" s="37"/>
      <c r="H85" s="38"/>
      <c r="I85" s="125"/>
      <c r="J85" s="54"/>
      <c r="K85" s="52"/>
      <c r="L85" s="52"/>
      <c r="M85" s="52"/>
      <c r="N85" s="52"/>
      <c r="O85" s="52"/>
      <c r="P85" s="52"/>
      <c r="Q85" s="52"/>
      <c r="R85" s="52"/>
      <c r="S85" s="52"/>
      <c r="T85" s="52"/>
      <c r="U85" s="52"/>
      <c r="V85" s="52"/>
    </row>
    <row r="86">
      <c r="A86" s="51"/>
      <c r="B86" s="97"/>
      <c r="C86" s="97"/>
      <c r="D86" s="97"/>
      <c r="E86" s="37"/>
      <c r="F86" s="36"/>
      <c r="G86" s="37"/>
      <c r="H86" s="38"/>
      <c r="I86" s="125"/>
      <c r="J86" s="54"/>
      <c r="K86" s="52"/>
      <c r="L86" s="52"/>
      <c r="M86" s="52"/>
      <c r="N86" s="52"/>
      <c r="O86" s="52"/>
      <c r="P86" s="52"/>
      <c r="Q86" s="52"/>
      <c r="R86" s="52"/>
      <c r="S86" s="52"/>
      <c r="T86" s="52"/>
      <c r="U86" s="52"/>
      <c r="V86" s="52"/>
    </row>
    <row r="87">
      <c r="A87" s="51"/>
      <c r="B87" s="97"/>
      <c r="C87" s="97"/>
      <c r="D87" s="97"/>
      <c r="E87" s="37"/>
      <c r="F87" s="36"/>
      <c r="G87" s="37"/>
      <c r="H87" s="38"/>
      <c r="I87" s="125"/>
      <c r="J87" s="54"/>
      <c r="K87" s="52"/>
      <c r="L87" s="52"/>
      <c r="M87" s="52"/>
      <c r="N87" s="52"/>
      <c r="O87" s="52"/>
      <c r="P87" s="52"/>
      <c r="Q87" s="52"/>
      <c r="R87" s="52"/>
      <c r="S87" s="52"/>
      <c r="T87" s="52"/>
      <c r="U87" s="52"/>
      <c r="V87" s="52"/>
    </row>
    <row r="88">
      <c r="A88" s="51"/>
      <c r="B88" s="97"/>
      <c r="C88" s="97"/>
      <c r="D88" s="97"/>
      <c r="E88" s="37"/>
      <c r="F88" s="36"/>
      <c r="G88" s="37"/>
      <c r="H88" s="38"/>
      <c r="I88" s="125"/>
      <c r="J88" s="54"/>
      <c r="K88" s="52"/>
      <c r="L88" s="52"/>
      <c r="M88" s="52"/>
      <c r="N88" s="52"/>
      <c r="O88" s="52"/>
      <c r="P88" s="52"/>
      <c r="Q88" s="52"/>
      <c r="R88" s="52"/>
      <c r="S88" s="52"/>
      <c r="T88" s="52"/>
      <c r="U88" s="52"/>
      <c r="V88" s="52"/>
    </row>
    <row r="89">
      <c r="A89" s="51"/>
      <c r="B89" s="97"/>
      <c r="C89" s="97"/>
      <c r="D89" s="97"/>
      <c r="E89" s="37"/>
      <c r="F89" s="36"/>
      <c r="G89" s="37"/>
      <c r="H89" s="38"/>
      <c r="I89" s="125"/>
      <c r="J89" s="54"/>
      <c r="K89" s="52"/>
      <c r="L89" s="52"/>
      <c r="M89" s="52"/>
      <c r="N89" s="52"/>
      <c r="O89" s="52"/>
      <c r="P89" s="52"/>
      <c r="Q89" s="52"/>
      <c r="R89" s="52"/>
      <c r="S89" s="52"/>
      <c r="T89" s="52"/>
      <c r="U89" s="52"/>
      <c r="V89" s="52"/>
    </row>
    <row r="90">
      <c r="A90" s="51"/>
      <c r="B90" s="97"/>
      <c r="C90" s="97"/>
      <c r="D90" s="97"/>
      <c r="E90" s="37"/>
      <c r="F90" s="36"/>
      <c r="G90" s="37"/>
      <c r="H90" s="38"/>
      <c r="I90" s="125"/>
      <c r="J90" s="54"/>
      <c r="K90" s="52"/>
      <c r="L90" s="52"/>
      <c r="M90" s="52"/>
      <c r="N90" s="52"/>
      <c r="O90" s="52"/>
      <c r="P90" s="52"/>
      <c r="Q90" s="52"/>
      <c r="R90" s="52"/>
      <c r="S90" s="52"/>
      <c r="T90" s="52"/>
      <c r="U90" s="52"/>
      <c r="V90" s="52"/>
    </row>
    <row r="91">
      <c r="A91" s="51"/>
      <c r="B91" s="97"/>
      <c r="C91" s="97"/>
      <c r="D91" s="97"/>
      <c r="E91" s="37"/>
      <c r="F91" s="36"/>
      <c r="G91" s="37"/>
      <c r="H91" s="38"/>
      <c r="I91" s="125"/>
      <c r="J91" s="54"/>
      <c r="K91" s="52"/>
      <c r="L91" s="52"/>
      <c r="M91" s="52"/>
      <c r="N91" s="52"/>
      <c r="O91" s="52"/>
      <c r="P91" s="52"/>
      <c r="Q91" s="52"/>
      <c r="R91" s="52"/>
      <c r="S91" s="52"/>
      <c r="T91" s="52"/>
      <c r="U91" s="52"/>
      <c r="V91" s="52"/>
    </row>
    <row r="92">
      <c r="A92" s="51"/>
      <c r="B92" s="97"/>
      <c r="C92" s="97"/>
      <c r="D92" s="97"/>
      <c r="E92" s="37"/>
      <c r="F92" s="36"/>
      <c r="G92" s="37"/>
      <c r="H92" s="38"/>
      <c r="I92" s="125"/>
      <c r="J92" s="54"/>
      <c r="K92" s="52"/>
      <c r="L92" s="52"/>
      <c r="M92" s="52"/>
      <c r="N92" s="52"/>
      <c r="O92" s="52"/>
      <c r="P92" s="52"/>
      <c r="Q92" s="52"/>
      <c r="R92" s="52"/>
      <c r="S92" s="52"/>
      <c r="T92" s="52"/>
      <c r="U92" s="52"/>
      <c r="V92" s="52"/>
    </row>
  </sheetData>
  <mergeCells count="18">
    <mergeCell ref="D25:D27"/>
    <mergeCell ref="A25:A27"/>
    <mergeCell ref="B25:B27"/>
    <mergeCell ref="D28:D31"/>
    <mergeCell ref="B28:B31"/>
    <mergeCell ref="C28:C31"/>
    <mergeCell ref="A28:A31"/>
    <mergeCell ref="B18:B23"/>
    <mergeCell ref="A18:A23"/>
    <mergeCell ref="A3:A17"/>
    <mergeCell ref="B3:B17"/>
    <mergeCell ref="C25:C27"/>
    <mergeCell ref="C3:C17"/>
    <mergeCell ref="D3:D17"/>
    <mergeCell ref="C18:C23"/>
    <mergeCell ref="I1:V1"/>
    <mergeCell ref="A2:H2"/>
    <mergeCell ref="D18:D23"/>
  </mergeCells>
  <conditionalFormatting sqref="A34:A35">
    <cfRule type="cellIs" dxfId="0" priority="1" operator="lessThan">
      <formula>1</formula>
    </cfRule>
  </conditionalFormatting>
  <conditionalFormatting sqref="H3:H31">
    <cfRule type="containsText" dxfId="1" priority="2" operator="containsText" text="Done">
      <formula>NOT(ISERROR(SEARCH(("Done"),(H3))))</formula>
    </cfRule>
  </conditionalFormatting>
  <conditionalFormatting sqref="B29:D29">
    <cfRule type="containsText" dxfId="2" priority="3" operator="containsText" text="Done">
      <formula>NOT(ISERROR(SEARCH(("Done"),(B29))))</formula>
    </cfRule>
  </conditionalFormatting>
  <conditionalFormatting sqref="A6:F6">
    <cfRule type="containsText" dxfId="2" priority="4" operator="containsText" text="Done">
      <formula>NOT(ISERROR(SEARCH(("Done"),(A6))))</formula>
    </cfRule>
  </conditionalFormatting>
  <conditionalFormatting sqref="B26:F26">
    <cfRule type="containsText" dxfId="2" priority="5" operator="containsText" text="Done">
      <formula>NOT(ISERROR(SEARCH(("Done"),(B26))))</formula>
    </cfRule>
  </conditionalFormatting>
  <conditionalFormatting sqref="G6:G17">
    <cfRule type="containsText" dxfId="2" priority="6" operator="containsText" text="Done">
      <formula>NOT(ISERROR(SEARCH(("Done"),(G6))))</formula>
    </cfRule>
  </conditionalFormatting>
  <conditionalFormatting sqref="I1:V1">
    <cfRule type="cellIs" dxfId="3" priority="7" operator="greaterThan">
      <formula>0</formula>
    </cfRule>
  </conditionalFormatting>
  <conditionalFormatting sqref="I3:V31">
    <cfRule type="cellIs" dxfId="3" priority="8" operator="greaterThan">
      <formula>0</formula>
    </cfRule>
  </conditionalFormatting>
  <conditionalFormatting sqref="I36:V92">
    <cfRule type="cellIs" dxfId="3" priority="9" operator="greaterThan">
      <formula>0</formula>
    </cfRule>
  </conditionalFormatting>
  <conditionalFormatting sqref="H3:H31">
    <cfRule type="containsText" dxfId="4" priority="10" operator="containsText" text="Blocked">
      <formula>NOT(ISERROR(SEARCH(("Blocked"),(H3))))</formula>
    </cfRule>
  </conditionalFormatting>
  <conditionalFormatting sqref="H3:H31">
    <cfRule type="containsText" dxfId="5" priority="11" operator="containsText" text="Working">
      <formula>NOT(ISERROR(SEARCH(("Working"),(H3))))</formula>
    </cfRule>
  </conditionalFormatting>
  <conditionalFormatting sqref="H18:H31">
    <cfRule type="containsText" dxfId="6" priority="12" operator="containsText" text="Verify">
      <formula>NOT(ISERROR(SEARCH(("Verify"),(H18))))</formula>
    </cfRule>
  </conditionalFormatting>
  <dataValidations>
    <dataValidation type="list" showErrorMessage="1" sqref="H3:H31">
      <formula1>'Task statuses'!$A$1:$A$100</formula1>
    </dataValidation>
    <dataValidation type="list" showErrorMessage="1" sqref="G3:G17">
      <formula1>'Team members'!$A$1:$A$100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2.75"/>
  <cols>
    <col customWidth="1" min="1" max="1" width="30.71"/>
    <col customWidth="1" min="2" max="4" width="7.29"/>
    <col customWidth="1" min="5" max="5" width="28.71"/>
    <col customWidth="1" min="6" max="6" width="7.29"/>
    <col customWidth="1" min="7" max="7" width="15.0"/>
    <col customWidth="1" min="8" max="8" width="11.86"/>
    <col customWidth="1" min="9" max="22" width="4.43"/>
  </cols>
  <sheetData>
    <row r="1" ht="24.0" customHeight="1">
      <c r="A1" s="9" t="s">
        <v>22</v>
      </c>
      <c r="B1" s="10" t="s">
        <v>23</v>
      </c>
      <c r="C1" s="10" t="s">
        <v>24</v>
      </c>
      <c r="D1" s="10" t="s">
        <v>25</v>
      </c>
      <c r="E1" s="14" t="s">
        <v>26</v>
      </c>
      <c r="F1" s="15" t="s">
        <v>23</v>
      </c>
      <c r="G1" s="14" t="s">
        <v>28</v>
      </c>
      <c r="H1" s="16" t="s">
        <v>29</v>
      </c>
      <c r="I1" s="17" t="s">
        <v>30</v>
      </c>
      <c r="V1" s="18"/>
    </row>
    <row r="2" ht="17.25" customHeight="1">
      <c r="A2" s="22" t="s">
        <v>32</v>
      </c>
      <c r="H2" s="18"/>
      <c r="I2" s="23">
        <v>1.0</v>
      </c>
      <c r="J2" s="24">
        <v>2.0</v>
      </c>
      <c r="K2" s="24">
        <v>3.0</v>
      </c>
      <c r="L2" s="24">
        <v>4.0</v>
      </c>
      <c r="M2" s="24">
        <v>5.0</v>
      </c>
      <c r="N2" s="25">
        <v>6.0</v>
      </c>
      <c r="O2" s="25">
        <v>7.0</v>
      </c>
      <c r="P2" s="26">
        <v>8.0</v>
      </c>
      <c r="Q2" s="24">
        <v>9.0</v>
      </c>
      <c r="R2" s="24">
        <v>10.0</v>
      </c>
      <c r="S2" s="24">
        <v>11.0</v>
      </c>
      <c r="T2" s="24">
        <v>12.0</v>
      </c>
      <c r="U2" s="27">
        <v>13.0</v>
      </c>
      <c r="V2" s="28">
        <v>14.0</v>
      </c>
    </row>
    <row r="3" ht="22.5" hidden="1" customHeight="1">
      <c r="A3" s="29"/>
      <c r="B3" s="31">
        <v>0.0</v>
      </c>
      <c r="C3" s="32">
        <v>0.0</v>
      </c>
      <c r="D3" s="33">
        <v>0.0</v>
      </c>
      <c r="E3" s="35"/>
      <c r="F3" s="36"/>
      <c r="G3" s="37"/>
      <c r="H3" s="38"/>
      <c r="I3" s="39"/>
      <c r="J3" s="40"/>
      <c r="K3" s="41"/>
      <c r="L3" s="41"/>
      <c r="M3" s="41"/>
      <c r="N3" s="42"/>
      <c r="O3" s="42"/>
      <c r="P3" s="41"/>
      <c r="Q3" s="41"/>
      <c r="R3" s="41"/>
      <c r="S3" s="41"/>
      <c r="T3" s="41"/>
      <c r="U3" s="43"/>
      <c r="V3" s="44"/>
    </row>
    <row r="4" ht="22.5" hidden="1" customHeight="1">
      <c r="A4" s="18"/>
      <c r="B4" s="45"/>
      <c r="D4" s="18"/>
      <c r="E4" s="35"/>
      <c r="F4" s="36"/>
      <c r="G4" s="37"/>
      <c r="H4" s="38"/>
      <c r="I4" s="39"/>
      <c r="J4" s="40"/>
      <c r="K4" s="41"/>
      <c r="L4" s="41"/>
      <c r="M4" s="41"/>
      <c r="N4" s="42"/>
      <c r="O4" s="42"/>
      <c r="P4" s="41"/>
      <c r="Q4" s="41"/>
      <c r="R4" s="41"/>
      <c r="S4" s="41"/>
      <c r="T4" s="41"/>
      <c r="U4" s="43"/>
      <c r="V4" s="44"/>
    </row>
    <row r="5" ht="22.5" hidden="1" customHeight="1">
      <c r="A5" s="18"/>
      <c r="B5" s="45"/>
      <c r="D5" s="18"/>
      <c r="E5" s="35"/>
      <c r="F5" s="36"/>
      <c r="G5" s="37"/>
      <c r="H5" s="38"/>
      <c r="I5" s="39"/>
      <c r="J5" s="40"/>
      <c r="K5" s="41"/>
      <c r="L5" s="41"/>
      <c r="M5" s="41"/>
      <c r="N5" s="42"/>
      <c r="O5" s="42"/>
      <c r="P5" s="41"/>
      <c r="Q5" s="41"/>
      <c r="R5" s="41"/>
      <c r="S5" s="41"/>
      <c r="T5" s="41"/>
      <c r="U5" s="43"/>
      <c r="V5" s="44"/>
    </row>
    <row r="6" ht="22.5" hidden="1" customHeight="1">
      <c r="A6" s="18"/>
      <c r="B6" s="45"/>
      <c r="D6" s="18"/>
      <c r="E6" s="35"/>
      <c r="F6" s="36"/>
      <c r="G6" s="37"/>
      <c r="H6" s="38"/>
      <c r="I6" s="39"/>
      <c r="J6" s="40"/>
      <c r="K6" s="41"/>
      <c r="L6" s="41"/>
      <c r="M6" s="41"/>
      <c r="N6" s="42"/>
      <c r="O6" s="42"/>
      <c r="P6" s="41"/>
      <c r="Q6" s="41"/>
      <c r="R6" s="41"/>
      <c r="S6" s="41"/>
      <c r="T6" s="41"/>
      <c r="U6" s="43"/>
      <c r="V6" s="44"/>
    </row>
    <row r="7" ht="22.5" hidden="1" customHeight="1">
      <c r="A7" s="18"/>
      <c r="B7" s="45"/>
      <c r="D7" s="18"/>
      <c r="E7" s="35"/>
      <c r="F7" s="36"/>
      <c r="G7" s="37"/>
      <c r="H7" s="38"/>
      <c r="I7" s="39"/>
      <c r="J7" s="40"/>
      <c r="K7" s="41"/>
      <c r="L7" s="41"/>
      <c r="M7" s="41"/>
      <c r="N7" s="42"/>
      <c r="O7" s="42"/>
      <c r="P7" s="41"/>
      <c r="Q7" s="41"/>
      <c r="R7" s="41"/>
      <c r="S7" s="41"/>
      <c r="T7" s="41"/>
      <c r="U7" s="43"/>
      <c r="V7" s="44"/>
    </row>
    <row r="8" ht="22.5" hidden="1" customHeight="1">
      <c r="A8" s="18"/>
      <c r="B8" s="45"/>
      <c r="D8" s="18"/>
      <c r="E8" s="35"/>
      <c r="F8" s="36"/>
      <c r="G8" s="37"/>
      <c r="H8" s="38"/>
      <c r="I8" s="39"/>
      <c r="J8" s="40"/>
      <c r="K8" s="41"/>
      <c r="L8" s="41"/>
      <c r="M8" s="41"/>
      <c r="N8" s="42"/>
      <c r="O8" s="42"/>
      <c r="P8" s="41"/>
      <c r="Q8" s="41"/>
      <c r="R8" s="41"/>
      <c r="S8" s="41"/>
      <c r="T8" s="41"/>
      <c r="U8" s="43"/>
      <c r="V8" s="44"/>
    </row>
    <row r="9" ht="22.5" hidden="1" customHeight="1">
      <c r="A9" s="18"/>
      <c r="B9" s="45"/>
      <c r="D9" s="18"/>
      <c r="E9" s="35"/>
      <c r="F9" s="36"/>
      <c r="G9" s="37"/>
      <c r="H9" s="38"/>
      <c r="I9" s="39"/>
      <c r="J9" s="40"/>
      <c r="K9" s="41"/>
      <c r="L9" s="41"/>
      <c r="M9" s="41"/>
      <c r="N9" s="42"/>
      <c r="O9" s="42"/>
      <c r="P9" s="41"/>
      <c r="Q9" s="41"/>
      <c r="R9" s="41"/>
      <c r="S9" s="41"/>
      <c r="T9" s="41"/>
      <c r="U9" s="43"/>
      <c r="V9" s="44"/>
    </row>
    <row r="10" ht="22.5" hidden="1" customHeight="1">
      <c r="A10" s="18"/>
      <c r="B10" s="45"/>
      <c r="D10" s="18"/>
      <c r="E10" s="35"/>
      <c r="F10" s="36"/>
      <c r="G10" s="37"/>
      <c r="H10" s="38"/>
      <c r="I10" s="39"/>
      <c r="J10" s="40"/>
      <c r="K10" s="41"/>
      <c r="L10" s="41"/>
      <c r="M10" s="41"/>
      <c r="N10" s="42"/>
      <c r="O10" s="42"/>
      <c r="P10" s="41"/>
      <c r="Q10" s="41"/>
      <c r="R10" s="41"/>
      <c r="S10" s="41"/>
      <c r="T10" s="41"/>
      <c r="U10" s="43"/>
      <c r="V10" s="44"/>
    </row>
    <row r="11" ht="22.5" hidden="1" customHeight="1">
      <c r="A11" s="18"/>
      <c r="B11" s="45"/>
      <c r="D11" s="18"/>
      <c r="E11" s="35"/>
      <c r="F11" s="36"/>
      <c r="G11" s="37"/>
      <c r="H11" s="38"/>
      <c r="I11" s="39"/>
      <c r="J11" s="40"/>
      <c r="K11" s="41"/>
      <c r="L11" s="41"/>
      <c r="M11" s="41"/>
      <c r="N11" s="42"/>
      <c r="O11" s="42"/>
      <c r="P11" s="41"/>
      <c r="Q11" s="41"/>
      <c r="R11" s="41"/>
      <c r="S11" s="41"/>
      <c r="T11" s="41"/>
      <c r="U11" s="43"/>
      <c r="V11" s="44"/>
    </row>
    <row r="12" ht="22.5" hidden="1" customHeight="1">
      <c r="A12" s="18"/>
      <c r="B12" s="45"/>
      <c r="D12" s="18"/>
      <c r="E12" s="35"/>
      <c r="F12" s="36"/>
      <c r="G12" s="37"/>
      <c r="H12" s="38"/>
      <c r="I12" s="39"/>
      <c r="J12" s="40"/>
      <c r="K12" s="41"/>
      <c r="L12" s="41"/>
      <c r="M12" s="41"/>
      <c r="N12" s="42"/>
      <c r="O12" s="42"/>
      <c r="P12" s="41"/>
      <c r="Q12" s="41"/>
      <c r="R12" s="41"/>
      <c r="S12" s="41"/>
      <c r="T12" s="41"/>
      <c r="U12" s="43"/>
      <c r="V12" s="44"/>
    </row>
    <row r="13" ht="22.5" hidden="1" customHeight="1">
      <c r="A13" s="18"/>
      <c r="B13" s="45"/>
      <c r="D13" s="18"/>
      <c r="E13" s="35"/>
      <c r="F13" s="36"/>
      <c r="G13" s="37"/>
      <c r="H13" s="38"/>
      <c r="I13" s="39"/>
      <c r="J13" s="40"/>
      <c r="K13" s="41"/>
      <c r="L13" s="41"/>
      <c r="M13" s="41"/>
      <c r="N13" s="42"/>
      <c r="O13" s="42"/>
      <c r="P13" s="41"/>
      <c r="Q13" s="41"/>
      <c r="R13" s="41"/>
      <c r="S13" s="41"/>
      <c r="T13" s="41"/>
      <c r="U13" s="43"/>
      <c r="V13" s="44"/>
    </row>
    <row r="14" ht="22.5" hidden="1" customHeight="1">
      <c r="A14" s="18"/>
      <c r="B14" s="45"/>
      <c r="D14" s="18"/>
      <c r="E14" s="35"/>
      <c r="F14" s="36"/>
      <c r="G14" s="37"/>
      <c r="H14" s="38"/>
      <c r="I14" s="39"/>
      <c r="J14" s="40"/>
      <c r="K14" s="41"/>
      <c r="L14" s="41"/>
      <c r="M14" s="41"/>
      <c r="N14" s="42"/>
      <c r="O14" s="42"/>
      <c r="P14" s="41"/>
      <c r="Q14" s="41"/>
      <c r="R14" s="41"/>
      <c r="S14" s="41"/>
      <c r="T14" s="41"/>
      <c r="U14" s="43"/>
      <c r="V14" s="44"/>
    </row>
    <row r="15" ht="22.5" hidden="1" customHeight="1">
      <c r="A15" s="18"/>
      <c r="B15" s="45"/>
      <c r="D15" s="18"/>
      <c r="E15" s="35"/>
      <c r="F15" s="36"/>
      <c r="G15" s="37"/>
      <c r="H15" s="38"/>
      <c r="I15" s="39"/>
      <c r="J15" s="40"/>
      <c r="K15" s="41"/>
      <c r="L15" s="41"/>
      <c r="M15" s="41"/>
      <c r="N15" s="42"/>
      <c r="O15" s="42"/>
      <c r="P15" s="41"/>
      <c r="Q15" s="41"/>
      <c r="R15" s="41"/>
      <c r="S15" s="41"/>
      <c r="T15" s="41"/>
      <c r="U15" s="43"/>
      <c r="V15" s="44"/>
    </row>
    <row r="16" ht="22.5" hidden="1" customHeight="1">
      <c r="A16" s="18"/>
      <c r="B16" s="45"/>
      <c r="D16" s="18"/>
      <c r="E16" s="35"/>
      <c r="F16" s="36"/>
      <c r="G16" s="37"/>
      <c r="H16" s="38"/>
      <c r="I16" s="39"/>
      <c r="J16" s="40"/>
      <c r="K16" s="41"/>
      <c r="L16" s="41"/>
      <c r="M16" s="41"/>
      <c r="N16" s="42"/>
      <c r="O16" s="42"/>
      <c r="P16" s="41"/>
      <c r="Q16" s="41"/>
      <c r="R16" s="41"/>
      <c r="S16" s="41"/>
      <c r="T16" s="41"/>
      <c r="U16" s="43"/>
      <c r="V16" s="44"/>
    </row>
    <row r="17" ht="22.5" hidden="1" customHeight="1">
      <c r="A17" s="18"/>
      <c r="B17" s="45"/>
      <c r="D17" s="18"/>
      <c r="E17" s="35"/>
      <c r="F17" s="36"/>
      <c r="G17" s="37"/>
      <c r="H17" s="38"/>
      <c r="I17" s="39"/>
      <c r="J17" s="40"/>
      <c r="K17" s="41"/>
      <c r="L17" s="41"/>
      <c r="M17" s="41"/>
      <c r="N17" s="42"/>
      <c r="O17" s="42"/>
      <c r="P17" s="41"/>
      <c r="Q17" s="41"/>
      <c r="R17" s="41"/>
      <c r="S17" s="41"/>
      <c r="T17" s="41"/>
      <c r="U17" s="43"/>
      <c r="V17" s="44"/>
    </row>
    <row r="18" ht="22.5" customHeight="1">
      <c r="A18" s="55" t="s">
        <v>61</v>
      </c>
      <c r="B18" s="56" t="str">
        <f>SUM(F18:F20)</f>
        <v>150</v>
      </c>
      <c r="C18" s="57" t="str">
        <f>SUM(I18:I20, J18:J20, K18:K20,L18:L20,M18:M20,N18:N20,O18:O20,P18:P20,Q18:Q20,R18:R20,S18:S20,T18:T20,U18:U20,V18:V20)</f>
        <v>60</v>
      </c>
      <c r="D18" s="58" t="str">
        <f>IF(C18&gt;B18,$C18-(SUM(I18:I20, J18:J20, K18:K20,L18:L20,M18:M20,N18:N20,O18:O20,P18:P20,Q18:Q20,R18:R20,S18:S20,T18:T20,U18:U20,V18:V20)),$B18-(SUM(I18:I20, J18:J20, K18:K20,L18:L20,M18:M20,N18:N20,O18:O20,P18:P20,Q18:Q20,R18:R20,S18:S20,T18:T20,U18:U20,V18:V20)))</f>
        <v>90</v>
      </c>
      <c r="E18" s="59" t="s">
        <v>63</v>
      </c>
      <c r="F18" s="60">
        <v>100.0</v>
      </c>
      <c r="G18" s="61" t="s">
        <v>67</v>
      </c>
      <c r="H18" s="62" t="s">
        <v>10</v>
      </c>
      <c r="I18" s="63"/>
      <c r="J18" s="40"/>
      <c r="K18" s="41"/>
      <c r="L18" s="41"/>
      <c r="M18" s="41"/>
      <c r="N18" s="42"/>
      <c r="O18" s="42"/>
      <c r="P18" s="41"/>
      <c r="Q18" s="41"/>
      <c r="R18" s="41"/>
      <c r="S18" s="41"/>
      <c r="T18" s="41"/>
      <c r="U18" s="43"/>
      <c r="V18" s="44"/>
    </row>
    <row r="19" ht="22.5" customHeight="1">
      <c r="D19" s="18"/>
      <c r="E19" s="59" t="s">
        <v>73</v>
      </c>
      <c r="F19" s="60">
        <v>50.0</v>
      </c>
      <c r="G19" s="66" t="s">
        <v>74</v>
      </c>
      <c r="H19" s="62" t="s">
        <v>13</v>
      </c>
      <c r="I19" s="63">
        <v>12.0</v>
      </c>
      <c r="J19" s="64">
        <v>12.0</v>
      </c>
      <c r="K19" s="65">
        <v>12.0</v>
      </c>
      <c r="L19" s="65">
        <v>12.0</v>
      </c>
      <c r="M19" s="65">
        <v>12.0</v>
      </c>
      <c r="N19" s="42"/>
      <c r="O19" s="42"/>
      <c r="P19" s="41"/>
      <c r="Q19" s="41"/>
      <c r="R19" s="41"/>
      <c r="S19" s="41"/>
      <c r="T19" s="41"/>
      <c r="U19" s="43"/>
      <c r="V19" s="44"/>
    </row>
    <row r="20" ht="22.5" customHeight="1">
      <c r="D20" s="18"/>
      <c r="E20" s="35"/>
      <c r="F20" s="67"/>
      <c r="G20" s="37"/>
      <c r="H20" s="68"/>
      <c r="I20" s="39"/>
      <c r="J20" s="40"/>
      <c r="K20" s="41"/>
      <c r="L20" s="41"/>
      <c r="M20" s="41"/>
      <c r="N20" s="42"/>
      <c r="O20" s="42"/>
      <c r="P20" s="41"/>
      <c r="Q20" s="41"/>
      <c r="R20" s="41"/>
      <c r="S20" s="41"/>
      <c r="T20" s="41"/>
      <c r="U20" s="43"/>
      <c r="V20" s="44"/>
    </row>
    <row r="21" ht="22.5" customHeight="1">
      <c r="A21" s="55" t="s">
        <v>60</v>
      </c>
      <c r="B21" s="56" t="str">
        <f>SUM(F21:F23)</f>
        <v>60</v>
      </c>
      <c r="C21" s="57" t="str">
        <f>SUM(I21:I23, J21:J23, K21:K23,L21:L23,M21:M23,N21:N23,O21:O23,P21:P23,Q21:Q23,R21:R23,S21:S23,T21:T23,U21:U23,V21:V23)</f>
        <v>126</v>
      </c>
      <c r="D21" s="58" t="str">
        <f>IF(C21&gt;B21,$C21-(SUM(I21:I23, J21:J23, K21:K23,L21:L23,M21:M23,N21:N23,O21:O23,P21:P23,Q21:Q23,R21:R23,S21:S23,T21:T23,U21:U23,V21:V23)),$B21-(SUM(I21:I23, J21:J23, K21:K23,L21:L23,M21:M23,N21:N23,O21:O23,P21:P23,Q21:Q23,R21:R23,S21:S23,T21:T23,U21:U23,V21:V23)))</f>
        <v>0</v>
      </c>
      <c r="E21" s="59" t="s">
        <v>70</v>
      </c>
      <c r="F21" s="60">
        <v>30.0</v>
      </c>
      <c r="G21" s="61" t="s">
        <v>67</v>
      </c>
      <c r="H21" s="62" t="s">
        <v>15</v>
      </c>
      <c r="I21" s="63">
        <v>12.0</v>
      </c>
      <c r="J21" s="64">
        <v>12.0</v>
      </c>
      <c r="K21" s="65">
        <v>12.0</v>
      </c>
      <c r="L21" s="65">
        <v>12.0</v>
      </c>
      <c r="M21" s="65">
        <v>12.0</v>
      </c>
      <c r="N21" s="42"/>
      <c r="O21" s="42"/>
      <c r="P21" s="65">
        <v>6.0</v>
      </c>
      <c r="Q21" s="65">
        <v>12.0</v>
      </c>
      <c r="R21" s="41"/>
      <c r="S21" s="41"/>
      <c r="T21" s="65">
        <v>6.0</v>
      </c>
      <c r="U21" s="43"/>
      <c r="V21" s="44"/>
    </row>
    <row r="22" ht="22.5" customHeight="1">
      <c r="D22" s="18"/>
      <c r="E22" s="59" t="s">
        <v>66</v>
      </c>
      <c r="F22" s="60">
        <v>30.0</v>
      </c>
      <c r="G22" s="61" t="s">
        <v>67</v>
      </c>
      <c r="H22" s="62" t="s">
        <v>13</v>
      </c>
      <c r="I22" s="39"/>
      <c r="J22" s="40"/>
      <c r="K22" s="41"/>
      <c r="L22" s="41"/>
      <c r="M22" s="41"/>
      <c r="N22" s="42"/>
      <c r="O22" s="42"/>
      <c r="P22" s="65">
        <v>6.0</v>
      </c>
      <c r="Q22" s="65">
        <v>6.0</v>
      </c>
      <c r="R22" s="65">
        <v>6.0</v>
      </c>
      <c r="S22" s="65">
        <v>12.0</v>
      </c>
      <c r="T22" s="65">
        <v>12.0</v>
      </c>
      <c r="U22" s="43"/>
      <c r="V22" s="44"/>
    </row>
    <row r="23" ht="22.5" customHeight="1">
      <c r="D23" s="18"/>
      <c r="E23" s="35"/>
      <c r="F23" s="67"/>
      <c r="G23" s="37"/>
      <c r="H23" s="68"/>
      <c r="I23" s="39"/>
      <c r="J23" s="40"/>
      <c r="K23" s="41"/>
      <c r="L23" s="41"/>
      <c r="M23" s="41"/>
      <c r="N23" s="42"/>
      <c r="O23" s="42"/>
      <c r="P23" s="41"/>
      <c r="Q23" s="41"/>
      <c r="R23" s="41"/>
      <c r="S23" s="41"/>
      <c r="T23" s="41"/>
      <c r="U23" s="43"/>
      <c r="V23" s="44"/>
    </row>
    <row r="24" ht="22.5" customHeight="1">
      <c r="A24" s="55" t="s">
        <v>88</v>
      </c>
      <c r="B24" s="70" t="str">
        <f t="shared" ref="B24:B25" si="1">F24</f>
        <v>10</v>
      </c>
      <c r="C24" s="57" t="str">
        <f t="shared" ref="C24:C25" si="2">SUM(I24:V24)</f>
        <v>0</v>
      </c>
      <c r="D24" s="71" t="str">
        <f t="shared" ref="D24:D25" si="3">B2-C2</f>
        <v>0</v>
      </c>
      <c r="E24" s="59" t="s">
        <v>94</v>
      </c>
      <c r="F24" s="60">
        <v>10.0</v>
      </c>
      <c r="G24" s="61" t="s">
        <v>95</v>
      </c>
      <c r="H24" s="62" t="s">
        <v>10</v>
      </c>
      <c r="I24" s="39"/>
      <c r="J24" s="40"/>
      <c r="K24" s="65"/>
      <c r="L24" s="41"/>
      <c r="M24" s="41"/>
      <c r="N24" s="42"/>
      <c r="O24" s="42"/>
      <c r="P24" s="41"/>
      <c r="Q24" s="41"/>
      <c r="R24" s="41"/>
      <c r="S24" s="41"/>
      <c r="T24" s="41"/>
      <c r="U24" s="43"/>
      <c r="V24" s="44"/>
    </row>
    <row r="25" ht="22.5" customHeight="1">
      <c r="A25" s="55" t="s">
        <v>97</v>
      </c>
      <c r="B25" s="70" t="str">
        <f t="shared" si="1"/>
        <v>20</v>
      </c>
      <c r="C25" s="57" t="str">
        <f t="shared" si="2"/>
        <v>20</v>
      </c>
      <c r="D25" s="71" t="str">
        <f t="shared" si="3"/>
        <v>0</v>
      </c>
      <c r="E25" s="59" t="s">
        <v>98</v>
      </c>
      <c r="F25" s="60">
        <v>20.0</v>
      </c>
      <c r="G25" s="61" t="s">
        <v>100</v>
      </c>
      <c r="H25" s="62" t="s">
        <v>13</v>
      </c>
      <c r="I25" s="39"/>
      <c r="J25" s="40"/>
      <c r="K25" s="65"/>
      <c r="L25" s="41"/>
      <c r="M25" s="65">
        <v>2.0</v>
      </c>
      <c r="N25" s="42"/>
      <c r="O25" s="42"/>
      <c r="P25" s="41"/>
      <c r="Q25" s="41"/>
      <c r="R25" s="65">
        <v>6.0</v>
      </c>
      <c r="S25" s="65">
        <v>6.0</v>
      </c>
      <c r="T25" s="65">
        <v>6.0</v>
      </c>
      <c r="U25" s="43"/>
      <c r="V25" s="44"/>
    </row>
    <row r="26" ht="22.5" customHeight="1">
      <c r="A26" s="55" t="s">
        <v>84</v>
      </c>
      <c r="B26" s="56" t="str">
        <f>SUM(F26:F29)</f>
        <v>175</v>
      </c>
      <c r="C26" s="57" t="str">
        <f>SUM(I26:I28, J26:J28, K26:K28,L26:L28,M26:M28,N26:N28,O26:O28,P26:P28,Q26:Q28,R26:R28,S26:S28,T26:T28,U26:U28,V26:V28)</f>
        <v>126</v>
      </c>
      <c r="D26" s="58" t="str">
        <f>IF(C26&gt;B26,$C26-(SUM(I26:I29, J26:J29, K26:K29,L26:L29,M26:M29,N26:N29,O26:O29,P26:P29,Q26:Q29,R26:R29,S26:S29,T26:T29,U26:U29,V26:V29)),$B26-(SUM(I26:I29, J26:J29, K26:K29,L26:L29,M26:M29,N26:N29,O26:O29,P26:P29,Q26:Q29,R26:R29,S26:S29,T26:T29,U26:U29,V26:V29)))</f>
        <v>49</v>
      </c>
      <c r="E26" s="59" t="s">
        <v>103</v>
      </c>
      <c r="F26" s="60">
        <v>70.0</v>
      </c>
      <c r="G26" s="61" t="s">
        <v>104</v>
      </c>
      <c r="H26" s="62" t="s">
        <v>13</v>
      </c>
      <c r="I26" s="63">
        <v>6.0</v>
      </c>
      <c r="J26" s="64">
        <v>6.0</v>
      </c>
      <c r="K26" s="65">
        <v>6.0</v>
      </c>
      <c r="L26" s="65">
        <v>6.0</v>
      </c>
      <c r="M26" s="65">
        <v>6.0</v>
      </c>
      <c r="N26" s="42"/>
      <c r="O26" s="42"/>
      <c r="P26" s="65">
        <v>12.0</v>
      </c>
      <c r="Q26" s="41"/>
      <c r="R26" s="41"/>
      <c r="S26" s="41"/>
      <c r="T26" s="41"/>
      <c r="U26" s="43"/>
      <c r="V26" s="44"/>
    </row>
    <row r="27" ht="22.5" customHeight="1">
      <c r="D27" s="18"/>
      <c r="E27" s="59" t="s">
        <v>105</v>
      </c>
      <c r="F27" s="60">
        <v>90.0</v>
      </c>
      <c r="G27" s="61" t="s">
        <v>104</v>
      </c>
      <c r="H27" s="62" t="s">
        <v>13</v>
      </c>
      <c r="I27" s="39"/>
      <c r="J27" s="40"/>
      <c r="K27" s="41"/>
      <c r="L27" s="41"/>
      <c r="M27" s="41"/>
      <c r="N27" s="42"/>
      <c r="O27" s="42"/>
      <c r="P27" s="41"/>
      <c r="Q27" s="65">
        <v>12.0</v>
      </c>
      <c r="R27" s="65">
        <v>12.0</v>
      </c>
      <c r="S27" s="65">
        <v>12.0</v>
      </c>
      <c r="T27" s="65">
        <v>6.0</v>
      </c>
      <c r="U27" s="43"/>
      <c r="V27" s="44"/>
    </row>
    <row r="28" ht="22.5" customHeight="1">
      <c r="D28" s="18"/>
      <c r="E28" s="59" t="s">
        <v>106</v>
      </c>
      <c r="F28" s="60">
        <v>15.0</v>
      </c>
      <c r="G28" s="61" t="s">
        <v>69</v>
      </c>
      <c r="H28" s="62" t="s">
        <v>13</v>
      </c>
      <c r="I28" s="72"/>
      <c r="J28" s="72"/>
      <c r="K28" s="72"/>
      <c r="L28" s="78"/>
      <c r="M28" s="63"/>
      <c r="N28" s="42"/>
      <c r="O28" s="42"/>
      <c r="P28" s="65">
        <v>12.0</v>
      </c>
      <c r="Q28" s="65">
        <v>6.0</v>
      </c>
      <c r="R28" s="65">
        <v>12.0</v>
      </c>
      <c r="S28" s="65">
        <v>6.0</v>
      </c>
      <c r="T28" s="65">
        <v>6.0</v>
      </c>
      <c r="U28" s="43"/>
      <c r="V28" s="44"/>
    </row>
    <row r="29" ht="22.5" customHeight="1">
      <c r="D29" s="18"/>
      <c r="E29" s="73"/>
      <c r="F29" s="74"/>
      <c r="G29" s="75"/>
      <c r="H29" s="76"/>
      <c r="I29" s="77"/>
      <c r="J29" s="79"/>
      <c r="K29" s="80"/>
      <c r="L29" s="80"/>
      <c r="M29" s="80"/>
      <c r="N29" s="81"/>
      <c r="O29" s="81"/>
      <c r="P29" s="80"/>
      <c r="Q29" s="80"/>
      <c r="R29" s="80"/>
      <c r="S29" s="80"/>
      <c r="T29" s="80"/>
      <c r="U29" s="82"/>
      <c r="V29" s="83"/>
    </row>
    <row r="30" ht="22.5" customHeight="1">
      <c r="A30" s="84" t="s">
        <v>107</v>
      </c>
      <c r="B30" s="85" t="str">
        <f t="shared" ref="B30:D30" si="4">SUM(B3:B29)</f>
        <v>415</v>
      </c>
      <c r="C30" s="86" t="str">
        <f t="shared" si="4"/>
        <v>332</v>
      </c>
      <c r="D30" s="87" t="str">
        <f t="shared" si="4"/>
        <v>139</v>
      </c>
      <c r="E30" s="88"/>
      <c r="F30" s="89"/>
      <c r="G30" s="90"/>
      <c r="H30" s="91"/>
      <c r="I30" s="92" t="str">
        <f t="shared" ref="I30:V30" si="5">SUM(I3:I29)</f>
        <v>30</v>
      </c>
      <c r="J30" s="93" t="str">
        <f t="shared" si="5"/>
        <v>30</v>
      </c>
      <c r="K30" s="93" t="str">
        <f t="shared" si="5"/>
        <v>30</v>
      </c>
      <c r="L30" s="93" t="str">
        <f t="shared" si="5"/>
        <v>30</v>
      </c>
      <c r="M30" s="93" t="str">
        <f t="shared" si="5"/>
        <v>32</v>
      </c>
      <c r="N30" s="93" t="str">
        <f t="shared" si="5"/>
        <v>0</v>
      </c>
      <c r="O30" s="93" t="str">
        <f t="shared" si="5"/>
        <v>0</v>
      </c>
      <c r="P30" s="93" t="str">
        <f t="shared" si="5"/>
        <v>36</v>
      </c>
      <c r="Q30" s="93" t="str">
        <f t="shared" si="5"/>
        <v>36</v>
      </c>
      <c r="R30" s="93" t="str">
        <f t="shared" si="5"/>
        <v>36</v>
      </c>
      <c r="S30" s="93" t="str">
        <f t="shared" si="5"/>
        <v>36</v>
      </c>
      <c r="T30" s="93" t="str">
        <f t="shared" si="5"/>
        <v>36</v>
      </c>
      <c r="U30" s="93" t="str">
        <f t="shared" si="5"/>
        <v>0</v>
      </c>
      <c r="V30" s="94" t="str">
        <f t="shared" si="5"/>
        <v>0</v>
      </c>
    </row>
    <row r="31">
      <c r="A31" s="95" t="s">
        <v>108</v>
      </c>
      <c r="B31" s="96" t="str">
        <f>B30-SUM(I31:V31)</f>
        <v>55</v>
      </c>
      <c r="C31" s="97"/>
      <c r="D31" s="97"/>
      <c r="E31" s="37"/>
      <c r="F31" s="36"/>
      <c r="G31" s="37"/>
      <c r="H31" s="38"/>
      <c r="I31" s="98" t="str">
        <f>SUM('Team members'!$B:$B)</f>
        <v>36</v>
      </c>
      <c r="J31" s="99" t="str">
        <f>SUM('Team members'!$B:$B)</f>
        <v>36</v>
      </c>
      <c r="K31" s="99" t="str">
        <f>SUM('Team members'!$B:$B)</f>
        <v>36</v>
      </c>
      <c r="L31" s="99" t="str">
        <f>SUM('Team members'!$B:$B)</f>
        <v>36</v>
      </c>
      <c r="M31" s="99" t="str">
        <f>SUM('Team members'!$B:$B)</f>
        <v>36</v>
      </c>
      <c r="N31" s="100">
        <v>0.0</v>
      </c>
      <c r="O31" s="100">
        <v>0.0</v>
      </c>
      <c r="P31" s="99" t="str">
        <f>SUM('Team members'!$B:$B)</f>
        <v>36</v>
      </c>
      <c r="Q31" s="99" t="str">
        <f>SUM('Team members'!$B:$B)</f>
        <v>36</v>
      </c>
      <c r="R31" s="99" t="str">
        <f>SUM('Team members'!$B:$B)</f>
        <v>36</v>
      </c>
      <c r="S31" s="99" t="str">
        <f>SUM('Team members'!$B:$B)</f>
        <v>36</v>
      </c>
      <c r="T31" s="99" t="str">
        <f>SUM('Team members'!$B:$B)</f>
        <v>36</v>
      </c>
      <c r="U31" s="100">
        <v>0.0</v>
      </c>
      <c r="V31" s="101">
        <v>0.0</v>
      </c>
    </row>
    <row r="32">
      <c r="A32" s="102" t="s">
        <v>109</v>
      </c>
      <c r="B32" s="97"/>
      <c r="C32" s="97"/>
      <c r="D32" s="97"/>
      <c r="E32" s="37"/>
      <c r="F32" s="36"/>
      <c r="G32" s="103" t="s">
        <v>110</v>
      </c>
      <c r="H32" s="104" t="str">
        <f>B30</f>
        <v>415</v>
      </c>
      <c r="I32" s="105" t="str">
        <f t="shared" ref="I32:V32" si="6">MAX(H32-I31,0)</f>
        <v>379</v>
      </c>
      <c r="J32" s="106" t="str">
        <f t="shared" si="6"/>
        <v>343</v>
      </c>
      <c r="K32" s="106" t="str">
        <f t="shared" si="6"/>
        <v>307</v>
      </c>
      <c r="L32" s="106" t="str">
        <f t="shared" si="6"/>
        <v>271</v>
      </c>
      <c r="M32" s="106" t="str">
        <f t="shared" si="6"/>
        <v>235</v>
      </c>
      <c r="N32" s="106" t="str">
        <f t="shared" si="6"/>
        <v>235</v>
      </c>
      <c r="O32" s="106" t="str">
        <f t="shared" si="6"/>
        <v>235</v>
      </c>
      <c r="P32" s="106" t="str">
        <f t="shared" si="6"/>
        <v>199</v>
      </c>
      <c r="Q32" s="106" t="str">
        <f t="shared" si="6"/>
        <v>163</v>
      </c>
      <c r="R32" s="106" t="str">
        <f t="shared" si="6"/>
        <v>127</v>
      </c>
      <c r="S32" s="106" t="str">
        <f t="shared" si="6"/>
        <v>91</v>
      </c>
      <c r="T32" s="106" t="str">
        <f t="shared" si="6"/>
        <v>55</v>
      </c>
      <c r="U32" s="106" t="str">
        <f t="shared" si="6"/>
        <v>55</v>
      </c>
      <c r="V32" s="106" t="str">
        <f t="shared" si="6"/>
        <v>55</v>
      </c>
    </row>
    <row r="33">
      <c r="A33" s="107" t="s">
        <v>111</v>
      </c>
      <c r="B33" s="108"/>
      <c r="C33" s="108"/>
      <c r="D33" s="108"/>
      <c r="E33" s="75"/>
      <c r="F33" s="109"/>
      <c r="G33" s="110" t="s">
        <v>112</v>
      </c>
      <c r="H33" s="111" t="str">
        <f>C30</f>
        <v>332</v>
      </c>
      <c r="I33" s="112" t="str">
        <f t="shared" ref="I33:V33" si="7">H33-I30</f>
        <v>302</v>
      </c>
      <c r="J33" s="113" t="str">
        <f t="shared" si="7"/>
        <v>272</v>
      </c>
      <c r="K33" s="113" t="str">
        <f t="shared" si="7"/>
        <v>242</v>
      </c>
      <c r="L33" s="113" t="str">
        <f t="shared" si="7"/>
        <v>212</v>
      </c>
      <c r="M33" s="113" t="str">
        <f t="shared" si="7"/>
        <v>180</v>
      </c>
      <c r="N33" s="113" t="str">
        <f t="shared" si="7"/>
        <v>180</v>
      </c>
      <c r="O33" s="113" t="str">
        <f t="shared" si="7"/>
        <v>180</v>
      </c>
      <c r="P33" s="113" t="str">
        <f t="shared" si="7"/>
        <v>144</v>
      </c>
      <c r="Q33" s="113" t="str">
        <f t="shared" si="7"/>
        <v>108</v>
      </c>
      <c r="R33" s="113" t="str">
        <f t="shared" si="7"/>
        <v>72</v>
      </c>
      <c r="S33" s="113" t="str">
        <f t="shared" si="7"/>
        <v>36</v>
      </c>
      <c r="T33" s="113" t="str">
        <f t="shared" si="7"/>
        <v>0</v>
      </c>
      <c r="U33" s="113" t="str">
        <f t="shared" si="7"/>
        <v>0</v>
      </c>
      <c r="V33" s="114" t="str">
        <f t="shared" si="7"/>
        <v>0</v>
      </c>
    </row>
    <row r="34">
      <c r="A34" s="115"/>
      <c r="B34" s="116"/>
      <c r="C34" s="116"/>
      <c r="D34" s="116"/>
      <c r="E34" s="117"/>
      <c r="F34" s="118"/>
      <c r="G34" s="117"/>
      <c r="H34" s="119"/>
      <c r="I34" s="120"/>
      <c r="J34" s="121"/>
      <c r="K34" s="122"/>
      <c r="L34" s="122"/>
      <c r="M34" s="122"/>
      <c r="N34" s="122"/>
      <c r="O34" s="122"/>
      <c r="P34" s="122"/>
      <c r="Q34" s="122"/>
      <c r="R34" s="122"/>
      <c r="S34" s="122"/>
      <c r="T34" s="122"/>
      <c r="U34" s="122"/>
      <c r="V34" s="122"/>
    </row>
    <row r="35">
      <c r="A35" s="46" t="s">
        <v>113</v>
      </c>
      <c r="B35" s="123">
        <v>31.0</v>
      </c>
      <c r="C35" s="124"/>
      <c r="D35" s="124"/>
      <c r="E35" s="37"/>
      <c r="F35" s="36"/>
      <c r="G35" s="37"/>
      <c r="H35" s="38"/>
      <c r="I35" s="125"/>
      <c r="J35" s="54"/>
      <c r="K35" s="52"/>
      <c r="L35" s="52"/>
      <c r="M35" s="52"/>
      <c r="N35" s="52"/>
      <c r="O35" s="52"/>
      <c r="P35" s="52"/>
      <c r="Q35" s="52"/>
      <c r="R35" s="52"/>
      <c r="S35" s="52"/>
      <c r="T35" s="52"/>
      <c r="U35" s="52"/>
      <c r="V35" s="52"/>
    </row>
    <row r="36" ht="17.25" customHeight="1">
      <c r="A36" s="51"/>
      <c r="B36" s="97"/>
      <c r="C36" s="97"/>
      <c r="D36" s="97"/>
      <c r="E36" s="37"/>
      <c r="F36" s="36"/>
      <c r="G36" s="37"/>
      <c r="H36" s="38"/>
      <c r="I36" s="125"/>
      <c r="J36" s="54"/>
      <c r="K36" s="52"/>
      <c r="L36" s="52"/>
      <c r="M36" s="52"/>
      <c r="N36" s="52"/>
      <c r="O36" s="52"/>
      <c r="P36" s="52"/>
      <c r="Q36" s="52"/>
      <c r="R36" s="52"/>
      <c r="S36" s="52"/>
      <c r="T36" s="52"/>
      <c r="U36" s="52"/>
      <c r="V36" s="52"/>
    </row>
    <row r="37" ht="17.25" customHeight="1">
      <c r="A37" s="51"/>
      <c r="B37" s="97"/>
      <c r="C37" s="97"/>
      <c r="D37" s="97"/>
      <c r="E37" s="37"/>
      <c r="F37" s="36"/>
      <c r="G37" s="37"/>
      <c r="H37" s="38"/>
      <c r="I37" s="125"/>
      <c r="J37" s="54"/>
      <c r="K37" s="52"/>
      <c r="L37" s="52"/>
      <c r="M37" s="52"/>
      <c r="N37" s="52"/>
      <c r="O37" s="52"/>
      <c r="P37" s="52"/>
      <c r="Q37" s="52"/>
      <c r="R37" s="52"/>
      <c r="S37" s="52"/>
      <c r="T37" s="52"/>
      <c r="U37" s="52"/>
      <c r="V37" s="52"/>
    </row>
    <row r="38">
      <c r="A38" s="51"/>
      <c r="B38" s="97"/>
      <c r="C38" s="97"/>
      <c r="D38" s="97"/>
      <c r="E38" s="37"/>
      <c r="F38" s="36"/>
      <c r="G38" s="37"/>
      <c r="H38" s="38"/>
      <c r="I38" s="125"/>
      <c r="J38" s="54"/>
      <c r="K38" s="52"/>
      <c r="L38" s="52"/>
      <c r="M38" s="52"/>
      <c r="N38" s="52"/>
      <c r="O38" s="52"/>
      <c r="P38" s="52"/>
      <c r="Q38" s="52"/>
      <c r="R38" s="52"/>
      <c r="S38" s="52"/>
      <c r="T38" s="52"/>
      <c r="U38" s="52"/>
      <c r="V38" s="52"/>
    </row>
    <row r="39">
      <c r="A39" s="51"/>
      <c r="B39" s="97"/>
      <c r="C39" s="97"/>
      <c r="D39" s="97"/>
      <c r="E39" s="37"/>
      <c r="F39" s="36"/>
      <c r="G39" s="37"/>
      <c r="H39" s="38"/>
      <c r="I39" s="125"/>
      <c r="J39" s="54"/>
      <c r="K39" s="52"/>
      <c r="L39" s="52"/>
      <c r="M39" s="52"/>
      <c r="N39" s="52"/>
      <c r="O39" s="52"/>
      <c r="P39" s="52"/>
      <c r="Q39" s="52"/>
      <c r="R39" s="52"/>
      <c r="S39" s="52"/>
      <c r="T39" s="52"/>
      <c r="U39" s="52"/>
      <c r="V39" s="52"/>
    </row>
    <row r="40">
      <c r="A40" s="51"/>
      <c r="B40" s="97"/>
      <c r="C40" s="97"/>
      <c r="D40" s="97"/>
      <c r="E40" s="37"/>
      <c r="F40" s="36"/>
      <c r="G40" s="37"/>
      <c r="H40" s="38"/>
      <c r="I40" s="125"/>
      <c r="J40" s="54"/>
      <c r="K40" s="52"/>
      <c r="L40" s="52"/>
      <c r="M40" s="52"/>
      <c r="N40" s="52"/>
      <c r="O40" s="52"/>
      <c r="P40" s="52"/>
      <c r="Q40" s="52"/>
      <c r="R40" s="52"/>
      <c r="S40" s="52"/>
      <c r="T40" s="52"/>
      <c r="U40" s="52"/>
      <c r="V40" s="52"/>
    </row>
    <row r="41">
      <c r="A41" s="51"/>
      <c r="B41" s="97"/>
      <c r="C41" s="97"/>
      <c r="D41" s="97"/>
      <c r="E41" s="37"/>
      <c r="F41" s="36"/>
      <c r="G41" s="37"/>
      <c r="H41" s="38"/>
      <c r="I41" s="125"/>
      <c r="J41" s="54"/>
      <c r="K41" s="52"/>
      <c r="L41" s="52"/>
      <c r="M41" s="52"/>
      <c r="N41" s="52"/>
      <c r="O41" s="52"/>
      <c r="P41" s="52"/>
      <c r="Q41" s="52"/>
      <c r="R41" s="52"/>
      <c r="S41" s="52"/>
      <c r="T41" s="52"/>
      <c r="U41" s="52"/>
      <c r="V41" s="52"/>
    </row>
    <row r="42">
      <c r="A42" s="51"/>
      <c r="B42" s="97"/>
      <c r="C42" s="97"/>
      <c r="D42" s="97"/>
      <c r="E42" s="37"/>
      <c r="F42" s="36"/>
      <c r="G42" s="37"/>
      <c r="H42" s="38"/>
      <c r="I42" s="125"/>
      <c r="J42" s="54"/>
      <c r="K42" s="52"/>
      <c r="L42" s="52"/>
      <c r="M42" s="52"/>
      <c r="N42" s="52"/>
      <c r="O42" s="52"/>
      <c r="P42" s="52"/>
      <c r="Q42" s="52"/>
      <c r="R42" s="52"/>
      <c r="S42" s="52"/>
      <c r="T42" s="52"/>
      <c r="U42" s="52"/>
      <c r="V42" s="52"/>
    </row>
    <row r="43">
      <c r="A43" s="51"/>
      <c r="B43" s="97"/>
      <c r="C43" s="97"/>
      <c r="D43" s="97"/>
      <c r="E43" s="37"/>
      <c r="F43" s="36"/>
      <c r="G43" s="37"/>
      <c r="H43" s="38"/>
      <c r="I43" s="125"/>
      <c r="J43" s="54"/>
      <c r="K43" s="52"/>
      <c r="L43" s="52"/>
      <c r="M43" s="52"/>
      <c r="N43" s="52"/>
      <c r="O43" s="52"/>
      <c r="P43" s="52"/>
      <c r="Q43" s="52"/>
      <c r="R43" s="52"/>
      <c r="S43" s="52"/>
      <c r="T43" s="52"/>
      <c r="U43" s="52"/>
      <c r="V43" s="52"/>
    </row>
    <row r="44">
      <c r="A44" s="51"/>
      <c r="B44" s="97"/>
      <c r="C44" s="97"/>
      <c r="D44" s="97"/>
      <c r="E44" s="37"/>
      <c r="F44" s="36"/>
      <c r="G44" s="37"/>
      <c r="H44" s="38"/>
      <c r="I44" s="125"/>
      <c r="J44" s="54"/>
      <c r="K44" s="52"/>
      <c r="L44" s="52"/>
      <c r="M44" s="52"/>
      <c r="N44" s="52"/>
      <c r="O44" s="52"/>
      <c r="P44" s="52"/>
      <c r="Q44" s="52"/>
      <c r="R44" s="52"/>
      <c r="S44" s="52"/>
      <c r="T44" s="52"/>
      <c r="U44" s="52"/>
      <c r="V44" s="52"/>
    </row>
    <row r="45">
      <c r="A45" s="51"/>
      <c r="B45" s="97"/>
      <c r="C45" s="97"/>
      <c r="D45" s="97"/>
      <c r="E45" s="37"/>
      <c r="F45" s="36"/>
      <c r="G45" s="37"/>
      <c r="H45" s="38"/>
      <c r="I45" s="125"/>
      <c r="J45" s="54"/>
      <c r="K45" s="52"/>
      <c r="L45" s="52"/>
      <c r="M45" s="52"/>
      <c r="N45" s="52"/>
      <c r="O45" s="52"/>
      <c r="P45" s="52"/>
      <c r="Q45" s="52"/>
      <c r="R45" s="52"/>
      <c r="S45" s="52"/>
      <c r="T45" s="52"/>
      <c r="U45" s="52"/>
      <c r="V45" s="52"/>
    </row>
    <row r="46">
      <c r="A46" s="51"/>
      <c r="B46" s="97"/>
      <c r="C46" s="97"/>
      <c r="D46" s="97"/>
      <c r="E46" s="37"/>
      <c r="F46" s="36"/>
      <c r="G46" s="37"/>
      <c r="H46" s="38"/>
      <c r="I46" s="125"/>
      <c r="J46" s="54"/>
      <c r="K46" s="52"/>
      <c r="L46" s="52"/>
      <c r="M46" s="52"/>
      <c r="N46" s="52"/>
      <c r="O46" s="52"/>
      <c r="P46" s="52"/>
      <c r="Q46" s="52"/>
      <c r="R46" s="52"/>
      <c r="S46" s="52"/>
      <c r="T46" s="52"/>
      <c r="U46" s="52"/>
      <c r="V46" s="52"/>
    </row>
    <row r="47">
      <c r="A47" s="51"/>
      <c r="B47" s="97"/>
      <c r="C47" s="97"/>
      <c r="D47" s="97"/>
      <c r="E47" s="37"/>
      <c r="F47" s="36"/>
      <c r="G47" s="37"/>
      <c r="H47" s="38"/>
      <c r="I47" s="125"/>
      <c r="J47" s="54"/>
      <c r="K47" s="52"/>
      <c r="L47" s="52"/>
      <c r="M47" s="52"/>
      <c r="N47" s="52"/>
      <c r="O47" s="52"/>
      <c r="P47" s="52"/>
      <c r="Q47" s="52"/>
      <c r="R47" s="52"/>
      <c r="S47" s="52"/>
      <c r="T47" s="52"/>
      <c r="U47" s="52"/>
      <c r="V47" s="52"/>
    </row>
    <row r="48">
      <c r="A48" s="51"/>
      <c r="B48" s="97"/>
      <c r="C48" s="97"/>
      <c r="D48" s="97"/>
      <c r="E48" s="37"/>
      <c r="F48" s="36"/>
      <c r="G48" s="37"/>
      <c r="H48" s="38"/>
      <c r="I48" s="125"/>
      <c r="J48" s="54"/>
      <c r="K48" s="52"/>
      <c r="L48" s="52"/>
      <c r="M48" s="52"/>
      <c r="N48" s="52"/>
      <c r="O48" s="52"/>
      <c r="P48" s="52"/>
      <c r="Q48" s="52"/>
      <c r="R48" s="52"/>
      <c r="S48" s="52"/>
      <c r="T48" s="52"/>
      <c r="U48" s="52"/>
      <c r="V48" s="52"/>
    </row>
    <row r="49">
      <c r="A49" s="51"/>
      <c r="B49" s="97"/>
      <c r="C49" s="97"/>
      <c r="D49" s="97"/>
      <c r="E49" s="37"/>
      <c r="F49" s="36"/>
      <c r="G49" s="37"/>
      <c r="H49" s="38"/>
      <c r="I49" s="125"/>
      <c r="J49" s="54"/>
      <c r="K49" s="52"/>
      <c r="L49" s="52"/>
      <c r="M49" s="52"/>
      <c r="N49" s="52"/>
      <c r="O49" s="52"/>
      <c r="P49" s="52"/>
      <c r="Q49" s="52"/>
      <c r="R49" s="52"/>
      <c r="S49" s="52"/>
      <c r="T49" s="52"/>
      <c r="U49" s="52"/>
      <c r="V49" s="52"/>
    </row>
    <row r="50">
      <c r="A50" s="51"/>
      <c r="B50" s="97"/>
      <c r="C50" s="97"/>
      <c r="D50" s="97"/>
      <c r="E50" s="37"/>
      <c r="F50" s="36"/>
      <c r="G50" s="37"/>
      <c r="H50" s="38"/>
      <c r="I50" s="125"/>
      <c r="J50" s="54"/>
      <c r="K50" s="52"/>
      <c r="L50" s="52"/>
      <c r="M50" s="52"/>
      <c r="N50" s="52"/>
      <c r="O50" s="52"/>
      <c r="P50" s="52"/>
      <c r="Q50" s="52"/>
      <c r="R50" s="52"/>
      <c r="S50" s="52"/>
      <c r="T50" s="52"/>
      <c r="U50" s="52"/>
      <c r="V50" s="52"/>
    </row>
    <row r="51">
      <c r="A51" s="51"/>
      <c r="B51" s="97"/>
      <c r="C51" s="97"/>
      <c r="D51" s="97"/>
      <c r="E51" s="37"/>
      <c r="F51" s="36"/>
      <c r="G51" s="37"/>
      <c r="H51" s="38"/>
      <c r="I51" s="125"/>
      <c r="J51" s="54"/>
      <c r="K51" s="52"/>
      <c r="L51" s="52"/>
      <c r="M51" s="52"/>
      <c r="N51" s="52"/>
      <c r="O51" s="52"/>
      <c r="P51" s="52"/>
      <c r="Q51" s="52"/>
      <c r="R51" s="52"/>
      <c r="S51" s="52"/>
      <c r="T51" s="52"/>
      <c r="U51" s="52"/>
      <c r="V51" s="52"/>
    </row>
    <row r="52">
      <c r="A52" s="51"/>
      <c r="B52" s="97"/>
      <c r="C52" s="97"/>
      <c r="D52" s="97"/>
      <c r="E52" s="37"/>
      <c r="F52" s="36"/>
      <c r="G52" s="37"/>
      <c r="H52" s="38"/>
      <c r="I52" s="125"/>
      <c r="J52" s="54"/>
      <c r="K52" s="52"/>
      <c r="L52" s="52"/>
      <c r="M52" s="52"/>
      <c r="N52" s="52"/>
      <c r="O52" s="52"/>
      <c r="P52" s="52"/>
      <c r="Q52" s="52"/>
      <c r="R52" s="52"/>
      <c r="S52" s="52"/>
      <c r="T52" s="52"/>
      <c r="U52" s="52"/>
      <c r="V52" s="52"/>
    </row>
    <row r="53">
      <c r="A53" s="51"/>
      <c r="B53" s="97"/>
      <c r="C53" s="97"/>
      <c r="D53" s="97"/>
      <c r="E53" s="37"/>
      <c r="F53" s="36"/>
      <c r="G53" s="37"/>
      <c r="H53" s="38"/>
      <c r="I53" s="125"/>
      <c r="J53" s="54"/>
      <c r="K53" s="52"/>
      <c r="L53" s="52"/>
      <c r="M53" s="52"/>
      <c r="N53" s="52"/>
      <c r="O53" s="52"/>
      <c r="P53" s="52"/>
      <c r="Q53" s="52"/>
      <c r="R53" s="52"/>
      <c r="S53" s="52"/>
      <c r="T53" s="52"/>
      <c r="U53" s="52"/>
      <c r="V53" s="52"/>
    </row>
    <row r="54">
      <c r="A54" s="51"/>
      <c r="B54" s="97"/>
      <c r="C54" s="97"/>
      <c r="D54" s="97"/>
      <c r="E54" s="37"/>
      <c r="F54" s="36"/>
      <c r="G54" s="37"/>
      <c r="H54" s="38"/>
      <c r="I54" s="125"/>
      <c r="J54" s="54"/>
      <c r="K54" s="52"/>
      <c r="L54" s="52"/>
      <c r="M54" s="52"/>
      <c r="N54" s="52"/>
      <c r="O54" s="52"/>
      <c r="P54" s="52"/>
      <c r="Q54" s="52"/>
      <c r="R54" s="52"/>
      <c r="S54" s="52"/>
      <c r="T54" s="52"/>
      <c r="U54" s="52"/>
      <c r="V54" s="52"/>
    </row>
    <row r="55">
      <c r="A55" s="51"/>
      <c r="B55" s="97"/>
      <c r="C55" s="97"/>
      <c r="D55" s="97"/>
      <c r="E55" s="37"/>
      <c r="F55" s="36"/>
      <c r="G55" s="37"/>
      <c r="H55" s="38"/>
      <c r="I55" s="125"/>
      <c r="J55" s="54"/>
      <c r="K55" s="52"/>
      <c r="L55" s="52"/>
      <c r="M55" s="52"/>
      <c r="N55" s="52"/>
      <c r="O55" s="52"/>
      <c r="P55" s="52"/>
      <c r="Q55" s="52"/>
      <c r="R55" s="52"/>
      <c r="S55" s="52"/>
      <c r="T55" s="52"/>
      <c r="U55" s="52"/>
      <c r="V55" s="52"/>
    </row>
    <row r="56">
      <c r="A56" s="51"/>
      <c r="B56" s="97"/>
      <c r="C56" s="97"/>
      <c r="D56" s="97"/>
      <c r="E56" s="37"/>
      <c r="F56" s="36"/>
      <c r="G56" s="37"/>
      <c r="H56" s="38"/>
      <c r="I56" s="125"/>
      <c r="J56" s="54"/>
      <c r="K56" s="52"/>
      <c r="L56" s="52"/>
      <c r="M56" s="52"/>
      <c r="N56" s="52"/>
      <c r="O56" s="52"/>
      <c r="P56" s="52"/>
      <c r="Q56" s="52"/>
      <c r="R56" s="52"/>
      <c r="S56" s="52"/>
      <c r="T56" s="52"/>
      <c r="U56" s="52"/>
      <c r="V56" s="52"/>
    </row>
    <row r="57">
      <c r="A57" s="51"/>
      <c r="B57" s="97"/>
      <c r="C57" s="97"/>
      <c r="D57" s="97"/>
      <c r="E57" s="37"/>
      <c r="F57" s="36"/>
      <c r="G57" s="37"/>
      <c r="H57" s="38"/>
      <c r="I57" s="125"/>
      <c r="J57" s="54"/>
      <c r="K57" s="52"/>
      <c r="L57" s="52"/>
      <c r="M57" s="52"/>
      <c r="N57" s="52"/>
      <c r="O57" s="52"/>
      <c r="P57" s="52"/>
      <c r="Q57" s="52"/>
      <c r="R57" s="52"/>
      <c r="S57" s="52"/>
      <c r="T57" s="52"/>
      <c r="U57" s="52"/>
      <c r="V57" s="52"/>
    </row>
    <row r="58">
      <c r="A58" s="51"/>
      <c r="B58" s="97"/>
      <c r="C58" s="97"/>
      <c r="D58" s="97"/>
      <c r="E58" s="37"/>
      <c r="F58" s="36"/>
      <c r="G58" s="37"/>
      <c r="H58" s="38"/>
      <c r="I58" s="125"/>
      <c r="J58" s="54"/>
      <c r="K58" s="52"/>
      <c r="L58" s="52"/>
      <c r="M58" s="52"/>
      <c r="N58" s="52"/>
      <c r="O58" s="52"/>
      <c r="P58" s="52"/>
      <c r="Q58" s="52"/>
      <c r="R58" s="52"/>
      <c r="S58" s="52"/>
      <c r="T58" s="52"/>
      <c r="U58" s="52"/>
      <c r="V58" s="52"/>
    </row>
    <row r="59">
      <c r="A59" s="51"/>
      <c r="B59" s="97"/>
      <c r="C59" s="97"/>
      <c r="D59" s="97"/>
      <c r="E59" s="37"/>
      <c r="F59" s="36"/>
      <c r="G59" s="37"/>
      <c r="H59" s="38"/>
      <c r="I59" s="125"/>
      <c r="J59" s="54"/>
      <c r="K59" s="52"/>
      <c r="L59" s="52"/>
      <c r="M59" s="52"/>
      <c r="N59" s="52"/>
      <c r="O59" s="52"/>
      <c r="P59" s="52"/>
      <c r="Q59" s="52"/>
      <c r="R59" s="52"/>
      <c r="S59" s="52"/>
      <c r="T59" s="52"/>
      <c r="U59" s="52"/>
      <c r="V59" s="52"/>
    </row>
    <row r="60">
      <c r="A60" s="51"/>
      <c r="B60" s="97"/>
      <c r="C60" s="97"/>
      <c r="D60" s="97"/>
      <c r="E60" s="37"/>
      <c r="F60" s="36"/>
      <c r="G60" s="37"/>
      <c r="H60" s="38"/>
      <c r="I60" s="125"/>
      <c r="J60" s="54"/>
      <c r="K60" s="52"/>
      <c r="L60" s="52"/>
      <c r="M60" s="52"/>
      <c r="N60" s="52"/>
      <c r="O60" s="52"/>
      <c r="P60" s="52"/>
      <c r="Q60" s="52"/>
      <c r="R60" s="52"/>
      <c r="S60" s="52"/>
      <c r="T60" s="52"/>
      <c r="U60" s="52"/>
      <c r="V60" s="52"/>
    </row>
    <row r="61">
      <c r="A61" s="51"/>
      <c r="B61" s="97"/>
      <c r="C61" s="97"/>
      <c r="D61" s="97"/>
      <c r="E61" s="37"/>
      <c r="F61" s="36"/>
      <c r="G61" s="37"/>
      <c r="H61" s="38"/>
      <c r="I61" s="125"/>
      <c r="J61" s="54"/>
      <c r="K61" s="52"/>
      <c r="L61" s="52"/>
      <c r="M61" s="52"/>
      <c r="N61" s="52"/>
      <c r="O61" s="52"/>
      <c r="P61" s="52"/>
      <c r="Q61" s="52"/>
      <c r="R61" s="52"/>
      <c r="S61" s="52"/>
      <c r="T61" s="52"/>
      <c r="U61" s="52"/>
      <c r="V61" s="52"/>
    </row>
    <row r="62">
      <c r="A62" s="51"/>
      <c r="B62" s="97"/>
      <c r="C62" s="97"/>
      <c r="D62" s="97"/>
      <c r="E62" s="37"/>
      <c r="F62" s="36"/>
      <c r="G62" s="37"/>
      <c r="H62" s="38"/>
      <c r="I62" s="125"/>
      <c r="J62" s="54"/>
      <c r="K62" s="52"/>
      <c r="L62" s="52"/>
      <c r="M62" s="52"/>
      <c r="N62" s="52"/>
      <c r="O62" s="52"/>
      <c r="P62" s="52"/>
      <c r="Q62" s="52"/>
      <c r="R62" s="52"/>
      <c r="S62" s="52"/>
      <c r="T62" s="52"/>
      <c r="U62" s="52"/>
      <c r="V62" s="52"/>
    </row>
    <row r="63">
      <c r="A63" s="51"/>
      <c r="B63" s="97"/>
      <c r="C63" s="97"/>
      <c r="D63" s="97"/>
      <c r="E63" s="37"/>
      <c r="F63" s="36"/>
      <c r="G63" s="37"/>
      <c r="H63" s="38"/>
      <c r="I63" s="125"/>
      <c r="J63" s="54"/>
      <c r="K63" s="52"/>
      <c r="L63" s="52"/>
      <c r="M63" s="52"/>
      <c r="N63" s="52"/>
      <c r="O63" s="52"/>
      <c r="P63" s="52"/>
      <c r="Q63" s="52"/>
      <c r="R63" s="52"/>
      <c r="S63" s="52"/>
      <c r="T63" s="52"/>
      <c r="U63" s="52"/>
      <c r="V63" s="52"/>
    </row>
    <row r="64">
      <c r="A64" s="51"/>
      <c r="B64" s="97"/>
      <c r="C64" s="97"/>
      <c r="D64" s="97"/>
      <c r="E64" s="37"/>
      <c r="F64" s="36"/>
      <c r="G64" s="37"/>
      <c r="H64" s="38"/>
      <c r="I64" s="125"/>
      <c r="J64" s="54"/>
      <c r="K64" s="52"/>
      <c r="L64" s="52"/>
      <c r="M64" s="52"/>
      <c r="N64" s="52"/>
      <c r="O64" s="52"/>
      <c r="P64" s="52"/>
      <c r="Q64" s="52"/>
      <c r="R64" s="52"/>
      <c r="S64" s="52"/>
      <c r="T64" s="52"/>
      <c r="U64" s="52"/>
      <c r="V64" s="52"/>
    </row>
    <row r="65">
      <c r="A65" s="51"/>
      <c r="B65" s="97"/>
      <c r="C65" s="97"/>
      <c r="D65" s="97"/>
      <c r="E65" s="37"/>
      <c r="F65" s="36"/>
      <c r="G65" s="37"/>
      <c r="H65" s="38"/>
      <c r="I65" s="125"/>
      <c r="J65" s="54"/>
      <c r="K65" s="52"/>
      <c r="L65" s="52"/>
      <c r="M65" s="52"/>
      <c r="N65" s="52"/>
      <c r="O65" s="52"/>
      <c r="P65" s="52"/>
      <c r="Q65" s="52"/>
      <c r="R65" s="52"/>
      <c r="S65" s="52"/>
      <c r="T65" s="52"/>
      <c r="U65" s="52"/>
      <c r="V65" s="52"/>
    </row>
    <row r="66">
      <c r="A66" s="51"/>
      <c r="B66" s="97"/>
      <c r="C66" s="97"/>
      <c r="D66" s="97"/>
      <c r="E66" s="37"/>
      <c r="F66" s="36"/>
      <c r="G66" s="37"/>
      <c r="H66" s="38"/>
      <c r="I66" s="125"/>
      <c r="J66" s="54"/>
      <c r="K66" s="52"/>
      <c r="L66" s="52"/>
      <c r="M66" s="52"/>
      <c r="N66" s="52"/>
      <c r="O66" s="52"/>
      <c r="P66" s="52"/>
      <c r="Q66" s="52"/>
      <c r="R66" s="52"/>
      <c r="S66" s="52"/>
      <c r="T66" s="52"/>
      <c r="U66" s="52"/>
      <c r="V66" s="52"/>
    </row>
    <row r="67">
      <c r="A67" s="51"/>
      <c r="B67" s="97"/>
      <c r="C67" s="97"/>
      <c r="D67" s="97"/>
      <c r="E67" s="37"/>
      <c r="F67" s="36"/>
      <c r="G67" s="37"/>
      <c r="H67" s="38"/>
      <c r="I67" s="125"/>
      <c r="J67" s="54"/>
      <c r="K67" s="52"/>
      <c r="L67" s="52"/>
      <c r="M67" s="52"/>
      <c r="N67" s="52"/>
      <c r="O67" s="52"/>
      <c r="P67" s="52"/>
      <c r="Q67" s="52"/>
      <c r="R67" s="52"/>
      <c r="S67" s="52"/>
      <c r="T67" s="52"/>
      <c r="U67" s="52"/>
      <c r="V67" s="52"/>
    </row>
    <row r="68">
      <c r="A68" s="51"/>
      <c r="B68" s="97"/>
      <c r="C68" s="97"/>
      <c r="D68" s="97"/>
      <c r="E68" s="37"/>
      <c r="F68" s="36"/>
      <c r="G68" s="37"/>
      <c r="H68" s="38"/>
      <c r="I68" s="125"/>
      <c r="J68" s="54"/>
      <c r="K68" s="52"/>
      <c r="L68" s="52"/>
      <c r="M68" s="52"/>
      <c r="N68" s="52"/>
      <c r="O68" s="52"/>
      <c r="P68" s="52"/>
      <c r="Q68" s="52"/>
      <c r="R68" s="52"/>
      <c r="S68" s="52"/>
      <c r="T68" s="52"/>
      <c r="U68" s="52"/>
      <c r="V68" s="52"/>
    </row>
    <row r="69">
      <c r="A69" s="51"/>
      <c r="B69" s="97"/>
      <c r="C69" s="97"/>
      <c r="D69" s="97"/>
      <c r="E69" s="37"/>
      <c r="F69" s="36"/>
      <c r="G69" s="37"/>
      <c r="H69" s="38"/>
      <c r="I69" s="125"/>
      <c r="J69" s="54"/>
      <c r="K69" s="52"/>
      <c r="L69" s="52"/>
      <c r="M69" s="52"/>
      <c r="N69" s="52"/>
      <c r="O69" s="52"/>
      <c r="P69" s="52"/>
      <c r="Q69" s="52"/>
      <c r="R69" s="52"/>
      <c r="S69" s="52"/>
      <c r="T69" s="52"/>
      <c r="U69" s="52"/>
      <c r="V69" s="52"/>
    </row>
    <row r="70">
      <c r="A70" s="51"/>
      <c r="B70" s="97"/>
      <c r="C70" s="97"/>
      <c r="D70" s="97"/>
      <c r="E70" s="37"/>
      <c r="F70" s="36"/>
      <c r="G70" s="37"/>
      <c r="H70" s="38"/>
      <c r="I70" s="125"/>
      <c r="J70" s="54"/>
      <c r="K70" s="52"/>
      <c r="L70" s="52"/>
      <c r="M70" s="52"/>
      <c r="N70" s="52"/>
      <c r="O70" s="52"/>
      <c r="P70" s="52"/>
      <c r="Q70" s="52"/>
      <c r="R70" s="52"/>
      <c r="S70" s="52"/>
      <c r="T70" s="52"/>
      <c r="U70" s="52"/>
      <c r="V70" s="52"/>
    </row>
    <row r="71">
      <c r="A71" s="51"/>
      <c r="B71" s="97"/>
      <c r="C71" s="97"/>
      <c r="D71" s="97"/>
      <c r="E71" s="37"/>
      <c r="F71" s="36"/>
      <c r="G71" s="37"/>
      <c r="H71" s="38"/>
      <c r="I71" s="125"/>
      <c r="J71" s="54"/>
      <c r="K71" s="52"/>
      <c r="L71" s="52"/>
      <c r="M71" s="52"/>
      <c r="N71" s="52"/>
      <c r="O71" s="52"/>
      <c r="P71" s="52"/>
      <c r="Q71" s="52"/>
      <c r="R71" s="52"/>
      <c r="S71" s="52"/>
      <c r="T71" s="52"/>
      <c r="U71" s="52"/>
      <c r="V71" s="52"/>
    </row>
    <row r="72">
      <c r="A72" s="51"/>
      <c r="B72" s="97"/>
      <c r="C72" s="97"/>
      <c r="D72" s="97"/>
      <c r="E72" s="37"/>
      <c r="F72" s="36"/>
      <c r="G72" s="37"/>
      <c r="H72" s="38"/>
      <c r="I72" s="125"/>
      <c r="J72" s="54"/>
      <c r="K72" s="52"/>
      <c r="L72" s="52"/>
      <c r="M72" s="52"/>
      <c r="N72" s="52"/>
      <c r="O72" s="52"/>
      <c r="P72" s="52"/>
      <c r="Q72" s="52"/>
      <c r="R72" s="52"/>
      <c r="S72" s="52"/>
      <c r="T72" s="52"/>
      <c r="U72" s="52"/>
      <c r="V72" s="52"/>
    </row>
    <row r="73">
      <c r="A73" s="51"/>
      <c r="B73" s="97"/>
      <c r="C73" s="97"/>
      <c r="D73" s="97"/>
      <c r="E73" s="37"/>
      <c r="F73" s="36"/>
      <c r="G73" s="37"/>
      <c r="H73" s="38"/>
      <c r="I73" s="125"/>
      <c r="J73" s="54"/>
      <c r="K73" s="52"/>
      <c r="L73" s="52"/>
      <c r="M73" s="52"/>
      <c r="N73" s="52"/>
      <c r="O73" s="52"/>
      <c r="P73" s="52"/>
      <c r="Q73" s="52"/>
      <c r="R73" s="52"/>
      <c r="S73" s="52"/>
      <c r="T73" s="52"/>
      <c r="U73" s="52"/>
      <c r="V73" s="52"/>
    </row>
    <row r="74">
      <c r="A74" s="51"/>
      <c r="B74" s="97"/>
      <c r="C74" s="97"/>
      <c r="D74" s="97"/>
      <c r="E74" s="37"/>
      <c r="F74" s="36"/>
      <c r="G74" s="37"/>
      <c r="H74" s="38"/>
      <c r="I74" s="125"/>
      <c r="J74" s="54"/>
      <c r="K74" s="52"/>
      <c r="L74" s="52"/>
      <c r="M74" s="52"/>
      <c r="N74" s="52"/>
      <c r="O74" s="52"/>
      <c r="P74" s="52"/>
      <c r="Q74" s="52"/>
      <c r="R74" s="52"/>
      <c r="S74" s="52"/>
      <c r="T74" s="52"/>
      <c r="U74" s="52"/>
      <c r="V74" s="52"/>
    </row>
    <row r="75">
      <c r="A75" s="51"/>
      <c r="B75" s="97"/>
      <c r="C75" s="97"/>
      <c r="D75" s="97"/>
      <c r="E75" s="37"/>
      <c r="F75" s="36"/>
      <c r="G75" s="37"/>
      <c r="H75" s="38"/>
      <c r="I75" s="125"/>
      <c r="J75" s="54"/>
      <c r="K75" s="52"/>
      <c r="L75" s="52"/>
      <c r="M75" s="52"/>
      <c r="N75" s="52"/>
      <c r="O75" s="52"/>
      <c r="P75" s="52"/>
      <c r="Q75" s="52"/>
      <c r="R75" s="52"/>
      <c r="S75" s="52"/>
      <c r="T75" s="52"/>
      <c r="U75" s="52"/>
      <c r="V75" s="52"/>
    </row>
    <row r="76">
      <c r="A76" s="51"/>
      <c r="B76" s="97"/>
      <c r="C76" s="97"/>
      <c r="D76" s="97"/>
      <c r="E76" s="37"/>
      <c r="F76" s="36"/>
      <c r="G76" s="37"/>
      <c r="H76" s="38"/>
      <c r="I76" s="125"/>
      <c r="J76" s="54"/>
      <c r="K76" s="52"/>
      <c r="L76" s="52"/>
      <c r="M76" s="52"/>
      <c r="N76" s="52"/>
      <c r="O76" s="52"/>
      <c r="P76" s="52"/>
      <c r="Q76" s="52"/>
      <c r="R76" s="52"/>
      <c r="S76" s="52"/>
      <c r="T76" s="52"/>
      <c r="U76" s="52"/>
      <c r="V76" s="52"/>
    </row>
    <row r="77">
      <c r="A77" s="51"/>
      <c r="B77" s="97"/>
      <c r="C77" s="97"/>
      <c r="D77" s="97"/>
      <c r="E77" s="37"/>
      <c r="F77" s="36"/>
      <c r="G77" s="37"/>
      <c r="H77" s="38"/>
      <c r="I77" s="125"/>
      <c r="J77" s="54"/>
      <c r="K77" s="52"/>
      <c r="L77" s="52"/>
      <c r="M77" s="52"/>
      <c r="N77" s="52"/>
      <c r="O77" s="52"/>
      <c r="P77" s="52"/>
      <c r="Q77" s="52"/>
      <c r="R77" s="52"/>
      <c r="S77" s="52"/>
      <c r="T77" s="52"/>
      <c r="U77" s="52"/>
      <c r="V77" s="52"/>
    </row>
    <row r="78">
      <c r="A78" s="51"/>
      <c r="B78" s="97"/>
      <c r="C78" s="97"/>
      <c r="D78" s="97"/>
      <c r="E78" s="37"/>
      <c r="F78" s="36"/>
      <c r="G78" s="37"/>
      <c r="H78" s="38"/>
      <c r="I78" s="125"/>
      <c r="J78" s="54"/>
      <c r="K78" s="52"/>
      <c r="L78" s="52"/>
      <c r="M78" s="52"/>
      <c r="N78" s="52"/>
      <c r="O78" s="52"/>
      <c r="P78" s="52"/>
      <c r="Q78" s="52"/>
      <c r="R78" s="52"/>
      <c r="S78" s="52"/>
      <c r="T78" s="52"/>
      <c r="U78" s="52"/>
      <c r="V78" s="52"/>
    </row>
    <row r="79">
      <c r="A79" s="51"/>
      <c r="B79" s="97"/>
      <c r="C79" s="97"/>
      <c r="D79" s="97"/>
      <c r="E79" s="37"/>
      <c r="F79" s="36"/>
      <c r="G79" s="37"/>
      <c r="H79" s="38"/>
      <c r="I79" s="125"/>
      <c r="J79" s="54"/>
      <c r="K79" s="52"/>
      <c r="L79" s="52"/>
      <c r="M79" s="52"/>
      <c r="N79" s="52"/>
      <c r="O79" s="52"/>
      <c r="P79" s="52"/>
      <c r="Q79" s="52"/>
      <c r="R79" s="52"/>
      <c r="S79" s="52"/>
      <c r="T79" s="52"/>
      <c r="U79" s="52"/>
      <c r="V79" s="52"/>
    </row>
    <row r="80">
      <c r="A80" s="51"/>
      <c r="B80" s="97"/>
      <c r="C80" s="97"/>
      <c r="D80" s="97"/>
      <c r="E80" s="37"/>
      <c r="F80" s="36"/>
      <c r="G80" s="37"/>
      <c r="H80" s="38"/>
      <c r="I80" s="125"/>
      <c r="J80" s="54"/>
      <c r="K80" s="52"/>
      <c r="L80" s="52"/>
      <c r="M80" s="52"/>
      <c r="N80" s="52"/>
      <c r="O80" s="52"/>
      <c r="P80" s="52"/>
      <c r="Q80" s="52"/>
      <c r="R80" s="52"/>
      <c r="S80" s="52"/>
      <c r="T80" s="52"/>
      <c r="U80" s="52"/>
      <c r="V80" s="52"/>
    </row>
    <row r="81">
      <c r="A81" s="51"/>
      <c r="B81" s="97"/>
      <c r="C81" s="97"/>
      <c r="D81" s="97"/>
      <c r="E81" s="37"/>
      <c r="F81" s="36"/>
      <c r="G81" s="37"/>
      <c r="H81" s="38"/>
      <c r="I81" s="125"/>
      <c r="J81" s="54"/>
      <c r="K81" s="52"/>
      <c r="L81" s="52"/>
      <c r="M81" s="52"/>
      <c r="N81" s="52"/>
      <c r="O81" s="52"/>
      <c r="P81" s="52"/>
      <c r="Q81" s="52"/>
      <c r="R81" s="52"/>
      <c r="S81" s="52"/>
      <c r="T81" s="52"/>
      <c r="U81" s="52"/>
      <c r="V81" s="52"/>
    </row>
    <row r="82">
      <c r="A82" s="51"/>
      <c r="B82" s="97"/>
      <c r="C82" s="97"/>
      <c r="D82" s="97"/>
      <c r="E82" s="37"/>
      <c r="F82" s="36"/>
      <c r="G82" s="37"/>
      <c r="H82" s="38"/>
      <c r="I82" s="125"/>
      <c r="J82" s="54"/>
      <c r="K82" s="52"/>
      <c r="L82" s="52"/>
      <c r="M82" s="52"/>
      <c r="N82" s="52"/>
      <c r="O82" s="52"/>
      <c r="P82" s="52"/>
      <c r="Q82" s="52"/>
      <c r="R82" s="52"/>
      <c r="S82" s="52"/>
      <c r="T82" s="52"/>
      <c r="U82" s="52"/>
      <c r="V82" s="52"/>
    </row>
    <row r="83">
      <c r="A83" s="51"/>
      <c r="B83" s="97"/>
      <c r="C83" s="97"/>
      <c r="D83" s="97"/>
      <c r="E83" s="37"/>
      <c r="F83" s="36"/>
      <c r="G83" s="37"/>
      <c r="H83" s="38"/>
      <c r="I83" s="125"/>
      <c r="J83" s="54"/>
      <c r="K83" s="52"/>
      <c r="L83" s="52"/>
      <c r="M83" s="52"/>
      <c r="N83" s="52"/>
      <c r="O83" s="52"/>
      <c r="P83" s="52"/>
      <c r="Q83" s="52"/>
      <c r="R83" s="52"/>
      <c r="S83" s="52"/>
      <c r="T83" s="52"/>
      <c r="U83" s="52"/>
      <c r="V83" s="52"/>
    </row>
    <row r="84">
      <c r="A84" s="51"/>
      <c r="B84" s="97"/>
      <c r="C84" s="97"/>
      <c r="D84" s="97"/>
      <c r="E84" s="37"/>
      <c r="F84" s="36"/>
      <c r="G84" s="37"/>
      <c r="H84" s="38"/>
      <c r="I84" s="125"/>
      <c r="J84" s="54"/>
      <c r="K84" s="52"/>
      <c r="L84" s="52"/>
      <c r="M84" s="52"/>
      <c r="N84" s="52"/>
      <c r="O84" s="52"/>
      <c r="P84" s="52"/>
      <c r="Q84" s="52"/>
      <c r="R84" s="52"/>
      <c r="S84" s="52"/>
      <c r="T84" s="52"/>
      <c r="U84" s="52"/>
      <c r="V84" s="52"/>
    </row>
    <row r="85">
      <c r="A85" s="51"/>
      <c r="B85" s="97"/>
      <c r="C85" s="97"/>
      <c r="D85" s="97"/>
      <c r="E85" s="37"/>
      <c r="F85" s="36"/>
      <c r="G85" s="37"/>
      <c r="H85" s="38"/>
      <c r="I85" s="125"/>
      <c r="J85" s="54"/>
      <c r="K85" s="52"/>
      <c r="L85" s="52"/>
      <c r="M85" s="52"/>
      <c r="N85" s="52"/>
      <c r="O85" s="52"/>
      <c r="P85" s="52"/>
      <c r="Q85" s="52"/>
      <c r="R85" s="52"/>
      <c r="S85" s="52"/>
      <c r="T85" s="52"/>
      <c r="U85" s="52"/>
      <c r="V85" s="52"/>
    </row>
    <row r="86">
      <c r="A86" s="51"/>
      <c r="B86" s="97"/>
      <c r="C86" s="97"/>
      <c r="D86" s="97"/>
      <c r="E86" s="37"/>
      <c r="F86" s="36"/>
      <c r="G86" s="37"/>
      <c r="H86" s="38"/>
      <c r="I86" s="125"/>
      <c r="J86" s="54"/>
      <c r="K86" s="52"/>
      <c r="L86" s="52"/>
      <c r="M86" s="52"/>
      <c r="N86" s="52"/>
      <c r="O86" s="52"/>
      <c r="P86" s="52"/>
      <c r="Q86" s="52"/>
      <c r="R86" s="52"/>
      <c r="S86" s="52"/>
      <c r="T86" s="52"/>
      <c r="U86" s="52"/>
      <c r="V86" s="52"/>
    </row>
    <row r="87">
      <c r="A87" s="51"/>
      <c r="B87" s="97"/>
      <c r="C87" s="97"/>
      <c r="D87" s="97"/>
      <c r="E87" s="37"/>
      <c r="F87" s="36"/>
      <c r="G87" s="37"/>
      <c r="H87" s="38"/>
      <c r="I87" s="125"/>
      <c r="J87" s="54"/>
      <c r="K87" s="52"/>
      <c r="L87" s="52"/>
      <c r="M87" s="52"/>
      <c r="N87" s="52"/>
      <c r="O87" s="52"/>
      <c r="P87" s="52"/>
      <c r="Q87" s="52"/>
      <c r="R87" s="52"/>
      <c r="S87" s="52"/>
      <c r="T87" s="52"/>
      <c r="U87" s="52"/>
      <c r="V87" s="52"/>
    </row>
    <row r="88">
      <c r="A88" s="51"/>
      <c r="B88" s="97"/>
      <c r="C88" s="97"/>
      <c r="D88" s="97"/>
      <c r="E88" s="37"/>
      <c r="F88" s="36"/>
      <c r="G88" s="37"/>
      <c r="H88" s="38"/>
      <c r="I88" s="125"/>
      <c r="J88" s="54"/>
      <c r="K88" s="52"/>
      <c r="L88" s="52"/>
      <c r="M88" s="52"/>
      <c r="N88" s="52"/>
      <c r="O88" s="52"/>
      <c r="P88" s="52"/>
      <c r="Q88" s="52"/>
      <c r="R88" s="52"/>
      <c r="S88" s="52"/>
      <c r="T88" s="52"/>
      <c r="U88" s="52"/>
      <c r="V88" s="52"/>
    </row>
    <row r="89">
      <c r="A89" s="51"/>
      <c r="B89" s="97"/>
      <c r="C89" s="97"/>
      <c r="D89" s="97"/>
      <c r="E89" s="37"/>
      <c r="F89" s="36"/>
      <c r="G89" s="37"/>
      <c r="H89" s="38"/>
      <c r="I89" s="125"/>
      <c r="J89" s="54"/>
      <c r="K89" s="52"/>
      <c r="L89" s="52"/>
      <c r="M89" s="52"/>
      <c r="N89" s="52"/>
      <c r="O89" s="52"/>
      <c r="P89" s="52"/>
      <c r="Q89" s="52"/>
      <c r="R89" s="52"/>
      <c r="S89" s="52"/>
      <c r="T89" s="52"/>
      <c r="U89" s="52"/>
      <c r="V89" s="52"/>
    </row>
    <row r="90">
      <c r="A90" s="51"/>
      <c r="B90" s="97"/>
      <c r="C90" s="97"/>
      <c r="D90" s="97"/>
      <c r="E90" s="37"/>
      <c r="F90" s="36"/>
      <c r="G90" s="37"/>
      <c r="H90" s="38"/>
      <c r="I90" s="125"/>
      <c r="J90" s="54"/>
      <c r="K90" s="52"/>
      <c r="L90" s="52"/>
      <c r="M90" s="52"/>
      <c r="N90" s="52"/>
      <c r="O90" s="52"/>
      <c r="P90" s="52"/>
      <c r="Q90" s="52"/>
      <c r="R90" s="52"/>
      <c r="S90" s="52"/>
      <c r="T90" s="52"/>
      <c r="U90" s="52"/>
      <c r="V90" s="52"/>
    </row>
  </sheetData>
  <mergeCells count="18">
    <mergeCell ref="D26:D29"/>
    <mergeCell ref="C26:C29"/>
    <mergeCell ref="A26:A29"/>
    <mergeCell ref="A3:A17"/>
    <mergeCell ref="A18:A20"/>
    <mergeCell ref="A21:A23"/>
    <mergeCell ref="C3:C17"/>
    <mergeCell ref="B3:B17"/>
    <mergeCell ref="I1:V1"/>
    <mergeCell ref="A2:H2"/>
    <mergeCell ref="D3:D17"/>
    <mergeCell ref="C18:C20"/>
    <mergeCell ref="D18:D20"/>
    <mergeCell ref="C21:C23"/>
    <mergeCell ref="D21:D23"/>
    <mergeCell ref="B26:B29"/>
    <mergeCell ref="B21:B23"/>
    <mergeCell ref="B18:B20"/>
  </mergeCells>
  <conditionalFormatting sqref="A32:A33">
    <cfRule type="cellIs" dxfId="0" priority="1" operator="lessThan">
      <formula>1</formula>
    </cfRule>
  </conditionalFormatting>
  <conditionalFormatting sqref="H3:H29">
    <cfRule type="containsText" dxfId="1" priority="2" operator="containsText" text="Done">
      <formula>NOT(ISERROR(SEARCH(("Done"),(H3))))</formula>
    </cfRule>
  </conditionalFormatting>
  <conditionalFormatting sqref="C19:D19">
    <cfRule type="containsText" dxfId="2" priority="3" operator="containsText" text="Done">
      <formula>NOT(ISERROR(SEARCH(("Done"),(C19))))</formula>
    </cfRule>
  </conditionalFormatting>
  <conditionalFormatting sqref="B27:D27">
    <cfRule type="containsText" dxfId="2" priority="4" operator="containsText" text="Done">
      <formula>NOT(ISERROR(SEARCH(("Done"),(B27))))</formula>
    </cfRule>
  </conditionalFormatting>
  <conditionalFormatting sqref="A6:F6">
    <cfRule type="containsText" dxfId="2" priority="5" operator="containsText" text="Done">
      <formula>NOT(ISERROR(SEARCH(("Done"),(A6))))</formula>
    </cfRule>
  </conditionalFormatting>
  <conditionalFormatting sqref="A22:F22">
    <cfRule type="containsText" dxfId="2" priority="6" operator="containsText" text="Done">
      <formula>NOT(ISERROR(SEARCH(("Done"),(A22))))</formula>
    </cfRule>
  </conditionalFormatting>
  <conditionalFormatting sqref="G6:G17">
    <cfRule type="containsText" dxfId="2" priority="7" operator="containsText" text="Done">
      <formula>NOT(ISERROR(SEARCH(("Done"),(G6))))</formula>
    </cfRule>
  </conditionalFormatting>
  <conditionalFormatting sqref="I1:V1">
    <cfRule type="cellIs" dxfId="3" priority="8" operator="greaterThan">
      <formula>0</formula>
    </cfRule>
  </conditionalFormatting>
  <conditionalFormatting sqref="I3:V29">
    <cfRule type="cellIs" dxfId="3" priority="9" operator="greaterThan">
      <formula>0</formula>
    </cfRule>
  </conditionalFormatting>
  <conditionalFormatting sqref="I34:V90">
    <cfRule type="cellIs" dxfId="3" priority="10" operator="greaterThan">
      <formula>0</formula>
    </cfRule>
  </conditionalFormatting>
  <conditionalFormatting sqref="H3:H29">
    <cfRule type="containsText" dxfId="4" priority="11" operator="containsText" text="Blocked">
      <formula>NOT(ISERROR(SEARCH(("Blocked"),(H3))))</formula>
    </cfRule>
  </conditionalFormatting>
  <conditionalFormatting sqref="H3:H29">
    <cfRule type="containsText" dxfId="5" priority="12" operator="containsText" text="Working">
      <formula>NOT(ISERROR(SEARCH(("Working"),(H3))))</formula>
    </cfRule>
  </conditionalFormatting>
  <conditionalFormatting sqref="H18:H29">
    <cfRule type="containsText" dxfId="6" priority="13" operator="containsText" text="Verify">
      <formula>NOT(ISERROR(SEARCH(("Verify"),(H18))))</formula>
    </cfRule>
  </conditionalFormatting>
  <dataValidations>
    <dataValidation type="list" showErrorMessage="1" sqref="H3:H29">
      <formula1>'Task statuses'!$A$1:$A$100</formula1>
    </dataValidation>
    <dataValidation type="list" showErrorMessage="1" sqref="G3:G17">
      <formula1>'Team members'!$A$1:$A$100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2.75"/>
  <cols>
    <col customWidth="1" min="1" max="1" width="30.71"/>
    <col customWidth="1" min="2" max="4" width="7.29"/>
    <col customWidth="1" min="5" max="5" width="28.71"/>
    <col customWidth="1" min="6" max="6" width="7.29"/>
    <col customWidth="1" min="7" max="7" width="15.0"/>
    <col customWidth="1" min="8" max="8" width="11.86"/>
    <col customWidth="1" min="9" max="22" width="4.43"/>
  </cols>
  <sheetData>
    <row r="1" ht="24.0" customHeight="1">
      <c r="A1" s="9"/>
      <c r="B1" s="10" t="s">
        <v>23</v>
      </c>
      <c r="C1" s="10" t="s">
        <v>24</v>
      </c>
      <c r="D1" s="10" t="s">
        <v>25</v>
      </c>
      <c r="E1" s="14" t="s">
        <v>26</v>
      </c>
      <c r="F1" s="15" t="s">
        <v>23</v>
      </c>
      <c r="G1" s="14" t="s">
        <v>28</v>
      </c>
      <c r="H1" s="16" t="s">
        <v>29</v>
      </c>
      <c r="I1" s="17" t="s">
        <v>30</v>
      </c>
      <c r="V1" s="18"/>
    </row>
    <row r="2" ht="17.25" customHeight="1">
      <c r="A2" s="21" t="s">
        <v>37</v>
      </c>
      <c r="H2" s="18"/>
      <c r="I2" s="23">
        <v>1.0</v>
      </c>
      <c r="J2" s="24">
        <v>2.0</v>
      </c>
      <c r="K2" s="24">
        <v>3.0</v>
      </c>
      <c r="L2" s="24">
        <v>4.0</v>
      </c>
      <c r="M2" s="24">
        <v>5.0</v>
      </c>
      <c r="N2" s="25">
        <v>6.0</v>
      </c>
      <c r="O2" s="25">
        <v>7.0</v>
      </c>
      <c r="P2" s="26">
        <v>8.0</v>
      </c>
      <c r="Q2" s="24">
        <v>9.0</v>
      </c>
      <c r="R2" s="24">
        <v>10.0</v>
      </c>
      <c r="S2" s="24">
        <v>11.0</v>
      </c>
      <c r="T2" s="24">
        <v>12.0</v>
      </c>
      <c r="U2" s="27">
        <v>13.0</v>
      </c>
      <c r="V2" s="28">
        <v>14.0</v>
      </c>
    </row>
    <row r="3" ht="22.5" hidden="1" customHeight="1">
      <c r="A3" s="29"/>
      <c r="B3" s="31">
        <v>0.0</v>
      </c>
      <c r="C3" s="32">
        <v>0.0</v>
      </c>
      <c r="D3" s="33">
        <v>0.0</v>
      </c>
      <c r="E3" s="35"/>
      <c r="F3" s="36"/>
      <c r="G3" s="37"/>
      <c r="H3" s="38"/>
      <c r="I3" s="39"/>
      <c r="J3" s="40"/>
      <c r="K3" s="41"/>
      <c r="L3" s="41"/>
      <c r="M3" s="41"/>
      <c r="N3" s="42"/>
      <c r="O3" s="42"/>
      <c r="P3" s="41"/>
      <c r="Q3" s="41"/>
      <c r="R3" s="41"/>
      <c r="S3" s="41"/>
      <c r="T3" s="41"/>
      <c r="U3" s="43"/>
      <c r="V3" s="44"/>
    </row>
    <row r="4" ht="22.5" hidden="1" customHeight="1">
      <c r="A4" s="18"/>
      <c r="B4" s="45"/>
      <c r="D4" s="18"/>
      <c r="E4" s="35"/>
      <c r="F4" s="36"/>
      <c r="G4" s="37"/>
      <c r="H4" s="38"/>
      <c r="I4" s="39"/>
      <c r="J4" s="40"/>
      <c r="K4" s="41"/>
      <c r="L4" s="41"/>
      <c r="M4" s="41"/>
      <c r="N4" s="42"/>
      <c r="O4" s="42"/>
      <c r="P4" s="41"/>
      <c r="Q4" s="41"/>
      <c r="R4" s="41"/>
      <c r="S4" s="41"/>
      <c r="T4" s="41"/>
      <c r="U4" s="43"/>
      <c r="V4" s="44"/>
    </row>
    <row r="5" ht="22.5" hidden="1" customHeight="1">
      <c r="A5" s="18"/>
      <c r="B5" s="45"/>
      <c r="D5" s="18"/>
      <c r="E5" s="35"/>
      <c r="F5" s="36"/>
      <c r="G5" s="37"/>
      <c r="H5" s="38"/>
      <c r="I5" s="39"/>
      <c r="J5" s="40"/>
      <c r="K5" s="41"/>
      <c r="L5" s="41"/>
      <c r="M5" s="41"/>
      <c r="N5" s="42"/>
      <c r="O5" s="42"/>
      <c r="P5" s="41"/>
      <c r="Q5" s="41"/>
      <c r="R5" s="41"/>
      <c r="S5" s="41"/>
      <c r="T5" s="41"/>
      <c r="U5" s="43"/>
      <c r="V5" s="44"/>
    </row>
    <row r="6" ht="22.5" hidden="1" customHeight="1">
      <c r="A6" s="18"/>
      <c r="B6" s="45"/>
      <c r="D6" s="18"/>
      <c r="E6" s="35"/>
      <c r="F6" s="36"/>
      <c r="G6" s="37"/>
      <c r="H6" s="38"/>
      <c r="I6" s="39"/>
      <c r="J6" s="40"/>
      <c r="K6" s="41"/>
      <c r="L6" s="41"/>
      <c r="M6" s="41"/>
      <c r="N6" s="42"/>
      <c r="O6" s="42"/>
      <c r="P6" s="41"/>
      <c r="Q6" s="41"/>
      <c r="R6" s="41"/>
      <c r="S6" s="41"/>
      <c r="T6" s="41"/>
      <c r="U6" s="43"/>
      <c r="V6" s="44"/>
    </row>
    <row r="7" ht="22.5" hidden="1" customHeight="1">
      <c r="A7" s="18"/>
      <c r="B7" s="45"/>
      <c r="D7" s="18"/>
      <c r="E7" s="35"/>
      <c r="F7" s="36"/>
      <c r="G7" s="37"/>
      <c r="H7" s="38"/>
      <c r="I7" s="39"/>
      <c r="J7" s="40"/>
      <c r="K7" s="41"/>
      <c r="L7" s="41"/>
      <c r="M7" s="41"/>
      <c r="N7" s="42"/>
      <c r="O7" s="42"/>
      <c r="P7" s="41"/>
      <c r="Q7" s="41"/>
      <c r="R7" s="41"/>
      <c r="S7" s="41"/>
      <c r="T7" s="41"/>
      <c r="U7" s="43"/>
      <c r="V7" s="44"/>
    </row>
    <row r="8" ht="22.5" hidden="1" customHeight="1">
      <c r="A8" s="18"/>
      <c r="B8" s="45"/>
      <c r="D8" s="18"/>
      <c r="E8" s="35"/>
      <c r="F8" s="36"/>
      <c r="G8" s="37"/>
      <c r="H8" s="38"/>
      <c r="I8" s="39"/>
      <c r="J8" s="40"/>
      <c r="K8" s="41"/>
      <c r="L8" s="41"/>
      <c r="M8" s="41"/>
      <c r="N8" s="42"/>
      <c r="O8" s="42"/>
      <c r="P8" s="41"/>
      <c r="Q8" s="41"/>
      <c r="R8" s="41"/>
      <c r="S8" s="41"/>
      <c r="T8" s="41"/>
      <c r="U8" s="43"/>
      <c r="V8" s="44"/>
    </row>
    <row r="9" ht="22.5" hidden="1" customHeight="1">
      <c r="A9" s="18"/>
      <c r="B9" s="45"/>
      <c r="D9" s="18"/>
      <c r="E9" s="35"/>
      <c r="F9" s="36"/>
      <c r="G9" s="37"/>
      <c r="H9" s="38"/>
      <c r="I9" s="39"/>
      <c r="J9" s="40"/>
      <c r="K9" s="41"/>
      <c r="L9" s="41"/>
      <c r="M9" s="41"/>
      <c r="N9" s="42"/>
      <c r="O9" s="42"/>
      <c r="P9" s="41"/>
      <c r="Q9" s="41"/>
      <c r="R9" s="41"/>
      <c r="S9" s="41"/>
      <c r="T9" s="41"/>
      <c r="U9" s="43"/>
      <c r="V9" s="44"/>
    </row>
    <row r="10" ht="22.5" hidden="1" customHeight="1">
      <c r="A10" s="18"/>
      <c r="B10" s="45"/>
      <c r="D10" s="18"/>
      <c r="E10" s="35"/>
      <c r="F10" s="36"/>
      <c r="G10" s="37"/>
      <c r="H10" s="38"/>
      <c r="I10" s="39"/>
      <c r="J10" s="40"/>
      <c r="K10" s="41"/>
      <c r="L10" s="41"/>
      <c r="M10" s="41"/>
      <c r="N10" s="42"/>
      <c r="O10" s="42"/>
      <c r="P10" s="41"/>
      <c r="Q10" s="41"/>
      <c r="R10" s="41"/>
      <c r="S10" s="41"/>
      <c r="T10" s="41"/>
      <c r="U10" s="43"/>
      <c r="V10" s="44"/>
    </row>
    <row r="11" ht="22.5" hidden="1" customHeight="1">
      <c r="A11" s="18"/>
      <c r="B11" s="45"/>
      <c r="D11" s="18"/>
      <c r="E11" s="35"/>
      <c r="F11" s="36"/>
      <c r="G11" s="37"/>
      <c r="H11" s="38"/>
      <c r="I11" s="39"/>
      <c r="J11" s="40"/>
      <c r="K11" s="41"/>
      <c r="L11" s="41"/>
      <c r="M11" s="41"/>
      <c r="N11" s="42"/>
      <c r="O11" s="42"/>
      <c r="P11" s="41"/>
      <c r="Q11" s="41"/>
      <c r="R11" s="41"/>
      <c r="S11" s="41"/>
      <c r="T11" s="41"/>
      <c r="U11" s="43"/>
      <c r="V11" s="44"/>
    </row>
    <row r="12" ht="22.5" hidden="1" customHeight="1">
      <c r="A12" s="18"/>
      <c r="B12" s="45"/>
      <c r="D12" s="18"/>
      <c r="E12" s="35"/>
      <c r="F12" s="36"/>
      <c r="G12" s="37"/>
      <c r="H12" s="38"/>
      <c r="I12" s="39"/>
      <c r="J12" s="40"/>
      <c r="K12" s="41"/>
      <c r="L12" s="41"/>
      <c r="M12" s="41"/>
      <c r="N12" s="42"/>
      <c r="O12" s="42"/>
      <c r="P12" s="41"/>
      <c r="Q12" s="41"/>
      <c r="R12" s="41"/>
      <c r="S12" s="41"/>
      <c r="T12" s="41"/>
      <c r="U12" s="43"/>
      <c r="V12" s="44"/>
    </row>
    <row r="13" ht="22.5" hidden="1" customHeight="1">
      <c r="A13" s="18"/>
      <c r="B13" s="45"/>
      <c r="D13" s="18"/>
      <c r="E13" s="35"/>
      <c r="F13" s="36"/>
      <c r="G13" s="37"/>
      <c r="H13" s="38"/>
      <c r="I13" s="39"/>
      <c r="J13" s="40"/>
      <c r="K13" s="41"/>
      <c r="L13" s="41"/>
      <c r="M13" s="41"/>
      <c r="N13" s="42"/>
      <c r="O13" s="42"/>
      <c r="P13" s="41"/>
      <c r="Q13" s="41"/>
      <c r="R13" s="41"/>
      <c r="S13" s="41"/>
      <c r="T13" s="41"/>
      <c r="U13" s="43"/>
      <c r="V13" s="44"/>
    </row>
    <row r="14" ht="22.5" hidden="1" customHeight="1">
      <c r="A14" s="18"/>
      <c r="B14" s="45"/>
      <c r="D14" s="18"/>
      <c r="E14" s="35"/>
      <c r="F14" s="36"/>
      <c r="G14" s="37"/>
      <c r="H14" s="38"/>
      <c r="I14" s="39"/>
      <c r="J14" s="40"/>
      <c r="K14" s="41"/>
      <c r="L14" s="41"/>
      <c r="M14" s="41"/>
      <c r="N14" s="42"/>
      <c r="O14" s="42"/>
      <c r="P14" s="41"/>
      <c r="Q14" s="41"/>
      <c r="R14" s="41"/>
      <c r="S14" s="41"/>
      <c r="T14" s="41"/>
      <c r="U14" s="43"/>
      <c r="V14" s="44"/>
    </row>
    <row r="15" ht="22.5" hidden="1" customHeight="1">
      <c r="A15" s="18"/>
      <c r="B15" s="45"/>
      <c r="D15" s="18"/>
      <c r="E15" s="35"/>
      <c r="F15" s="36"/>
      <c r="G15" s="37"/>
      <c r="H15" s="38"/>
      <c r="I15" s="39"/>
      <c r="J15" s="40"/>
      <c r="K15" s="41"/>
      <c r="L15" s="41"/>
      <c r="M15" s="41"/>
      <c r="N15" s="42"/>
      <c r="O15" s="42"/>
      <c r="P15" s="41"/>
      <c r="Q15" s="41"/>
      <c r="R15" s="41"/>
      <c r="S15" s="41"/>
      <c r="T15" s="41"/>
      <c r="U15" s="43"/>
      <c r="V15" s="44"/>
    </row>
    <row r="16" ht="22.5" hidden="1" customHeight="1">
      <c r="A16" s="18"/>
      <c r="B16" s="45"/>
      <c r="D16" s="18"/>
      <c r="E16" s="35"/>
      <c r="F16" s="36"/>
      <c r="G16" s="37"/>
      <c r="H16" s="38"/>
      <c r="I16" s="39"/>
      <c r="J16" s="40"/>
      <c r="K16" s="41"/>
      <c r="L16" s="41"/>
      <c r="M16" s="41"/>
      <c r="N16" s="42"/>
      <c r="O16" s="42"/>
      <c r="P16" s="41"/>
      <c r="Q16" s="41"/>
      <c r="R16" s="41"/>
      <c r="S16" s="41"/>
      <c r="T16" s="41"/>
      <c r="U16" s="43"/>
      <c r="V16" s="44"/>
    </row>
    <row r="17" ht="22.5" hidden="1" customHeight="1">
      <c r="A17" s="18"/>
      <c r="B17" s="45"/>
      <c r="D17" s="18"/>
      <c r="E17" s="35"/>
      <c r="F17" s="36"/>
      <c r="G17" s="37"/>
      <c r="H17" s="38"/>
      <c r="I17" s="39"/>
      <c r="J17" s="40"/>
      <c r="K17" s="41"/>
      <c r="L17" s="41"/>
      <c r="M17" s="41"/>
      <c r="N17" s="42"/>
      <c r="O17" s="42"/>
      <c r="P17" s="41"/>
      <c r="Q17" s="41"/>
      <c r="R17" s="41"/>
      <c r="S17" s="41"/>
      <c r="T17" s="41"/>
      <c r="U17" s="43"/>
      <c r="V17" s="44"/>
    </row>
    <row r="18" ht="22.5" customHeight="1">
      <c r="A18" s="55" t="s">
        <v>60</v>
      </c>
      <c r="B18" s="56" t="str">
        <f>SUM(F18:F20)</f>
        <v>36</v>
      </c>
      <c r="C18" s="57" t="str">
        <f>SUM(I18:I20, J18:J20, K18:K20,L18:L20,M18:M20,N18:N20,O18:O20,P18:P20,Q18:Q20,R18:R20,S18:S20,T18:T20,U18:U20,V18:V20)</f>
        <v>48</v>
      </c>
      <c r="D18" s="58" t="str">
        <f>IF(C18&gt;B18,$C18-(SUM(I18:I20, J18:J20, K18:K20,L18:L20,M18:M20,N18:N20,O18:O20,P18:P20,Q18:Q20,R18:R20,S18:S20,T18:T20,U18:U20,V18:V20)),$B18-(SUM(I18:I20, J18:J20, K18:K20,L18:L20,M18:M20,N18:N20,O18:O20,P18:P20,Q18:Q20,R18:R20,S18:S20,T18:T20,U18:U20,V18:V20)))</f>
        <v>0</v>
      </c>
      <c r="E18" s="59" t="s">
        <v>66</v>
      </c>
      <c r="F18" s="60">
        <v>18.0</v>
      </c>
      <c r="G18" s="61" t="s">
        <v>68</v>
      </c>
      <c r="H18" s="62" t="s">
        <v>13</v>
      </c>
      <c r="I18" s="63">
        <v>8.0</v>
      </c>
      <c r="J18" s="64">
        <v>8.0</v>
      </c>
      <c r="K18" s="65">
        <v>8.0</v>
      </c>
      <c r="L18" s="41"/>
      <c r="M18" s="41"/>
      <c r="N18" s="42"/>
      <c r="O18" s="42"/>
      <c r="P18" s="41"/>
      <c r="Q18" s="41"/>
      <c r="R18" s="41"/>
      <c r="S18" s="41"/>
      <c r="T18" s="41"/>
      <c r="U18" s="43"/>
      <c r="V18" s="44"/>
    </row>
    <row r="19" ht="22.5" customHeight="1">
      <c r="D19" s="18"/>
      <c r="E19" s="59" t="s">
        <v>70</v>
      </c>
      <c r="F19" s="60">
        <v>18.0</v>
      </c>
      <c r="G19" s="66" t="s">
        <v>71</v>
      </c>
      <c r="H19" s="62" t="s">
        <v>13</v>
      </c>
      <c r="I19" s="63">
        <v>8.0</v>
      </c>
      <c r="J19" s="64">
        <v>8.0</v>
      </c>
      <c r="K19" s="65">
        <v>8.0</v>
      </c>
      <c r="L19" s="65"/>
      <c r="M19" s="65"/>
      <c r="N19" s="42"/>
      <c r="O19" s="42"/>
      <c r="P19" s="41"/>
      <c r="Q19" s="41"/>
      <c r="R19" s="41"/>
      <c r="S19" s="41"/>
      <c r="T19" s="41"/>
      <c r="U19" s="43"/>
      <c r="V19" s="44"/>
    </row>
    <row r="20" ht="22.5" customHeight="1">
      <c r="D20" s="18"/>
      <c r="E20" s="35"/>
      <c r="F20" s="67"/>
      <c r="G20" s="37"/>
      <c r="H20" s="68"/>
      <c r="I20" s="39"/>
      <c r="J20" s="40"/>
      <c r="K20" s="41"/>
      <c r="L20" s="41"/>
      <c r="M20" s="41"/>
      <c r="N20" s="42"/>
      <c r="O20" s="42"/>
      <c r="P20" s="41"/>
      <c r="Q20" s="41"/>
      <c r="R20" s="41"/>
      <c r="S20" s="41"/>
      <c r="T20" s="41"/>
      <c r="U20" s="43"/>
      <c r="V20" s="44"/>
    </row>
    <row r="21" ht="22.5" customHeight="1">
      <c r="A21" s="55" t="s">
        <v>84</v>
      </c>
      <c r="B21" s="56" t="str">
        <f>SUM(F21:F23)</f>
        <v>0</v>
      </c>
      <c r="C21" s="57" t="str">
        <f>SUM(I21:I23, J21:J23, K21:K23,L21:L23,M21:M23,N21:N23,O21:O23,P21:P23,Q21:Q23,R21:R23,S21:S23,T21:T23,U21:U23,V21:V23)</f>
        <v>0</v>
      </c>
      <c r="D21" s="58" t="str">
        <f>IF(C21&gt;B21,$C21-(SUM(I21:I23, J21:J23, K21:K23,L21:L23,M21:M23,N21:N23,O21:O23,P21:P23,Q21:Q23,R21:R23,S21:S23,T21:T23,U21:U23,V21:V23)),$B21-(SUM(I21:I23, J21:J23, K21:K23,L21:L23,M21:M23,N21:N23,O21:O23,P21:P23,Q21:Q23,R21:R23,S21:S23,T21:T23,U21:U23,V21:V23)))</f>
        <v>0</v>
      </c>
      <c r="E21" s="59" t="s">
        <v>87</v>
      </c>
      <c r="F21" s="60"/>
      <c r="G21" s="61"/>
      <c r="H21" s="62"/>
      <c r="I21" s="63"/>
      <c r="J21" s="64"/>
      <c r="K21" s="65"/>
      <c r="L21" s="65" t="s">
        <v>90</v>
      </c>
      <c r="M21" s="65"/>
      <c r="N21" s="42"/>
      <c r="O21" s="42"/>
      <c r="P21" s="65"/>
      <c r="Q21" s="65"/>
      <c r="R21" s="41"/>
      <c r="S21" s="41"/>
      <c r="T21" s="65"/>
      <c r="U21" s="43"/>
      <c r="V21" s="44"/>
    </row>
    <row r="22" ht="22.5" customHeight="1">
      <c r="D22" s="18"/>
      <c r="E22" s="59" t="s">
        <v>92</v>
      </c>
      <c r="F22" s="60"/>
      <c r="G22" s="61"/>
      <c r="H22" s="62"/>
      <c r="I22" s="39"/>
      <c r="J22" s="40"/>
      <c r="K22" s="41"/>
      <c r="L22" s="41"/>
      <c r="M22" s="41"/>
      <c r="N22" s="42"/>
      <c r="O22" s="42"/>
      <c r="P22" s="65"/>
      <c r="Q22" s="65"/>
      <c r="R22" s="65"/>
      <c r="S22" s="65"/>
      <c r="T22" s="65"/>
      <c r="U22" s="43"/>
      <c r="V22" s="44"/>
    </row>
    <row r="23" ht="22.5" customHeight="1">
      <c r="D23" s="18"/>
      <c r="E23" s="35"/>
      <c r="F23" s="67"/>
      <c r="G23" s="37"/>
      <c r="H23" s="68"/>
      <c r="I23" s="39"/>
      <c r="J23" s="40"/>
      <c r="K23" s="41"/>
      <c r="L23" s="41"/>
      <c r="M23" s="41"/>
      <c r="N23" s="42"/>
      <c r="O23" s="42"/>
      <c r="P23" s="41"/>
      <c r="Q23" s="41"/>
      <c r="R23" s="41"/>
      <c r="S23" s="41"/>
      <c r="T23" s="41"/>
      <c r="U23" s="43"/>
      <c r="V23" s="44"/>
    </row>
    <row r="24" ht="22.5" customHeight="1">
      <c r="A24" s="55"/>
      <c r="B24" s="70" t="str">
        <f t="shared" ref="B24:B25" si="1">F24</f>
        <v>10</v>
      </c>
      <c r="C24" s="57" t="str">
        <f t="shared" ref="C24:C25" si="2">SUM(I24:V24)</f>
        <v>6</v>
      </c>
      <c r="D24" s="71" t="str">
        <f t="shared" ref="D24:D25" si="3">B2-C2</f>
        <v>0</v>
      </c>
      <c r="E24" s="59" t="s">
        <v>93</v>
      </c>
      <c r="F24" s="60">
        <v>10.0</v>
      </c>
      <c r="G24" s="61"/>
      <c r="H24" s="62"/>
      <c r="I24" s="39"/>
      <c r="J24" s="40"/>
      <c r="K24" s="65"/>
      <c r="L24" s="65">
        <v>6.0</v>
      </c>
      <c r="M24" s="41"/>
      <c r="N24" s="42"/>
      <c r="O24" s="42"/>
      <c r="P24" s="41"/>
      <c r="Q24" s="41"/>
      <c r="R24" s="41"/>
      <c r="S24" s="41"/>
      <c r="T24" s="41"/>
      <c r="U24" s="43"/>
      <c r="V24" s="44"/>
    </row>
    <row r="25" ht="22.5" customHeight="1">
      <c r="A25" s="55" t="s">
        <v>96</v>
      </c>
      <c r="B25" s="70" t="str">
        <f t="shared" si="1"/>
        <v>30</v>
      </c>
      <c r="C25" s="57" t="str">
        <f t="shared" si="2"/>
        <v>24</v>
      </c>
      <c r="D25" s="71" t="str">
        <f t="shared" si="3"/>
        <v>0</v>
      </c>
      <c r="E25" s="59" t="s">
        <v>99</v>
      </c>
      <c r="F25" s="60">
        <v>30.0</v>
      </c>
      <c r="G25" s="61"/>
      <c r="H25" s="62"/>
      <c r="I25" s="63">
        <v>6.0</v>
      </c>
      <c r="J25" s="64">
        <v>6.0</v>
      </c>
      <c r="K25" s="65">
        <v>6.0</v>
      </c>
      <c r="L25" s="65">
        <v>6.0</v>
      </c>
      <c r="M25" s="65"/>
      <c r="N25" s="42"/>
      <c r="O25" s="42"/>
      <c r="P25" s="41"/>
      <c r="Q25" s="41"/>
      <c r="R25" s="65"/>
      <c r="S25" s="65"/>
      <c r="T25" s="65"/>
      <c r="U25" s="43"/>
      <c r="V25" s="44"/>
    </row>
    <row r="26" ht="22.5" customHeight="1">
      <c r="A26" s="55"/>
      <c r="B26" s="56" t="str">
        <f>SUM(F26:F29)</f>
        <v>0</v>
      </c>
      <c r="C26" s="57" t="str">
        <f>SUM(I26:I28, J26:J28, K26:K28,L26:L28,M26:M28,N26:N28,O26:O28,P26:P28,Q26:Q28,R26:R28,S26:S28,T26:T28,U26:U28,V26:V28)</f>
        <v>0</v>
      </c>
      <c r="D26" s="58" t="str">
        <f>IF(C26&gt;B26,$C26-(SUM(I26:I29, J26:J29, K26:K29,L26:L29,M26:M29,N26:N29,O26:O29,P26:P29,Q26:Q29,R26:R29,S26:S29,T26:T29,U26:U29,V26:V29)),$B26-(SUM(I26:I29, J26:J29, K26:K29,L26:L29,M26:M29,N26:N29,O26:O29,P26:P29,Q26:Q29,R26:R29,S26:S29,T26:T29,U26:U29,V26:V29)))</f>
        <v>0</v>
      </c>
      <c r="E26" s="59"/>
      <c r="F26" s="60"/>
      <c r="G26" s="61"/>
      <c r="H26" s="62"/>
      <c r="I26" s="63"/>
      <c r="J26" s="64"/>
      <c r="K26" s="65"/>
      <c r="L26" s="65"/>
      <c r="M26" s="65"/>
      <c r="N26" s="42"/>
      <c r="O26" s="42"/>
      <c r="P26" s="65"/>
      <c r="Q26" s="41"/>
      <c r="R26" s="41"/>
      <c r="S26" s="41"/>
      <c r="T26" s="41"/>
      <c r="U26" s="43"/>
      <c r="V26" s="44"/>
    </row>
    <row r="27" ht="22.5" customHeight="1">
      <c r="D27" s="18"/>
      <c r="E27" s="59"/>
      <c r="F27" s="60"/>
      <c r="G27" s="61"/>
      <c r="H27" s="62"/>
      <c r="I27" s="39"/>
      <c r="J27" s="40"/>
      <c r="K27" s="41"/>
      <c r="L27" s="41"/>
      <c r="M27" s="41"/>
      <c r="N27" s="42"/>
      <c r="O27" s="42"/>
      <c r="P27" s="41"/>
      <c r="Q27" s="65"/>
      <c r="R27" s="65"/>
      <c r="S27" s="65"/>
      <c r="T27" s="65"/>
      <c r="U27" s="43"/>
      <c r="V27" s="44"/>
    </row>
    <row r="28" ht="22.5" customHeight="1">
      <c r="D28" s="18"/>
      <c r="E28" s="59"/>
      <c r="F28" s="60"/>
      <c r="G28" s="61"/>
      <c r="H28" s="62"/>
      <c r="I28" s="72"/>
      <c r="J28" s="72"/>
      <c r="K28" s="72"/>
      <c r="L28" s="78"/>
      <c r="M28" s="63"/>
      <c r="N28" s="42"/>
      <c r="O28" s="42"/>
      <c r="P28" s="65"/>
      <c r="Q28" s="65"/>
      <c r="R28" s="65"/>
      <c r="S28" s="65"/>
      <c r="T28" s="65"/>
      <c r="U28" s="43"/>
      <c r="V28" s="44"/>
    </row>
    <row r="29" ht="22.5" customHeight="1">
      <c r="D29" s="18"/>
      <c r="E29" s="73"/>
      <c r="F29" s="74"/>
      <c r="G29" s="75"/>
      <c r="H29" s="76"/>
      <c r="I29" s="77"/>
      <c r="J29" s="79"/>
      <c r="K29" s="80"/>
      <c r="L29" s="80"/>
      <c r="M29" s="80"/>
      <c r="N29" s="81"/>
      <c r="O29" s="81"/>
      <c r="P29" s="80"/>
      <c r="Q29" s="80"/>
      <c r="R29" s="80"/>
      <c r="S29" s="80"/>
      <c r="T29" s="80"/>
      <c r="U29" s="82"/>
      <c r="V29" s="83"/>
    </row>
    <row r="30" ht="22.5" customHeight="1">
      <c r="A30" s="84" t="s">
        <v>107</v>
      </c>
      <c r="B30" s="85" t="str">
        <f t="shared" ref="B30:D30" si="4">SUM(B3:B29)</f>
        <v>76</v>
      </c>
      <c r="C30" s="86" t="str">
        <f t="shared" si="4"/>
        <v>78</v>
      </c>
      <c r="D30" s="87" t="str">
        <f t="shared" si="4"/>
        <v>0</v>
      </c>
      <c r="E30" s="88"/>
      <c r="F30" s="89"/>
      <c r="G30" s="90"/>
      <c r="H30" s="91"/>
      <c r="I30" s="92" t="str">
        <f t="shared" ref="I30:V30" si="5">SUM(I3:I29)</f>
        <v>22</v>
      </c>
      <c r="J30" s="93" t="str">
        <f t="shared" si="5"/>
        <v>22</v>
      </c>
      <c r="K30" s="93" t="str">
        <f t="shared" si="5"/>
        <v>22</v>
      </c>
      <c r="L30" s="93" t="str">
        <f t="shared" si="5"/>
        <v>12</v>
      </c>
      <c r="M30" s="93" t="str">
        <f t="shared" si="5"/>
        <v>0</v>
      </c>
      <c r="N30" s="93" t="str">
        <f t="shared" si="5"/>
        <v>0</v>
      </c>
      <c r="O30" s="93" t="str">
        <f t="shared" si="5"/>
        <v>0</v>
      </c>
      <c r="P30" s="93" t="str">
        <f t="shared" si="5"/>
        <v>0</v>
      </c>
      <c r="Q30" s="93" t="str">
        <f t="shared" si="5"/>
        <v>0</v>
      </c>
      <c r="R30" s="93" t="str">
        <f t="shared" si="5"/>
        <v>0</v>
      </c>
      <c r="S30" s="93" t="str">
        <f t="shared" si="5"/>
        <v>0</v>
      </c>
      <c r="T30" s="93" t="str">
        <f t="shared" si="5"/>
        <v>0</v>
      </c>
      <c r="U30" s="93" t="str">
        <f t="shared" si="5"/>
        <v>0</v>
      </c>
      <c r="V30" s="94" t="str">
        <f t="shared" si="5"/>
        <v>0</v>
      </c>
    </row>
    <row r="31">
      <c r="A31" s="95" t="s">
        <v>108</v>
      </c>
      <c r="B31" s="96" t="str">
        <f>B30-SUM(I31:V31)</f>
        <v>-284</v>
      </c>
      <c r="C31" s="97"/>
      <c r="D31" s="97"/>
      <c r="E31" s="37"/>
      <c r="F31" s="36"/>
      <c r="G31" s="37"/>
      <c r="H31" s="38"/>
      <c r="I31" s="98" t="str">
        <f>SUM('Team members'!$B:$B)</f>
        <v>36</v>
      </c>
      <c r="J31" s="99" t="str">
        <f>SUM('Team members'!$B:$B)</f>
        <v>36</v>
      </c>
      <c r="K31" s="99" t="str">
        <f>SUM('Team members'!$B:$B)</f>
        <v>36</v>
      </c>
      <c r="L31" s="99" t="str">
        <f>SUM('Team members'!$B:$B)</f>
        <v>36</v>
      </c>
      <c r="M31" s="99" t="str">
        <f>SUM('Team members'!$B:$B)</f>
        <v>36</v>
      </c>
      <c r="N31" s="100">
        <v>0.0</v>
      </c>
      <c r="O31" s="100">
        <v>0.0</v>
      </c>
      <c r="P31" s="99" t="str">
        <f>SUM('Team members'!$B:$B)</f>
        <v>36</v>
      </c>
      <c r="Q31" s="99" t="str">
        <f>SUM('Team members'!$B:$B)</f>
        <v>36</v>
      </c>
      <c r="R31" s="99" t="str">
        <f>SUM('Team members'!$B:$B)</f>
        <v>36</v>
      </c>
      <c r="S31" s="99" t="str">
        <f>SUM('Team members'!$B:$B)</f>
        <v>36</v>
      </c>
      <c r="T31" s="99" t="str">
        <f>SUM('Team members'!$B:$B)</f>
        <v>36</v>
      </c>
      <c r="U31" s="100">
        <v>0.0</v>
      </c>
      <c r="V31" s="101">
        <v>0.0</v>
      </c>
    </row>
    <row r="32">
      <c r="A32" s="102" t="s">
        <v>109</v>
      </c>
      <c r="B32" s="97"/>
      <c r="C32" s="97"/>
      <c r="D32" s="97"/>
      <c r="E32" s="37"/>
      <c r="F32" s="36"/>
      <c r="G32" s="103" t="s">
        <v>110</v>
      </c>
      <c r="H32" s="104" t="str">
        <f>B30</f>
        <v>76</v>
      </c>
      <c r="I32" s="105" t="str">
        <f t="shared" ref="I32:V32" si="6">MAX(H32-I31,0)</f>
        <v>40</v>
      </c>
      <c r="J32" s="106" t="str">
        <f t="shared" si="6"/>
        <v>4</v>
      </c>
      <c r="K32" s="106" t="str">
        <f t="shared" si="6"/>
        <v>0</v>
      </c>
      <c r="L32" s="106" t="str">
        <f t="shared" si="6"/>
        <v>0</v>
      </c>
      <c r="M32" s="106" t="str">
        <f t="shared" si="6"/>
        <v>0</v>
      </c>
      <c r="N32" s="106" t="str">
        <f t="shared" si="6"/>
        <v>0</v>
      </c>
      <c r="O32" s="106" t="str">
        <f t="shared" si="6"/>
        <v>0</v>
      </c>
      <c r="P32" s="106" t="str">
        <f t="shared" si="6"/>
        <v>0</v>
      </c>
      <c r="Q32" s="106" t="str">
        <f t="shared" si="6"/>
        <v>0</v>
      </c>
      <c r="R32" s="106" t="str">
        <f t="shared" si="6"/>
        <v>0</v>
      </c>
      <c r="S32" s="106" t="str">
        <f t="shared" si="6"/>
        <v>0</v>
      </c>
      <c r="T32" s="106" t="str">
        <f t="shared" si="6"/>
        <v>0</v>
      </c>
      <c r="U32" s="106" t="str">
        <f t="shared" si="6"/>
        <v>0</v>
      </c>
      <c r="V32" s="106" t="str">
        <f t="shared" si="6"/>
        <v>0</v>
      </c>
    </row>
    <row r="33">
      <c r="A33" s="107" t="s">
        <v>111</v>
      </c>
      <c r="B33" s="108"/>
      <c r="C33" s="108"/>
      <c r="D33" s="108"/>
      <c r="E33" s="75"/>
      <c r="F33" s="109"/>
      <c r="G33" s="110" t="s">
        <v>112</v>
      </c>
      <c r="H33" s="111" t="str">
        <f>C30</f>
        <v>78</v>
      </c>
      <c r="I33" s="112" t="str">
        <f t="shared" ref="I33:V33" si="7">H33-I30</f>
        <v>56</v>
      </c>
      <c r="J33" s="113" t="str">
        <f t="shared" si="7"/>
        <v>34</v>
      </c>
      <c r="K33" s="113" t="str">
        <f t="shared" si="7"/>
        <v>12</v>
      </c>
      <c r="L33" s="113" t="str">
        <f t="shared" si="7"/>
        <v>0</v>
      </c>
      <c r="M33" s="113" t="str">
        <f t="shared" si="7"/>
        <v>0</v>
      </c>
      <c r="N33" s="113" t="str">
        <f t="shared" si="7"/>
        <v>0</v>
      </c>
      <c r="O33" s="113" t="str">
        <f t="shared" si="7"/>
        <v>0</v>
      </c>
      <c r="P33" s="113" t="str">
        <f t="shared" si="7"/>
        <v>0</v>
      </c>
      <c r="Q33" s="113" t="str">
        <f t="shared" si="7"/>
        <v>0</v>
      </c>
      <c r="R33" s="113" t="str">
        <f t="shared" si="7"/>
        <v>0</v>
      </c>
      <c r="S33" s="113" t="str">
        <f t="shared" si="7"/>
        <v>0</v>
      </c>
      <c r="T33" s="113" t="str">
        <f t="shared" si="7"/>
        <v>0</v>
      </c>
      <c r="U33" s="113" t="str">
        <f t="shared" si="7"/>
        <v>0</v>
      </c>
      <c r="V33" s="114" t="str">
        <f t="shared" si="7"/>
        <v>0</v>
      </c>
    </row>
    <row r="34">
      <c r="A34" s="115"/>
      <c r="B34" s="116"/>
      <c r="C34" s="116"/>
      <c r="D34" s="116"/>
      <c r="E34" s="117"/>
      <c r="F34" s="118"/>
      <c r="G34" s="117"/>
      <c r="H34" s="119"/>
      <c r="I34" s="120"/>
      <c r="J34" s="121"/>
      <c r="K34" s="122"/>
      <c r="L34" s="122"/>
      <c r="M34" s="122"/>
      <c r="N34" s="122"/>
      <c r="O34" s="122"/>
      <c r="P34" s="122"/>
      <c r="Q34" s="122"/>
      <c r="R34" s="122"/>
      <c r="S34" s="122"/>
      <c r="T34" s="122"/>
      <c r="U34" s="122"/>
      <c r="V34" s="122"/>
    </row>
    <row r="35">
      <c r="A35" s="46" t="s">
        <v>113</v>
      </c>
      <c r="B35" s="123">
        <v>31.0</v>
      </c>
      <c r="C35" s="124"/>
      <c r="D35" s="124"/>
      <c r="E35" s="37"/>
      <c r="F35" s="36"/>
      <c r="G35" s="37"/>
      <c r="H35" s="38"/>
      <c r="I35" s="125"/>
      <c r="J35" s="54"/>
      <c r="K35" s="52"/>
      <c r="L35" s="52"/>
      <c r="M35" s="52"/>
      <c r="N35" s="52"/>
      <c r="O35" s="52"/>
      <c r="P35" s="52"/>
      <c r="Q35" s="52"/>
      <c r="R35" s="52"/>
      <c r="S35" s="52"/>
      <c r="T35" s="52"/>
      <c r="U35" s="52"/>
      <c r="V35" s="52"/>
    </row>
    <row r="36" ht="17.25" customHeight="1">
      <c r="A36" s="51"/>
      <c r="B36" s="97"/>
      <c r="C36" s="97"/>
      <c r="D36" s="97"/>
      <c r="E36" s="37"/>
      <c r="F36" s="36"/>
      <c r="G36" s="37"/>
      <c r="H36" s="38"/>
      <c r="I36" s="125"/>
      <c r="J36" s="54"/>
      <c r="K36" s="52"/>
      <c r="L36" s="52"/>
      <c r="M36" s="52"/>
      <c r="N36" s="52"/>
      <c r="O36" s="52"/>
      <c r="P36" s="52"/>
      <c r="Q36" s="52"/>
      <c r="R36" s="52"/>
      <c r="S36" s="52"/>
      <c r="T36" s="52"/>
      <c r="U36" s="52"/>
      <c r="V36" s="52"/>
    </row>
    <row r="37" ht="17.25" customHeight="1">
      <c r="A37" s="51"/>
      <c r="B37" s="97"/>
      <c r="C37" s="97"/>
      <c r="D37" s="97"/>
      <c r="E37" s="37"/>
      <c r="F37" s="36"/>
      <c r="G37" s="37"/>
      <c r="H37" s="38"/>
      <c r="I37" s="125"/>
      <c r="J37" s="54"/>
      <c r="K37" s="52"/>
      <c r="L37" s="52"/>
      <c r="M37" s="52"/>
      <c r="N37" s="52"/>
      <c r="O37" s="52"/>
      <c r="P37" s="52"/>
      <c r="Q37" s="52"/>
      <c r="R37" s="52"/>
      <c r="S37" s="52"/>
      <c r="T37" s="52"/>
      <c r="U37" s="52"/>
      <c r="V37" s="52"/>
    </row>
    <row r="38">
      <c r="A38" s="51"/>
      <c r="B38" s="97"/>
      <c r="C38" s="97"/>
      <c r="D38" s="97"/>
      <c r="E38" s="37"/>
      <c r="F38" s="36"/>
      <c r="G38" s="37"/>
      <c r="H38" s="38"/>
      <c r="I38" s="125"/>
      <c r="J38" s="54"/>
      <c r="K38" s="52"/>
      <c r="L38" s="52"/>
      <c r="M38" s="52"/>
      <c r="N38" s="52"/>
      <c r="O38" s="52"/>
      <c r="P38" s="52"/>
      <c r="Q38" s="52"/>
      <c r="R38" s="52"/>
      <c r="S38" s="52"/>
      <c r="T38" s="52"/>
      <c r="U38" s="52"/>
      <c r="V38" s="52"/>
    </row>
    <row r="39">
      <c r="A39" s="51"/>
      <c r="B39" s="97"/>
      <c r="C39" s="97"/>
      <c r="D39" s="97"/>
      <c r="E39" s="37"/>
      <c r="F39" s="36"/>
      <c r="G39" s="37"/>
      <c r="H39" s="38"/>
      <c r="I39" s="125"/>
      <c r="J39" s="54"/>
      <c r="K39" s="52"/>
      <c r="L39" s="52"/>
      <c r="M39" s="52"/>
      <c r="N39" s="52"/>
      <c r="O39" s="52"/>
      <c r="P39" s="52"/>
      <c r="Q39" s="52"/>
      <c r="R39" s="52"/>
      <c r="S39" s="52"/>
      <c r="T39" s="52"/>
      <c r="U39" s="52"/>
      <c r="V39" s="52"/>
    </row>
    <row r="40">
      <c r="A40" s="51"/>
      <c r="B40" s="97"/>
      <c r="C40" s="97"/>
      <c r="D40" s="97"/>
      <c r="E40" s="37"/>
      <c r="F40" s="36"/>
      <c r="G40" s="37"/>
      <c r="H40" s="38"/>
      <c r="I40" s="125"/>
      <c r="J40" s="54"/>
      <c r="K40" s="52"/>
      <c r="L40" s="52"/>
      <c r="M40" s="52"/>
      <c r="N40" s="52"/>
      <c r="O40" s="52"/>
      <c r="P40" s="52"/>
      <c r="Q40" s="52"/>
      <c r="R40" s="52"/>
      <c r="S40" s="52"/>
      <c r="T40" s="52"/>
      <c r="U40" s="52"/>
      <c r="V40" s="52"/>
    </row>
    <row r="41">
      <c r="A41" s="51"/>
      <c r="B41" s="97"/>
      <c r="C41" s="97"/>
      <c r="D41" s="97"/>
      <c r="E41" s="37"/>
      <c r="F41" s="36"/>
      <c r="G41" s="37"/>
      <c r="H41" s="38"/>
      <c r="I41" s="125"/>
      <c r="J41" s="54"/>
      <c r="K41" s="52"/>
      <c r="L41" s="52"/>
      <c r="M41" s="52"/>
      <c r="N41" s="52"/>
      <c r="O41" s="52"/>
      <c r="P41" s="52"/>
      <c r="Q41" s="52"/>
      <c r="R41" s="52"/>
      <c r="S41" s="52"/>
      <c r="T41" s="52"/>
      <c r="U41" s="52"/>
      <c r="V41" s="52"/>
    </row>
    <row r="42">
      <c r="A42" s="51"/>
      <c r="B42" s="97"/>
      <c r="C42" s="97"/>
      <c r="D42" s="97"/>
      <c r="E42" s="37"/>
      <c r="F42" s="36"/>
      <c r="G42" s="37"/>
      <c r="H42" s="38"/>
      <c r="I42" s="125"/>
      <c r="J42" s="54"/>
      <c r="K42" s="52"/>
      <c r="L42" s="52"/>
      <c r="M42" s="52"/>
      <c r="N42" s="52"/>
      <c r="O42" s="52"/>
      <c r="P42" s="52"/>
      <c r="Q42" s="52"/>
      <c r="R42" s="52"/>
      <c r="S42" s="52"/>
      <c r="T42" s="52"/>
      <c r="U42" s="52"/>
      <c r="V42" s="52"/>
    </row>
    <row r="43">
      <c r="A43" s="51"/>
      <c r="B43" s="97"/>
      <c r="C43" s="97"/>
      <c r="D43" s="97"/>
      <c r="E43" s="37"/>
      <c r="F43" s="36"/>
      <c r="G43" s="37"/>
      <c r="H43" s="38"/>
      <c r="I43" s="125"/>
      <c r="J43" s="54"/>
      <c r="K43" s="52"/>
      <c r="L43" s="52"/>
      <c r="M43" s="52"/>
      <c r="N43" s="52"/>
      <c r="O43" s="52"/>
      <c r="P43" s="52"/>
      <c r="Q43" s="52"/>
      <c r="R43" s="52"/>
      <c r="S43" s="52"/>
      <c r="T43" s="52"/>
      <c r="U43" s="52"/>
      <c r="V43" s="52"/>
    </row>
    <row r="44">
      <c r="A44" s="51"/>
      <c r="B44" s="97"/>
      <c r="C44" s="97"/>
      <c r="D44" s="97"/>
      <c r="E44" s="37"/>
      <c r="F44" s="36"/>
      <c r="G44" s="37"/>
      <c r="H44" s="38"/>
      <c r="I44" s="125"/>
      <c r="J44" s="54"/>
      <c r="K44" s="52"/>
      <c r="L44" s="52"/>
      <c r="M44" s="52"/>
      <c r="N44" s="52"/>
      <c r="O44" s="52"/>
      <c r="P44" s="52"/>
      <c r="Q44" s="52"/>
      <c r="R44" s="52"/>
      <c r="S44" s="52"/>
      <c r="T44" s="52"/>
      <c r="U44" s="52"/>
      <c r="V44" s="52"/>
    </row>
    <row r="45">
      <c r="A45" s="51"/>
      <c r="B45" s="97"/>
      <c r="C45" s="97"/>
      <c r="D45" s="97"/>
      <c r="E45" s="37"/>
      <c r="F45" s="36"/>
      <c r="G45" s="37"/>
      <c r="H45" s="38"/>
      <c r="I45" s="125"/>
      <c r="J45" s="54"/>
      <c r="K45" s="52"/>
      <c r="L45" s="52"/>
      <c r="M45" s="52"/>
      <c r="N45" s="52"/>
      <c r="O45" s="52"/>
      <c r="P45" s="52"/>
      <c r="Q45" s="52"/>
      <c r="R45" s="52"/>
      <c r="S45" s="52"/>
      <c r="T45" s="52"/>
      <c r="U45" s="52"/>
      <c r="V45" s="52"/>
    </row>
    <row r="46">
      <c r="A46" s="51"/>
      <c r="B46" s="97"/>
      <c r="C46" s="97"/>
      <c r="D46" s="97"/>
      <c r="E46" s="37"/>
      <c r="F46" s="36"/>
      <c r="G46" s="37"/>
      <c r="H46" s="38"/>
      <c r="I46" s="125"/>
      <c r="J46" s="54"/>
      <c r="K46" s="52"/>
      <c r="L46" s="52"/>
      <c r="M46" s="52"/>
      <c r="N46" s="52"/>
      <c r="O46" s="52"/>
      <c r="P46" s="52"/>
      <c r="Q46" s="52"/>
      <c r="R46" s="52"/>
      <c r="S46" s="52"/>
      <c r="T46" s="52"/>
      <c r="U46" s="52"/>
      <c r="V46" s="52"/>
    </row>
    <row r="47">
      <c r="A47" s="51"/>
      <c r="B47" s="97"/>
      <c r="C47" s="97"/>
      <c r="D47" s="97"/>
      <c r="E47" s="37"/>
      <c r="F47" s="36"/>
      <c r="G47" s="37"/>
      <c r="H47" s="38"/>
      <c r="I47" s="125"/>
      <c r="J47" s="54"/>
      <c r="K47" s="52"/>
      <c r="L47" s="52"/>
      <c r="M47" s="52"/>
      <c r="N47" s="52"/>
      <c r="O47" s="52"/>
      <c r="P47" s="52"/>
      <c r="Q47" s="52"/>
      <c r="R47" s="52"/>
      <c r="S47" s="52"/>
      <c r="T47" s="52"/>
      <c r="U47" s="52"/>
      <c r="V47" s="52"/>
    </row>
    <row r="48">
      <c r="A48" s="51"/>
      <c r="B48" s="97"/>
      <c r="C48" s="97"/>
      <c r="D48" s="97"/>
      <c r="E48" s="37"/>
      <c r="F48" s="36"/>
      <c r="G48" s="37"/>
      <c r="H48" s="38"/>
      <c r="I48" s="125"/>
      <c r="J48" s="54"/>
      <c r="K48" s="52"/>
      <c r="L48" s="52"/>
      <c r="M48" s="52"/>
      <c r="N48" s="52"/>
      <c r="O48" s="52"/>
      <c r="P48" s="52"/>
      <c r="Q48" s="52"/>
      <c r="R48" s="52"/>
      <c r="S48" s="52"/>
      <c r="T48" s="52"/>
      <c r="U48" s="52"/>
      <c r="V48" s="52"/>
    </row>
    <row r="49">
      <c r="A49" s="51"/>
      <c r="B49" s="97"/>
      <c r="C49" s="97"/>
      <c r="D49" s="97"/>
      <c r="E49" s="37"/>
      <c r="F49" s="36"/>
      <c r="G49" s="37"/>
      <c r="H49" s="38"/>
      <c r="I49" s="125"/>
      <c r="J49" s="54"/>
      <c r="K49" s="52"/>
      <c r="L49" s="52"/>
      <c r="M49" s="52"/>
      <c r="N49" s="52"/>
      <c r="O49" s="52"/>
      <c r="P49" s="52"/>
      <c r="Q49" s="52"/>
      <c r="R49" s="52"/>
      <c r="S49" s="52"/>
      <c r="T49" s="52"/>
      <c r="U49" s="52"/>
      <c r="V49" s="52"/>
    </row>
    <row r="50">
      <c r="A50" s="51"/>
      <c r="B50" s="97"/>
      <c r="C50" s="97"/>
      <c r="D50" s="97"/>
      <c r="E50" s="37"/>
      <c r="F50" s="36"/>
      <c r="G50" s="37"/>
      <c r="H50" s="38"/>
      <c r="I50" s="125"/>
      <c r="J50" s="54"/>
      <c r="K50" s="52"/>
      <c r="L50" s="52"/>
      <c r="M50" s="52"/>
      <c r="N50" s="52"/>
      <c r="O50" s="52"/>
      <c r="P50" s="52"/>
      <c r="Q50" s="52"/>
      <c r="R50" s="52"/>
      <c r="S50" s="52"/>
      <c r="T50" s="52"/>
      <c r="U50" s="52"/>
      <c r="V50" s="52"/>
    </row>
    <row r="51">
      <c r="A51" s="51"/>
      <c r="B51" s="97"/>
      <c r="C51" s="97"/>
      <c r="D51" s="97"/>
      <c r="E51" s="37"/>
      <c r="F51" s="36"/>
      <c r="G51" s="37"/>
      <c r="H51" s="38"/>
      <c r="I51" s="125"/>
      <c r="J51" s="54"/>
      <c r="K51" s="52"/>
      <c r="L51" s="52"/>
      <c r="M51" s="52"/>
      <c r="N51" s="52"/>
      <c r="O51" s="52"/>
      <c r="P51" s="52"/>
      <c r="Q51" s="52"/>
      <c r="R51" s="52"/>
      <c r="S51" s="52"/>
      <c r="T51" s="52"/>
      <c r="U51" s="52"/>
      <c r="V51" s="52"/>
    </row>
    <row r="52">
      <c r="A52" s="51"/>
      <c r="B52" s="97"/>
      <c r="C52" s="97"/>
      <c r="D52" s="97"/>
      <c r="E52" s="37"/>
      <c r="F52" s="36"/>
      <c r="G52" s="37"/>
      <c r="H52" s="38"/>
      <c r="I52" s="125"/>
      <c r="J52" s="54"/>
      <c r="K52" s="52"/>
      <c r="L52" s="52"/>
      <c r="M52" s="52"/>
      <c r="N52" s="52"/>
      <c r="O52" s="52"/>
      <c r="P52" s="52"/>
      <c r="Q52" s="52"/>
      <c r="R52" s="52"/>
      <c r="S52" s="52"/>
      <c r="T52" s="52"/>
      <c r="U52" s="52"/>
      <c r="V52" s="52"/>
    </row>
    <row r="53">
      <c r="A53" s="51"/>
      <c r="B53" s="97"/>
      <c r="C53" s="97"/>
      <c r="D53" s="97"/>
      <c r="E53" s="37"/>
      <c r="F53" s="36"/>
      <c r="G53" s="37"/>
      <c r="H53" s="38"/>
      <c r="I53" s="125"/>
      <c r="J53" s="54"/>
      <c r="K53" s="52"/>
      <c r="L53" s="52"/>
      <c r="M53" s="52"/>
      <c r="N53" s="52"/>
      <c r="O53" s="52"/>
      <c r="P53" s="52"/>
      <c r="Q53" s="52"/>
      <c r="R53" s="52"/>
      <c r="S53" s="52"/>
      <c r="T53" s="52"/>
      <c r="U53" s="52"/>
      <c r="V53" s="52"/>
    </row>
    <row r="54">
      <c r="A54" s="51"/>
      <c r="B54" s="97"/>
      <c r="C54" s="97"/>
      <c r="D54" s="97"/>
      <c r="E54" s="37"/>
      <c r="F54" s="36"/>
      <c r="G54" s="37"/>
      <c r="H54" s="38"/>
      <c r="I54" s="125"/>
      <c r="J54" s="54"/>
      <c r="K54" s="52"/>
      <c r="L54" s="52"/>
      <c r="M54" s="52"/>
      <c r="N54" s="52"/>
      <c r="O54" s="52"/>
      <c r="P54" s="52"/>
      <c r="Q54" s="52"/>
      <c r="R54" s="52"/>
      <c r="S54" s="52"/>
      <c r="T54" s="52"/>
      <c r="U54" s="52"/>
      <c r="V54" s="52"/>
    </row>
    <row r="55">
      <c r="A55" s="51"/>
      <c r="B55" s="97"/>
      <c r="C55" s="97"/>
      <c r="D55" s="97"/>
      <c r="E55" s="37"/>
      <c r="F55" s="36"/>
      <c r="G55" s="37"/>
      <c r="H55" s="38"/>
      <c r="I55" s="125"/>
      <c r="J55" s="54"/>
      <c r="K55" s="52"/>
      <c r="L55" s="52"/>
      <c r="M55" s="52"/>
      <c r="N55" s="52"/>
      <c r="O55" s="52"/>
      <c r="P55" s="52"/>
      <c r="Q55" s="52"/>
      <c r="R55" s="52"/>
      <c r="S55" s="52"/>
      <c r="T55" s="52"/>
      <c r="U55" s="52"/>
      <c r="V55" s="52"/>
    </row>
    <row r="56">
      <c r="A56" s="51"/>
      <c r="B56" s="97"/>
      <c r="C56" s="97"/>
      <c r="D56" s="97"/>
      <c r="E56" s="37"/>
      <c r="F56" s="36"/>
      <c r="G56" s="37"/>
      <c r="H56" s="38"/>
      <c r="I56" s="125"/>
      <c r="J56" s="54"/>
      <c r="K56" s="52"/>
      <c r="L56" s="52"/>
      <c r="M56" s="52"/>
      <c r="N56" s="52"/>
      <c r="O56" s="52"/>
      <c r="P56" s="52"/>
      <c r="Q56" s="52"/>
      <c r="R56" s="52"/>
      <c r="S56" s="52"/>
      <c r="T56" s="52"/>
      <c r="U56" s="52"/>
      <c r="V56" s="52"/>
    </row>
    <row r="57">
      <c r="A57" s="51"/>
      <c r="B57" s="97"/>
      <c r="C57" s="97"/>
      <c r="D57" s="97"/>
      <c r="E57" s="37"/>
      <c r="F57" s="36"/>
      <c r="G57" s="37"/>
      <c r="H57" s="38"/>
      <c r="I57" s="125"/>
      <c r="J57" s="54"/>
      <c r="K57" s="52"/>
      <c r="L57" s="52"/>
      <c r="M57" s="52"/>
      <c r="N57" s="52"/>
      <c r="O57" s="52"/>
      <c r="P57" s="52"/>
      <c r="Q57" s="52"/>
      <c r="R57" s="52"/>
      <c r="S57" s="52"/>
      <c r="T57" s="52"/>
      <c r="U57" s="52"/>
      <c r="V57" s="52"/>
    </row>
    <row r="58">
      <c r="A58" s="51"/>
      <c r="B58" s="97"/>
      <c r="C58" s="97"/>
      <c r="D58" s="97"/>
      <c r="E58" s="37"/>
      <c r="F58" s="36"/>
      <c r="G58" s="37"/>
      <c r="H58" s="38"/>
      <c r="I58" s="125"/>
      <c r="J58" s="54"/>
      <c r="K58" s="52"/>
      <c r="L58" s="52"/>
      <c r="M58" s="52"/>
      <c r="N58" s="52"/>
      <c r="O58" s="52"/>
      <c r="P58" s="52"/>
      <c r="Q58" s="52"/>
      <c r="R58" s="52"/>
      <c r="S58" s="52"/>
      <c r="T58" s="52"/>
      <c r="U58" s="52"/>
      <c r="V58" s="52"/>
    </row>
    <row r="59">
      <c r="A59" s="51"/>
      <c r="B59" s="97"/>
      <c r="C59" s="97"/>
      <c r="D59" s="97"/>
      <c r="E59" s="37"/>
      <c r="F59" s="36"/>
      <c r="G59" s="37"/>
      <c r="H59" s="38"/>
      <c r="I59" s="125"/>
      <c r="J59" s="54"/>
      <c r="K59" s="52"/>
      <c r="L59" s="52"/>
      <c r="M59" s="52"/>
      <c r="N59" s="52"/>
      <c r="O59" s="52"/>
      <c r="P59" s="52"/>
      <c r="Q59" s="52"/>
      <c r="R59" s="52"/>
      <c r="S59" s="52"/>
      <c r="T59" s="52"/>
      <c r="U59" s="52"/>
      <c r="V59" s="52"/>
    </row>
    <row r="60">
      <c r="A60" s="51"/>
      <c r="B60" s="97"/>
      <c r="C60" s="97"/>
      <c r="D60" s="97"/>
      <c r="E60" s="37"/>
      <c r="F60" s="36"/>
      <c r="G60" s="37"/>
      <c r="H60" s="38"/>
      <c r="I60" s="125"/>
      <c r="J60" s="54"/>
      <c r="K60" s="52"/>
      <c r="L60" s="52"/>
      <c r="M60" s="52"/>
      <c r="N60" s="52"/>
      <c r="O60" s="52"/>
      <c r="P60" s="52"/>
      <c r="Q60" s="52"/>
      <c r="R60" s="52"/>
      <c r="S60" s="52"/>
      <c r="T60" s="52"/>
      <c r="U60" s="52"/>
      <c r="V60" s="52"/>
    </row>
    <row r="61">
      <c r="A61" s="51"/>
      <c r="B61" s="97"/>
      <c r="C61" s="97"/>
      <c r="D61" s="97"/>
      <c r="E61" s="37"/>
      <c r="F61" s="36"/>
      <c r="G61" s="37"/>
      <c r="H61" s="38"/>
      <c r="I61" s="125"/>
      <c r="J61" s="54"/>
      <c r="K61" s="52"/>
      <c r="L61" s="52"/>
      <c r="M61" s="52"/>
      <c r="N61" s="52"/>
      <c r="O61" s="52"/>
      <c r="P61" s="52"/>
      <c r="Q61" s="52"/>
      <c r="R61" s="52"/>
      <c r="S61" s="52"/>
      <c r="T61" s="52"/>
      <c r="U61" s="52"/>
      <c r="V61" s="52"/>
    </row>
    <row r="62">
      <c r="A62" s="51"/>
      <c r="B62" s="97"/>
      <c r="C62" s="97"/>
      <c r="D62" s="97"/>
      <c r="E62" s="37"/>
      <c r="F62" s="36"/>
      <c r="G62" s="37"/>
      <c r="H62" s="38"/>
      <c r="I62" s="125"/>
      <c r="J62" s="54"/>
      <c r="K62" s="52"/>
      <c r="L62" s="52"/>
      <c r="M62" s="52"/>
      <c r="N62" s="52"/>
      <c r="O62" s="52"/>
      <c r="P62" s="52"/>
      <c r="Q62" s="52"/>
      <c r="R62" s="52"/>
      <c r="S62" s="52"/>
      <c r="T62" s="52"/>
      <c r="U62" s="52"/>
      <c r="V62" s="52"/>
    </row>
    <row r="63">
      <c r="A63" s="51"/>
      <c r="B63" s="97"/>
      <c r="C63" s="97"/>
      <c r="D63" s="97"/>
      <c r="E63" s="37"/>
      <c r="F63" s="36"/>
      <c r="G63" s="37"/>
      <c r="H63" s="38"/>
      <c r="I63" s="125"/>
      <c r="J63" s="54"/>
      <c r="K63" s="52"/>
      <c r="L63" s="52"/>
      <c r="M63" s="52"/>
      <c r="N63" s="52"/>
      <c r="O63" s="52"/>
      <c r="P63" s="52"/>
      <c r="Q63" s="52"/>
      <c r="R63" s="52"/>
      <c r="S63" s="52"/>
      <c r="T63" s="52"/>
      <c r="U63" s="52"/>
      <c r="V63" s="52"/>
    </row>
    <row r="64">
      <c r="A64" s="51"/>
      <c r="B64" s="97"/>
      <c r="C64" s="97"/>
      <c r="D64" s="97"/>
      <c r="E64" s="37"/>
      <c r="F64" s="36"/>
      <c r="G64" s="37"/>
      <c r="H64" s="38"/>
      <c r="I64" s="125"/>
      <c r="J64" s="54"/>
      <c r="K64" s="52"/>
      <c r="L64" s="52"/>
      <c r="M64" s="52"/>
      <c r="N64" s="52"/>
      <c r="O64" s="52"/>
      <c r="P64" s="52"/>
      <c r="Q64" s="52"/>
      <c r="R64" s="52"/>
      <c r="S64" s="52"/>
      <c r="T64" s="52"/>
      <c r="U64" s="52"/>
      <c r="V64" s="52"/>
    </row>
    <row r="65">
      <c r="A65" s="51"/>
      <c r="B65" s="97"/>
      <c r="C65" s="97"/>
      <c r="D65" s="97"/>
      <c r="E65" s="37"/>
      <c r="F65" s="36"/>
      <c r="G65" s="37"/>
      <c r="H65" s="38"/>
      <c r="I65" s="125"/>
      <c r="J65" s="54"/>
      <c r="K65" s="52"/>
      <c r="L65" s="52"/>
      <c r="M65" s="52"/>
      <c r="N65" s="52"/>
      <c r="O65" s="52"/>
      <c r="P65" s="52"/>
      <c r="Q65" s="52"/>
      <c r="R65" s="52"/>
      <c r="S65" s="52"/>
      <c r="T65" s="52"/>
      <c r="U65" s="52"/>
      <c r="V65" s="52"/>
    </row>
    <row r="66">
      <c r="A66" s="51"/>
      <c r="B66" s="97"/>
      <c r="C66" s="97"/>
      <c r="D66" s="97"/>
      <c r="E66" s="37"/>
      <c r="F66" s="36"/>
      <c r="G66" s="37"/>
      <c r="H66" s="38"/>
      <c r="I66" s="125"/>
      <c r="J66" s="54"/>
      <c r="K66" s="52"/>
      <c r="L66" s="52"/>
      <c r="M66" s="52"/>
      <c r="N66" s="52"/>
      <c r="O66" s="52"/>
      <c r="P66" s="52"/>
      <c r="Q66" s="52"/>
      <c r="R66" s="52"/>
      <c r="S66" s="52"/>
      <c r="T66" s="52"/>
      <c r="U66" s="52"/>
      <c r="V66" s="52"/>
    </row>
    <row r="67">
      <c r="A67" s="51"/>
      <c r="B67" s="97"/>
      <c r="C67" s="97"/>
      <c r="D67" s="97"/>
      <c r="E67" s="37"/>
      <c r="F67" s="36"/>
      <c r="G67" s="37"/>
      <c r="H67" s="38"/>
      <c r="I67" s="125"/>
      <c r="J67" s="54"/>
      <c r="K67" s="52"/>
      <c r="L67" s="52"/>
      <c r="M67" s="52"/>
      <c r="N67" s="52"/>
      <c r="O67" s="52"/>
      <c r="P67" s="52"/>
      <c r="Q67" s="52"/>
      <c r="R67" s="52"/>
      <c r="S67" s="52"/>
      <c r="T67" s="52"/>
      <c r="U67" s="52"/>
      <c r="V67" s="52"/>
    </row>
    <row r="68">
      <c r="A68" s="51"/>
      <c r="B68" s="97"/>
      <c r="C68" s="97"/>
      <c r="D68" s="97"/>
      <c r="E68" s="37"/>
      <c r="F68" s="36"/>
      <c r="G68" s="37"/>
      <c r="H68" s="38"/>
      <c r="I68" s="125"/>
      <c r="J68" s="54"/>
      <c r="K68" s="52"/>
      <c r="L68" s="52"/>
      <c r="M68" s="52"/>
      <c r="N68" s="52"/>
      <c r="O68" s="52"/>
      <c r="P68" s="52"/>
      <c r="Q68" s="52"/>
      <c r="R68" s="52"/>
      <c r="S68" s="52"/>
      <c r="T68" s="52"/>
      <c r="U68" s="52"/>
      <c r="V68" s="52"/>
    </row>
    <row r="69">
      <c r="A69" s="51"/>
      <c r="B69" s="97"/>
      <c r="C69" s="97"/>
      <c r="D69" s="97"/>
      <c r="E69" s="37"/>
      <c r="F69" s="36"/>
      <c r="G69" s="37"/>
      <c r="H69" s="38"/>
      <c r="I69" s="125"/>
      <c r="J69" s="54"/>
      <c r="K69" s="52"/>
      <c r="L69" s="52"/>
      <c r="M69" s="52"/>
      <c r="N69" s="52"/>
      <c r="O69" s="52"/>
      <c r="P69" s="52"/>
      <c r="Q69" s="52"/>
      <c r="R69" s="52"/>
      <c r="S69" s="52"/>
      <c r="T69" s="52"/>
      <c r="U69" s="52"/>
      <c r="V69" s="52"/>
    </row>
    <row r="70">
      <c r="A70" s="51"/>
      <c r="B70" s="97"/>
      <c r="C70" s="97"/>
      <c r="D70" s="97"/>
      <c r="E70" s="37"/>
      <c r="F70" s="36"/>
      <c r="G70" s="37"/>
      <c r="H70" s="38"/>
      <c r="I70" s="125"/>
      <c r="J70" s="54"/>
      <c r="K70" s="52"/>
      <c r="L70" s="52"/>
      <c r="M70" s="52"/>
      <c r="N70" s="52"/>
      <c r="O70" s="52"/>
      <c r="P70" s="52"/>
      <c r="Q70" s="52"/>
      <c r="R70" s="52"/>
      <c r="S70" s="52"/>
      <c r="T70" s="52"/>
      <c r="U70" s="52"/>
      <c r="V70" s="52"/>
    </row>
    <row r="71">
      <c r="A71" s="51"/>
      <c r="B71" s="97"/>
      <c r="C71" s="97"/>
      <c r="D71" s="97"/>
      <c r="E71" s="37"/>
      <c r="F71" s="36"/>
      <c r="G71" s="37"/>
      <c r="H71" s="38"/>
      <c r="I71" s="125"/>
      <c r="J71" s="54"/>
      <c r="K71" s="52"/>
      <c r="L71" s="52"/>
      <c r="M71" s="52"/>
      <c r="N71" s="52"/>
      <c r="O71" s="52"/>
      <c r="P71" s="52"/>
      <c r="Q71" s="52"/>
      <c r="R71" s="52"/>
      <c r="S71" s="52"/>
      <c r="T71" s="52"/>
      <c r="U71" s="52"/>
      <c r="V71" s="52"/>
    </row>
    <row r="72">
      <c r="A72" s="51"/>
      <c r="B72" s="97"/>
      <c r="C72" s="97"/>
      <c r="D72" s="97"/>
      <c r="E72" s="37"/>
      <c r="F72" s="36"/>
      <c r="G72" s="37"/>
      <c r="H72" s="38"/>
      <c r="I72" s="125"/>
      <c r="J72" s="54"/>
      <c r="K72" s="52"/>
      <c r="L72" s="52"/>
      <c r="M72" s="52"/>
      <c r="N72" s="52"/>
      <c r="O72" s="52"/>
      <c r="P72" s="52"/>
      <c r="Q72" s="52"/>
      <c r="R72" s="52"/>
      <c r="S72" s="52"/>
      <c r="T72" s="52"/>
      <c r="U72" s="52"/>
      <c r="V72" s="52"/>
    </row>
    <row r="73">
      <c r="A73" s="51"/>
      <c r="B73" s="97"/>
      <c r="C73" s="97"/>
      <c r="D73" s="97"/>
      <c r="E73" s="37"/>
      <c r="F73" s="36"/>
      <c r="G73" s="37"/>
      <c r="H73" s="38"/>
      <c r="I73" s="125"/>
      <c r="J73" s="54"/>
      <c r="K73" s="52"/>
      <c r="L73" s="52"/>
      <c r="M73" s="52"/>
      <c r="N73" s="52"/>
      <c r="O73" s="52"/>
      <c r="P73" s="52"/>
      <c r="Q73" s="52"/>
      <c r="R73" s="52"/>
      <c r="S73" s="52"/>
      <c r="T73" s="52"/>
      <c r="U73" s="52"/>
      <c r="V73" s="52"/>
    </row>
    <row r="74">
      <c r="A74" s="51"/>
      <c r="B74" s="97"/>
      <c r="C74" s="97"/>
      <c r="D74" s="97"/>
      <c r="E74" s="37"/>
      <c r="F74" s="36"/>
      <c r="G74" s="37"/>
      <c r="H74" s="38"/>
      <c r="I74" s="125"/>
      <c r="J74" s="54"/>
      <c r="K74" s="52"/>
      <c r="L74" s="52"/>
      <c r="M74" s="52"/>
      <c r="N74" s="52"/>
      <c r="O74" s="52"/>
      <c r="P74" s="52"/>
      <c r="Q74" s="52"/>
      <c r="R74" s="52"/>
      <c r="S74" s="52"/>
      <c r="T74" s="52"/>
      <c r="U74" s="52"/>
      <c r="V74" s="52"/>
    </row>
    <row r="75">
      <c r="A75" s="51"/>
      <c r="B75" s="97"/>
      <c r="C75" s="97"/>
      <c r="D75" s="97"/>
      <c r="E75" s="37"/>
      <c r="F75" s="36"/>
      <c r="G75" s="37"/>
      <c r="H75" s="38"/>
      <c r="I75" s="125"/>
      <c r="J75" s="54"/>
      <c r="K75" s="52"/>
      <c r="L75" s="52"/>
      <c r="M75" s="52"/>
      <c r="N75" s="52"/>
      <c r="O75" s="52"/>
      <c r="P75" s="52"/>
      <c r="Q75" s="52"/>
      <c r="R75" s="52"/>
      <c r="S75" s="52"/>
      <c r="T75" s="52"/>
      <c r="U75" s="52"/>
      <c r="V75" s="52"/>
    </row>
    <row r="76">
      <c r="A76" s="51"/>
      <c r="B76" s="97"/>
      <c r="C76" s="97"/>
      <c r="D76" s="97"/>
      <c r="E76" s="37"/>
      <c r="F76" s="36"/>
      <c r="G76" s="37"/>
      <c r="H76" s="38"/>
      <c r="I76" s="125"/>
      <c r="J76" s="54"/>
      <c r="K76" s="52"/>
      <c r="L76" s="52"/>
      <c r="M76" s="52"/>
      <c r="N76" s="52"/>
      <c r="O76" s="52"/>
      <c r="P76" s="52"/>
      <c r="Q76" s="52"/>
      <c r="R76" s="52"/>
      <c r="S76" s="52"/>
      <c r="T76" s="52"/>
      <c r="U76" s="52"/>
      <c r="V76" s="52"/>
    </row>
    <row r="77">
      <c r="A77" s="51"/>
      <c r="B77" s="97"/>
      <c r="C77" s="97"/>
      <c r="D77" s="97"/>
      <c r="E77" s="37"/>
      <c r="F77" s="36"/>
      <c r="G77" s="37"/>
      <c r="H77" s="38"/>
      <c r="I77" s="125"/>
      <c r="J77" s="54"/>
      <c r="K77" s="52"/>
      <c r="L77" s="52"/>
      <c r="M77" s="52"/>
      <c r="N77" s="52"/>
      <c r="O77" s="52"/>
      <c r="P77" s="52"/>
      <c r="Q77" s="52"/>
      <c r="R77" s="52"/>
      <c r="S77" s="52"/>
      <c r="T77" s="52"/>
      <c r="U77" s="52"/>
      <c r="V77" s="52"/>
    </row>
    <row r="78">
      <c r="A78" s="51"/>
      <c r="B78" s="97"/>
      <c r="C78" s="97"/>
      <c r="D78" s="97"/>
      <c r="E78" s="37"/>
      <c r="F78" s="36"/>
      <c r="G78" s="37"/>
      <c r="H78" s="38"/>
      <c r="I78" s="125"/>
      <c r="J78" s="54"/>
      <c r="K78" s="52"/>
      <c r="L78" s="52"/>
      <c r="M78" s="52"/>
      <c r="N78" s="52"/>
      <c r="O78" s="52"/>
      <c r="P78" s="52"/>
      <c r="Q78" s="52"/>
      <c r="R78" s="52"/>
      <c r="S78" s="52"/>
      <c r="T78" s="52"/>
      <c r="U78" s="52"/>
      <c r="V78" s="52"/>
    </row>
    <row r="79">
      <c r="A79" s="51"/>
      <c r="B79" s="97"/>
      <c r="C79" s="97"/>
      <c r="D79" s="97"/>
      <c r="E79" s="37"/>
      <c r="F79" s="36"/>
      <c r="G79" s="37"/>
      <c r="H79" s="38"/>
      <c r="I79" s="125"/>
      <c r="J79" s="54"/>
      <c r="K79" s="52"/>
      <c r="L79" s="52"/>
      <c r="M79" s="52"/>
      <c r="N79" s="52"/>
      <c r="O79" s="52"/>
      <c r="P79" s="52"/>
      <c r="Q79" s="52"/>
      <c r="R79" s="52"/>
      <c r="S79" s="52"/>
      <c r="T79" s="52"/>
      <c r="U79" s="52"/>
      <c r="V79" s="52"/>
    </row>
    <row r="80">
      <c r="A80" s="51"/>
      <c r="B80" s="97"/>
      <c r="C80" s="97"/>
      <c r="D80" s="97"/>
      <c r="E80" s="37"/>
      <c r="F80" s="36"/>
      <c r="G80" s="37"/>
      <c r="H80" s="38"/>
      <c r="I80" s="125"/>
      <c r="J80" s="54"/>
      <c r="K80" s="52"/>
      <c r="L80" s="52"/>
      <c r="M80" s="52"/>
      <c r="N80" s="52"/>
      <c r="O80" s="52"/>
      <c r="P80" s="52"/>
      <c r="Q80" s="52"/>
      <c r="R80" s="52"/>
      <c r="S80" s="52"/>
      <c r="T80" s="52"/>
      <c r="U80" s="52"/>
      <c r="V80" s="52"/>
    </row>
    <row r="81">
      <c r="A81" s="51"/>
      <c r="B81" s="97"/>
      <c r="C81" s="97"/>
      <c r="D81" s="97"/>
      <c r="E81" s="37"/>
      <c r="F81" s="36"/>
      <c r="G81" s="37"/>
      <c r="H81" s="38"/>
      <c r="I81" s="125"/>
      <c r="J81" s="54"/>
      <c r="K81" s="52"/>
      <c r="L81" s="52"/>
      <c r="M81" s="52"/>
      <c r="N81" s="52"/>
      <c r="O81" s="52"/>
      <c r="P81" s="52"/>
      <c r="Q81" s="52"/>
      <c r="R81" s="52"/>
      <c r="S81" s="52"/>
      <c r="T81" s="52"/>
      <c r="U81" s="52"/>
      <c r="V81" s="52"/>
    </row>
    <row r="82">
      <c r="A82" s="51"/>
      <c r="B82" s="97"/>
      <c r="C82" s="97"/>
      <c r="D82" s="97"/>
      <c r="E82" s="37"/>
      <c r="F82" s="36"/>
      <c r="G82" s="37"/>
      <c r="H82" s="38"/>
      <c r="I82" s="125"/>
      <c r="J82" s="54"/>
      <c r="K82" s="52"/>
      <c r="L82" s="52"/>
      <c r="M82" s="52"/>
      <c r="N82" s="52"/>
      <c r="O82" s="52"/>
      <c r="P82" s="52"/>
      <c r="Q82" s="52"/>
      <c r="R82" s="52"/>
      <c r="S82" s="52"/>
      <c r="T82" s="52"/>
      <c r="U82" s="52"/>
      <c r="V82" s="52"/>
    </row>
    <row r="83">
      <c r="A83" s="51"/>
      <c r="B83" s="97"/>
      <c r="C83" s="97"/>
      <c r="D83" s="97"/>
      <c r="E83" s="37"/>
      <c r="F83" s="36"/>
      <c r="G83" s="37"/>
      <c r="H83" s="38"/>
      <c r="I83" s="125"/>
      <c r="J83" s="54"/>
      <c r="K83" s="52"/>
      <c r="L83" s="52"/>
      <c r="M83" s="52"/>
      <c r="N83" s="52"/>
      <c r="O83" s="52"/>
      <c r="P83" s="52"/>
      <c r="Q83" s="52"/>
      <c r="R83" s="52"/>
      <c r="S83" s="52"/>
      <c r="T83" s="52"/>
      <c r="U83" s="52"/>
      <c r="V83" s="52"/>
    </row>
    <row r="84">
      <c r="A84" s="51"/>
      <c r="B84" s="97"/>
      <c r="C84" s="97"/>
      <c r="D84" s="97"/>
      <c r="E84" s="37"/>
      <c r="F84" s="36"/>
      <c r="G84" s="37"/>
      <c r="H84" s="38"/>
      <c r="I84" s="125"/>
      <c r="J84" s="54"/>
      <c r="K84" s="52"/>
      <c r="L84" s="52"/>
      <c r="M84" s="52"/>
      <c r="N84" s="52"/>
      <c r="O84" s="52"/>
      <c r="P84" s="52"/>
      <c r="Q84" s="52"/>
      <c r="R84" s="52"/>
      <c r="S84" s="52"/>
      <c r="T84" s="52"/>
      <c r="U84" s="52"/>
      <c r="V84" s="52"/>
    </row>
    <row r="85">
      <c r="A85" s="51"/>
      <c r="B85" s="97"/>
      <c r="C85" s="97"/>
      <c r="D85" s="97"/>
      <c r="E85" s="37"/>
      <c r="F85" s="36"/>
      <c r="G85" s="37"/>
      <c r="H85" s="38"/>
      <c r="I85" s="125"/>
      <c r="J85" s="54"/>
      <c r="K85" s="52"/>
      <c r="L85" s="52"/>
      <c r="M85" s="52"/>
      <c r="N85" s="52"/>
      <c r="O85" s="52"/>
      <c r="P85" s="52"/>
      <c r="Q85" s="52"/>
      <c r="R85" s="52"/>
      <c r="S85" s="52"/>
      <c r="T85" s="52"/>
      <c r="U85" s="52"/>
      <c r="V85" s="52"/>
    </row>
    <row r="86">
      <c r="A86" s="51"/>
      <c r="B86" s="97"/>
      <c r="C86" s="97"/>
      <c r="D86" s="97"/>
      <c r="E86" s="37"/>
      <c r="F86" s="36"/>
      <c r="G86" s="37"/>
      <c r="H86" s="38"/>
      <c r="I86" s="125"/>
      <c r="J86" s="54"/>
      <c r="K86" s="52"/>
      <c r="L86" s="52"/>
      <c r="M86" s="52"/>
      <c r="N86" s="52"/>
      <c r="O86" s="52"/>
      <c r="P86" s="52"/>
      <c r="Q86" s="52"/>
      <c r="R86" s="52"/>
      <c r="S86" s="52"/>
      <c r="T86" s="52"/>
      <c r="U86" s="52"/>
      <c r="V86" s="52"/>
    </row>
    <row r="87">
      <c r="A87" s="51"/>
      <c r="B87" s="97"/>
      <c r="C87" s="97"/>
      <c r="D87" s="97"/>
      <c r="E87" s="37"/>
      <c r="F87" s="36"/>
      <c r="G87" s="37"/>
      <c r="H87" s="38"/>
      <c r="I87" s="125"/>
      <c r="J87" s="54"/>
      <c r="K87" s="52"/>
      <c r="L87" s="52"/>
      <c r="M87" s="52"/>
      <c r="N87" s="52"/>
      <c r="O87" s="52"/>
      <c r="P87" s="52"/>
      <c r="Q87" s="52"/>
      <c r="R87" s="52"/>
      <c r="S87" s="52"/>
      <c r="T87" s="52"/>
      <c r="U87" s="52"/>
      <c r="V87" s="52"/>
    </row>
    <row r="88">
      <c r="A88" s="51"/>
      <c r="B88" s="97"/>
      <c r="C88" s="97"/>
      <c r="D88" s="97"/>
      <c r="E88" s="37"/>
      <c r="F88" s="36"/>
      <c r="G88" s="37"/>
      <c r="H88" s="38"/>
      <c r="I88" s="125"/>
      <c r="J88" s="54"/>
      <c r="K88" s="52"/>
      <c r="L88" s="52"/>
      <c r="M88" s="52"/>
      <c r="N88" s="52"/>
      <c r="O88" s="52"/>
      <c r="P88" s="52"/>
      <c r="Q88" s="52"/>
      <c r="R88" s="52"/>
      <c r="S88" s="52"/>
      <c r="T88" s="52"/>
      <c r="U88" s="52"/>
      <c r="V88" s="52"/>
    </row>
    <row r="89">
      <c r="A89" s="51"/>
      <c r="B89" s="97"/>
      <c r="C89" s="97"/>
      <c r="D89" s="97"/>
      <c r="E89" s="37"/>
      <c r="F89" s="36"/>
      <c r="G89" s="37"/>
      <c r="H89" s="38"/>
      <c r="I89" s="125"/>
      <c r="J89" s="54"/>
      <c r="K89" s="52"/>
      <c r="L89" s="52"/>
      <c r="M89" s="52"/>
      <c r="N89" s="52"/>
      <c r="O89" s="52"/>
      <c r="P89" s="52"/>
      <c r="Q89" s="52"/>
      <c r="R89" s="52"/>
      <c r="S89" s="52"/>
      <c r="T89" s="52"/>
      <c r="U89" s="52"/>
      <c r="V89" s="52"/>
    </row>
    <row r="90">
      <c r="A90" s="51"/>
      <c r="B90" s="97"/>
      <c r="C90" s="97"/>
      <c r="D90" s="97"/>
      <c r="E90" s="37"/>
      <c r="F90" s="36"/>
      <c r="G90" s="37"/>
      <c r="H90" s="38"/>
      <c r="I90" s="125"/>
      <c r="J90" s="54"/>
      <c r="K90" s="52"/>
      <c r="L90" s="52"/>
      <c r="M90" s="52"/>
      <c r="N90" s="52"/>
      <c r="O90" s="52"/>
      <c r="P90" s="52"/>
      <c r="Q90" s="52"/>
      <c r="R90" s="52"/>
      <c r="S90" s="52"/>
      <c r="T90" s="52"/>
      <c r="U90" s="52"/>
      <c r="V90" s="52"/>
    </row>
  </sheetData>
  <mergeCells count="18">
    <mergeCell ref="C21:C23"/>
    <mergeCell ref="A21:A23"/>
    <mergeCell ref="B21:B23"/>
    <mergeCell ref="D26:D29"/>
    <mergeCell ref="C26:C29"/>
    <mergeCell ref="A26:A29"/>
    <mergeCell ref="B26:B29"/>
    <mergeCell ref="A3:A17"/>
    <mergeCell ref="A18:A20"/>
    <mergeCell ref="B3:B17"/>
    <mergeCell ref="B18:B20"/>
    <mergeCell ref="C3:C17"/>
    <mergeCell ref="I1:V1"/>
    <mergeCell ref="A2:H2"/>
    <mergeCell ref="D3:D17"/>
    <mergeCell ref="C18:C20"/>
    <mergeCell ref="D18:D20"/>
    <mergeCell ref="D21:D23"/>
  </mergeCells>
  <conditionalFormatting sqref="A32:A33">
    <cfRule type="cellIs" dxfId="0" priority="1" operator="lessThan">
      <formula>1</formula>
    </cfRule>
  </conditionalFormatting>
  <conditionalFormatting sqref="H3:H29">
    <cfRule type="containsText" dxfId="1" priority="2" operator="containsText" text="Done">
      <formula>NOT(ISERROR(SEARCH(("Done"),(H3))))</formula>
    </cfRule>
  </conditionalFormatting>
  <conditionalFormatting sqref="E6:F6">
    <cfRule type="containsText" dxfId="2" priority="3" operator="containsText" text="Done">
      <formula>NOT(ISERROR(SEARCH(("Done"),(E6))))</formula>
    </cfRule>
  </conditionalFormatting>
  <conditionalFormatting sqref="E22:F22">
    <cfRule type="containsText" dxfId="2" priority="4" operator="containsText" text="Done">
      <formula>NOT(ISERROR(SEARCH(("Done"),(E22))))</formula>
    </cfRule>
  </conditionalFormatting>
  <conditionalFormatting sqref="G6:G17">
    <cfRule type="containsText" dxfId="2" priority="5" operator="containsText" text="Done">
      <formula>NOT(ISERROR(SEARCH(("Done"),(G6))))</formula>
    </cfRule>
  </conditionalFormatting>
  <conditionalFormatting sqref="I1:V1">
    <cfRule type="cellIs" dxfId="3" priority="6" operator="greaterThan">
      <formula>0</formula>
    </cfRule>
  </conditionalFormatting>
  <conditionalFormatting sqref="I3:V29">
    <cfRule type="cellIs" dxfId="3" priority="7" operator="greaterThan">
      <formula>0</formula>
    </cfRule>
  </conditionalFormatting>
  <conditionalFormatting sqref="I34:V90">
    <cfRule type="cellIs" dxfId="3" priority="8" operator="greaterThan">
      <formula>0</formula>
    </cfRule>
  </conditionalFormatting>
  <conditionalFormatting sqref="H3:H29">
    <cfRule type="containsText" dxfId="4" priority="9" operator="containsText" text="Blocked">
      <formula>NOT(ISERROR(SEARCH(("Blocked"),(H3))))</formula>
    </cfRule>
  </conditionalFormatting>
  <conditionalFormatting sqref="H3:H29">
    <cfRule type="containsText" dxfId="5" priority="10" operator="containsText" text="Working">
      <formula>NOT(ISERROR(SEARCH(("Working"),(H3))))</formula>
    </cfRule>
  </conditionalFormatting>
  <conditionalFormatting sqref="H18:H29">
    <cfRule type="containsText" dxfId="6" priority="11" operator="containsText" text="Verify">
      <formula>NOT(ISERROR(SEARCH(("Verify"),(H18))))</formula>
    </cfRule>
  </conditionalFormatting>
  <dataValidations>
    <dataValidation type="list" showErrorMessage="1" sqref="H3:H29">
      <formula1>'Task statuses'!$A$1:$A$100</formula1>
    </dataValidation>
    <dataValidation type="list" showErrorMessage="1" sqref="G3:G17">
      <formula1>'Team members'!$A$1:$A$100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2.75"/>
  <cols>
    <col customWidth="1" min="1" max="1" width="30.71"/>
    <col customWidth="1" min="2" max="4" width="7.29"/>
    <col customWidth="1" min="5" max="5" width="28.71"/>
    <col customWidth="1" min="6" max="6" width="7.29"/>
    <col customWidth="1" min="7" max="7" width="15.0"/>
    <col customWidth="1" min="8" max="8" width="11.86"/>
    <col customWidth="1" min="9" max="22" width="4.43"/>
  </cols>
  <sheetData>
    <row r="1" ht="24.0" customHeight="1">
      <c r="A1" s="9" t="s">
        <v>22</v>
      </c>
      <c r="B1" s="10" t="s">
        <v>23</v>
      </c>
      <c r="C1" s="10" t="s">
        <v>24</v>
      </c>
      <c r="D1" s="10" t="s">
        <v>25</v>
      </c>
      <c r="E1" s="14" t="s">
        <v>26</v>
      </c>
      <c r="F1" s="15" t="s">
        <v>23</v>
      </c>
      <c r="G1" s="14" t="s">
        <v>28</v>
      </c>
      <c r="H1" s="16" t="s">
        <v>29</v>
      </c>
      <c r="I1" s="17" t="s">
        <v>30</v>
      </c>
      <c r="V1" s="18"/>
    </row>
    <row r="2" ht="17.25" customHeight="1">
      <c r="A2" s="22" t="s">
        <v>33</v>
      </c>
      <c r="H2" s="18"/>
      <c r="I2" s="23">
        <v>1.0</v>
      </c>
      <c r="J2" s="24">
        <v>2.0</v>
      </c>
      <c r="K2" s="24">
        <v>3.0</v>
      </c>
      <c r="L2" s="24">
        <v>4.0</v>
      </c>
      <c r="M2" s="24">
        <v>5.0</v>
      </c>
      <c r="N2" s="25">
        <v>6.0</v>
      </c>
      <c r="O2" s="25">
        <v>7.0</v>
      </c>
      <c r="P2" s="26">
        <v>8.0</v>
      </c>
      <c r="Q2" s="24">
        <v>9.0</v>
      </c>
      <c r="R2" s="24">
        <v>10.0</v>
      </c>
      <c r="S2" s="24">
        <v>11.0</v>
      </c>
      <c r="T2" s="24">
        <v>12.0</v>
      </c>
      <c r="U2" s="27">
        <v>13.0</v>
      </c>
      <c r="V2" s="28">
        <v>14.0</v>
      </c>
    </row>
    <row r="3" ht="22.5" hidden="1" customHeight="1">
      <c r="A3" s="29"/>
      <c r="B3" s="31">
        <v>0.0</v>
      </c>
      <c r="C3" s="32">
        <v>0.0</v>
      </c>
      <c r="D3" s="33">
        <v>0.0</v>
      </c>
      <c r="E3" s="35"/>
      <c r="F3" s="36"/>
      <c r="G3" s="37"/>
      <c r="H3" s="38"/>
      <c r="I3" s="39"/>
      <c r="J3" s="40"/>
      <c r="K3" s="41"/>
      <c r="L3" s="41"/>
      <c r="M3" s="41"/>
      <c r="N3" s="42"/>
      <c r="O3" s="42"/>
      <c r="P3" s="41"/>
      <c r="Q3" s="41"/>
      <c r="R3" s="41"/>
      <c r="S3" s="41"/>
      <c r="T3" s="41"/>
      <c r="U3" s="43"/>
      <c r="V3" s="44"/>
    </row>
    <row r="4" ht="22.5" hidden="1" customHeight="1">
      <c r="A4" s="18"/>
      <c r="B4" s="45"/>
      <c r="D4" s="18"/>
      <c r="E4" s="35"/>
      <c r="F4" s="36"/>
      <c r="G4" s="37"/>
      <c r="H4" s="38"/>
      <c r="I4" s="39"/>
      <c r="J4" s="40"/>
      <c r="K4" s="41"/>
      <c r="L4" s="41"/>
      <c r="M4" s="41"/>
      <c r="N4" s="42"/>
      <c r="O4" s="42"/>
      <c r="P4" s="41"/>
      <c r="Q4" s="41"/>
      <c r="R4" s="41"/>
      <c r="S4" s="41"/>
      <c r="T4" s="41"/>
      <c r="U4" s="43"/>
      <c r="V4" s="44"/>
    </row>
    <row r="5" ht="22.5" hidden="1" customHeight="1">
      <c r="A5" s="18"/>
      <c r="B5" s="45"/>
      <c r="D5" s="18"/>
      <c r="E5" s="35"/>
      <c r="F5" s="36"/>
      <c r="G5" s="37"/>
      <c r="H5" s="38"/>
      <c r="I5" s="39"/>
      <c r="J5" s="40"/>
      <c r="K5" s="41"/>
      <c r="L5" s="41"/>
      <c r="M5" s="41"/>
      <c r="N5" s="42"/>
      <c r="O5" s="42"/>
      <c r="P5" s="41"/>
      <c r="Q5" s="41"/>
      <c r="R5" s="41"/>
      <c r="S5" s="41"/>
      <c r="T5" s="41"/>
      <c r="U5" s="43"/>
      <c r="V5" s="44"/>
    </row>
    <row r="6" ht="22.5" hidden="1" customHeight="1">
      <c r="A6" s="18"/>
      <c r="B6" s="45"/>
      <c r="D6" s="18"/>
      <c r="E6" s="35"/>
      <c r="F6" s="36"/>
      <c r="G6" s="37"/>
      <c r="H6" s="38"/>
      <c r="I6" s="39"/>
      <c r="J6" s="40"/>
      <c r="K6" s="41"/>
      <c r="L6" s="41"/>
      <c r="M6" s="41"/>
      <c r="N6" s="42"/>
      <c r="O6" s="42"/>
      <c r="P6" s="41"/>
      <c r="Q6" s="41"/>
      <c r="R6" s="41"/>
      <c r="S6" s="41"/>
      <c r="T6" s="41"/>
      <c r="U6" s="43"/>
      <c r="V6" s="44"/>
    </row>
    <row r="7" ht="22.5" hidden="1" customHeight="1">
      <c r="A7" s="18"/>
      <c r="B7" s="45"/>
      <c r="D7" s="18"/>
      <c r="E7" s="35"/>
      <c r="F7" s="36"/>
      <c r="G7" s="37"/>
      <c r="H7" s="38"/>
      <c r="I7" s="39"/>
      <c r="J7" s="40"/>
      <c r="K7" s="41"/>
      <c r="L7" s="41"/>
      <c r="M7" s="41"/>
      <c r="N7" s="42"/>
      <c r="O7" s="42"/>
      <c r="P7" s="41"/>
      <c r="Q7" s="41"/>
      <c r="R7" s="41"/>
      <c r="S7" s="41"/>
      <c r="T7" s="41"/>
      <c r="U7" s="43"/>
      <c r="V7" s="44"/>
    </row>
    <row r="8" ht="22.5" hidden="1" customHeight="1">
      <c r="A8" s="18"/>
      <c r="B8" s="45"/>
      <c r="D8" s="18"/>
      <c r="E8" s="35"/>
      <c r="F8" s="36"/>
      <c r="G8" s="37"/>
      <c r="H8" s="38"/>
      <c r="I8" s="39"/>
      <c r="J8" s="40"/>
      <c r="K8" s="41"/>
      <c r="L8" s="41"/>
      <c r="M8" s="41"/>
      <c r="N8" s="42"/>
      <c r="O8" s="42"/>
      <c r="P8" s="41"/>
      <c r="Q8" s="41"/>
      <c r="R8" s="41"/>
      <c r="S8" s="41"/>
      <c r="T8" s="41"/>
      <c r="U8" s="43"/>
      <c r="V8" s="44"/>
    </row>
    <row r="9" ht="22.5" hidden="1" customHeight="1">
      <c r="A9" s="18"/>
      <c r="B9" s="45"/>
      <c r="D9" s="18"/>
      <c r="E9" s="35"/>
      <c r="F9" s="36"/>
      <c r="G9" s="37"/>
      <c r="H9" s="38"/>
      <c r="I9" s="39"/>
      <c r="J9" s="40"/>
      <c r="K9" s="41"/>
      <c r="L9" s="41"/>
      <c r="M9" s="41"/>
      <c r="N9" s="42"/>
      <c r="O9" s="42"/>
      <c r="P9" s="41"/>
      <c r="Q9" s="41"/>
      <c r="R9" s="41"/>
      <c r="S9" s="41"/>
      <c r="T9" s="41"/>
      <c r="U9" s="43"/>
      <c r="V9" s="44"/>
    </row>
    <row r="10" ht="22.5" hidden="1" customHeight="1">
      <c r="A10" s="18"/>
      <c r="B10" s="45"/>
      <c r="D10" s="18"/>
      <c r="E10" s="35"/>
      <c r="F10" s="36"/>
      <c r="G10" s="37"/>
      <c r="H10" s="38"/>
      <c r="I10" s="39"/>
      <c r="J10" s="40"/>
      <c r="K10" s="41"/>
      <c r="L10" s="41"/>
      <c r="M10" s="41"/>
      <c r="N10" s="42"/>
      <c r="O10" s="42"/>
      <c r="P10" s="41"/>
      <c r="Q10" s="41"/>
      <c r="R10" s="41"/>
      <c r="S10" s="41"/>
      <c r="T10" s="41"/>
      <c r="U10" s="43"/>
      <c r="V10" s="44"/>
    </row>
    <row r="11" ht="22.5" hidden="1" customHeight="1">
      <c r="A11" s="18"/>
      <c r="B11" s="45"/>
      <c r="D11" s="18"/>
      <c r="E11" s="35"/>
      <c r="F11" s="36"/>
      <c r="G11" s="37"/>
      <c r="H11" s="38"/>
      <c r="I11" s="39"/>
      <c r="J11" s="40"/>
      <c r="K11" s="41"/>
      <c r="L11" s="41"/>
      <c r="M11" s="41"/>
      <c r="N11" s="42"/>
      <c r="O11" s="42"/>
      <c r="P11" s="41"/>
      <c r="Q11" s="41"/>
      <c r="R11" s="41"/>
      <c r="S11" s="41"/>
      <c r="T11" s="41"/>
      <c r="U11" s="43"/>
      <c r="V11" s="44"/>
    </row>
    <row r="12" ht="22.5" hidden="1" customHeight="1">
      <c r="A12" s="18"/>
      <c r="B12" s="45"/>
      <c r="D12" s="18"/>
      <c r="E12" s="35"/>
      <c r="F12" s="36"/>
      <c r="G12" s="37"/>
      <c r="H12" s="38"/>
      <c r="I12" s="39"/>
      <c r="J12" s="40"/>
      <c r="K12" s="41"/>
      <c r="L12" s="41"/>
      <c r="M12" s="41"/>
      <c r="N12" s="42"/>
      <c r="O12" s="42"/>
      <c r="P12" s="41"/>
      <c r="Q12" s="41"/>
      <c r="R12" s="41"/>
      <c r="S12" s="41"/>
      <c r="T12" s="41"/>
      <c r="U12" s="43"/>
      <c r="V12" s="44"/>
    </row>
    <row r="13" ht="22.5" hidden="1" customHeight="1">
      <c r="A13" s="18"/>
      <c r="B13" s="45"/>
      <c r="D13" s="18"/>
      <c r="E13" s="35"/>
      <c r="F13" s="36"/>
      <c r="G13" s="37"/>
      <c r="H13" s="38"/>
      <c r="I13" s="39"/>
      <c r="J13" s="40"/>
      <c r="K13" s="41"/>
      <c r="L13" s="41"/>
      <c r="M13" s="41"/>
      <c r="N13" s="42"/>
      <c r="O13" s="42"/>
      <c r="P13" s="41"/>
      <c r="Q13" s="41"/>
      <c r="R13" s="41"/>
      <c r="S13" s="41"/>
      <c r="T13" s="41"/>
      <c r="U13" s="43"/>
      <c r="V13" s="44"/>
    </row>
    <row r="14" ht="22.5" hidden="1" customHeight="1">
      <c r="A14" s="18"/>
      <c r="B14" s="45"/>
      <c r="D14" s="18"/>
      <c r="E14" s="35"/>
      <c r="F14" s="36"/>
      <c r="G14" s="37"/>
      <c r="H14" s="38"/>
      <c r="I14" s="39"/>
      <c r="J14" s="40"/>
      <c r="K14" s="41"/>
      <c r="L14" s="41"/>
      <c r="M14" s="41"/>
      <c r="N14" s="42"/>
      <c r="O14" s="42"/>
      <c r="P14" s="41"/>
      <c r="Q14" s="41"/>
      <c r="R14" s="41"/>
      <c r="S14" s="41"/>
      <c r="T14" s="41"/>
      <c r="U14" s="43"/>
      <c r="V14" s="44"/>
    </row>
    <row r="15" ht="22.5" hidden="1" customHeight="1">
      <c r="A15" s="18"/>
      <c r="B15" s="45"/>
      <c r="D15" s="18"/>
      <c r="E15" s="35"/>
      <c r="F15" s="36"/>
      <c r="G15" s="37"/>
      <c r="H15" s="38"/>
      <c r="I15" s="39"/>
      <c r="J15" s="40"/>
      <c r="K15" s="41"/>
      <c r="L15" s="41"/>
      <c r="M15" s="41"/>
      <c r="N15" s="42"/>
      <c r="O15" s="42"/>
      <c r="P15" s="41"/>
      <c r="Q15" s="41"/>
      <c r="R15" s="41"/>
      <c r="S15" s="41"/>
      <c r="T15" s="41"/>
      <c r="U15" s="43"/>
      <c r="V15" s="44"/>
    </row>
    <row r="16" ht="22.5" hidden="1" customHeight="1">
      <c r="A16" s="18"/>
      <c r="B16" s="45"/>
      <c r="D16" s="18"/>
      <c r="E16" s="35"/>
      <c r="F16" s="36"/>
      <c r="G16" s="37"/>
      <c r="H16" s="38"/>
      <c r="I16" s="39"/>
      <c r="J16" s="40"/>
      <c r="K16" s="41"/>
      <c r="L16" s="41"/>
      <c r="M16" s="41"/>
      <c r="N16" s="42"/>
      <c r="O16" s="42"/>
      <c r="P16" s="41"/>
      <c r="Q16" s="41"/>
      <c r="R16" s="41"/>
      <c r="S16" s="41"/>
      <c r="T16" s="41"/>
      <c r="U16" s="43"/>
      <c r="V16" s="44"/>
    </row>
    <row r="17" ht="22.5" hidden="1" customHeight="1">
      <c r="A17" s="18"/>
      <c r="B17" s="45"/>
      <c r="D17" s="18"/>
      <c r="E17" s="35"/>
      <c r="F17" s="36"/>
      <c r="G17" s="37"/>
      <c r="H17" s="38"/>
      <c r="I17" s="39"/>
      <c r="J17" s="40"/>
      <c r="K17" s="41"/>
      <c r="L17" s="41"/>
      <c r="M17" s="41"/>
      <c r="N17" s="42"/>
      <c r="O17" s="42"/>
      <c r="P17" s="41"/>
      <c r="Q17" s="41"/>
      <c r="R17" s="41"/>
      <c r="S17" s="41"/>
      <c r="T17" s="41"/>
      <c r="U17" s="43"/>
      <c r="V17" s="44"/>
    </row>
    <row r="18" ht="22.5" customHeight="1">
      <c r="A18" s="55" t="s">
        <v>61</v>
      </c>
      <c r="B18" s="56" t="str">
        <f>SUM(F18:F23)</f>
        <v>260</v>
      </c>
      <c r="C18" s="57" t="str">
        <f>SUM(I18:I23, J18:J23, K18:K23,L18:L23,M18:M23,N18:N23,O18:O23,P18:P23,Q18:Q23,R18:R23,S18:S23,T18:T23,U18:U23,V18:V23)</f>
        <v>213</v>
      </c>
      <c r="D18" s="58" t="str">
        <f>IF(C18&gt;B18,$C18-(SUM(I18:I23, J18:J23, K18:K23,L18:L23,M18:M23,N18:N23,O18:O23,P18:P23,Q18:Q23,R18:R23,S18:S23,T18:T23,U18:U23,V18:V23)),$B18-(SUM(I18:I23, J18:J23, K18:K23,L18:L23,M18:M23,N18:N23,O18:O23,P18:P23,Q18:Q23,R18:R23,S18:S23,T18:T23,U18:U23,V18:V23)))</f>
        <v>47</v>
      </c>
      <c r="E18" s="59" t="s">
        <v>65</v>
      </c>
      <c r="F18" s="60">
        <v>140.0</v>
      </c>
      <c r="G18" s="61" t="s">
        <v>69</v>
      </c>
      <c r="H18" s="62" t="s">
        <v>15</v>
      </c>
      <c r="I18" s="63">
        <v>16.0</v>
      </c>
      <c r="J18" s="63">
        <v>16.0</v>
      </c>
      <c r="K18" s="63">
        <v>16.0</v>
      </c>
      <c r="L18" s="63">
        <v>16.0</v>
      </c>
      <c r="M18" s="63">
        <v>16.0</v>
      </c>
      <c r="N18" s="42"/>
      <c r="O18" s="42"/>
      <c r="P18" s="63">
        <v>16.0</v>
      </c>
      <c r="Q18" s="63">
        <v>16.0</v>
      </c>
      <c r="R18" s="63">
        <v>16.0</v>
      </c>
      <c r="S18" s="63">
        <v>16.0</v>
      </c>
      <c r="T18" s="63">
        <v>10.0</v>
      </c>
      <c r="U18" s="43"/>
      <c r="V18" s="44"/>
    </row>
    <row r="19" ht="22.5" customHeight="1">
      <c r="D19" s="18"/>
      <c r="E19" s="59" t="s">
        <v>63</v>
      </c>
      <c r="F19" s="60">
        <v>20.0</v>
      </c>
      <c r="G19" s="61" t="s">
        <v>72</v>
      </c>
      <c r="H19" s="62" t="s">
        <v>15</v>
      </c>
      <c r="I19" s="63">
        <v>0.0</v>
      </c>
      <c r="J19" s="64">
        <v>1.0</v>
      </c>
      <c r="K19" s="63">
        <v>0.0</v>
      </c>
      <c r="L19" s="63">
        <v>0.0</v>
      </c>
      <c r="M19" s="64">
        <v>0.0</v>
      </c>
      <c r="N19" s="42"/>
      <c r="O19" s="42"/>
      <c r="P19" s="63">
        <v>0.0</v>
      </c>
      <c r="Q19" s="64">
        <v>0.0</v>
      </c>
      <c r="R19" s="63">
        <v>0.0</v>
      </c>
      <c r="S19" s="64">
        <v>0.0</v>
      </c>
      <c r="T19" s="65">
        <v>0.0</v>
      </c>
      <c r="U19" s="43"/>
      <c r="V19" s="44"/>
    </row>
    <row r="20" ht="22.5" customHeight="1">
      <c r="D20" s="18"/>
      <c r="E20" s="59" t="s">
        <v>75</v>
      </c>
      <c r="F20" s="60">
        <v>40.0</v>
      </c>
      <c r="G20" s="61"/>
      <c r="H20" s="62" t="s">
        <v>10</v>
      </c>
      <c r="I20" s="63">
        <v>0.0</v>
      </c>
      <c r="J20" s="63">
        <v>0.0</v>
      </c>
      <c r="K20" s="63">
        <v>0.0</v>
      </c>
      <c r="L20" s="63">
        <v>0.0</v>
      </c>
      <c r="M20" s="63">
        <v>0.0</v>
      </c>
      <c r="N20" s="42"/>
      <c r="O20" s="42"/>
      <c r="P20" s="63">
        <v>0.0</v>
      </c>
      <c r="Q20" s="63">
        <v>0.0</v>
      </c>
      <c r="R20" s="63">
        <v>0.0</v>
      </c>
      <c r="S20" s="63">
        <v>0.0</v>
      </c>
      <c r="T20" s="63">
        <v>0.0</v>
      </c>
      <c r="U20" s="43"/>
      <c r="V20" s="44"/>
    </row>
    <row r="21" ht="22.5" customHeight="1">
      <c r="D21" s="18"/>
      <c r="E21" s="59" t="s">
        <v>77</v>
      </c>
      <c r="F21" s="60">
        <v>60.0</v>
      </c>
      <c r="G21" s="61" t="s">
        <v>68</v>
      </c>
      <c r="H21" s="62" t="s">
        <v>15</v>
      </c>
      <c r="I21" s="63">
        <v>6.0</v>
      </c>
      <c r="J21" s="63">
        <v>6.0</v>
      </c>
      <c r="K21" s="63">
        <v>6.0</v>
      </c>
      <c r="L21" s="63">
        <v>6.0</v>
      </c>
      <c r="M21" s="63">
        <v>6.0</v>
      </c>
      <c r="N21" s="42"/>
      <c r="O21" s="42"/>
      <c r="P21" s="63">
        <v>6.0</v>
      </c>
      <c r="Q21" s="63">
        <v>6.0</v>
      </c>
      <c r="R21" s="63">
        <v>6.0</v>
      </c>
      <c r="S21" s="63">
        <v>6.0</v>
      </c>
      <c r="T21" s="63">
        <v>4.0</v>
      </c>
      <c r="U21" s="43"/>
      <c r="V21" s="44"/>
    </row>
    <row r="22" ht="22.5" customHeight="1">
      <c r="D22" s="18"/>
      <c r="E22" s="35"/>
      <c r="F22" s="60"/>
      <c r="G22" s="37"/>
      <c r="H22" s="68"/>
      <c r="I22" s="39"/>
      <c r="J22" s="40"/>
      <c r="K22" s="41"/>
      <c r="L22" s="41"/>
      <c r="M22" s="41"/>
      <c r="N22" s="42"/>
      <c r="O22" s="42"/>
      <c r="P22" s="41"/>
      <c r="Q22" s="41"/>
      <c r="R22" s="41"/>
      <c r="S22" s="41"/>
      <c r="T22" s="41"/>
      <c r="U22" s="43"/>
      <c r="V22" s="44"/>
    </row>
    <row r="23" ht="22.5" customHeight="1">
      <c r="D23" s="18"/>
      <c r="E23" s="35"/>
      <c r="F23" s="60"/>
      <c r="G23" s="37"/>
      <c r="H23" s="68"/>
      <c r="I23" s="39"/>
      <c r="J23" s="40"/>
      <c r="K23" s="41"/>
      <c r="L23" s="41"/>
      <c r="M23" s="41"/>
      <c r="N23" s="42"/>
      <c r="O23" s="42"/>
      <c r="P23" s="41"/>
      <c r="Q23" s="41"/>
      <c r="R23" s="41"/>
      <c r="S23" s="41"/>
      <c r="T23" s="41"/>
      <c r="U23" s="43"/>
      <c r="V23" s="44"/>
    </row>
    <row r="24" ht="22.5" customHeight="1">
      <c r="A24" s="55" t="s">
        <v>81</v>
      </c>
      <c r="B24" s="56" t="str">
        <f>SUM(F24:F26)</f>
        <v>20</v>
      </c>
      <c r="C24" s="56" t="str">
        <f>IF(B24&lt;SUM(I24:I26, J24:J26, K24:K26,L24:L26,M24:M26,N24:N26,O24:O26,P24:P26,Q24:Q26,R24:R26,S24:S26,T24:T26,U24:U26,V24:V26),SUM(I24:I26, J24:J26, K24:K26,L24:L26,M24:M26,N24:N26,O24:O26,P24:P26,Q24:Q26,R24:R26,S24:S26,T24:T26,U24:U26,V24:V26),B24)</f>
        <v>20</v>
      </c>
      <c r="D24" s="58" t="str">
        <f>IF(C24&gt;B24,$C24-(SUM(I24:I26, J24:J26, K24:K26,L24:L26,M24:M26,N24:N26,O24:O26,P24:P26,Q24:Q26,R24:R26,S24:S26,T24:T26,U24:U26,V24:V26)),$B24-(SUM(I24:I26, J24:J26, K24:K26,L24:L26,M24:M26,N24:N26,O24:O26,P24:P26,Q24:Q26,R24:R26,S24:S26,T24:T26,U24:U26,V24:V26)))</f>
        <v>19</v>
      </c>
      <c r="E24" s="59" t="s">
        <v>85</v>
      </c>
      <c r="F24" s="60">
        <v>20.0</v>
      </c>
      <c r="G24" s="4" t="s">
        <v>86</v>
      </c>
      <c r="H24" s="62" t="s">
        <v>15</v>
      </c>
      <c r="I24" s="63">
        <v>1.0</v>
      </c>
      <c r="J24" s="64">
        <v>0.0</v>
      </c>
      <c r="K24" s="65">
        <v>0.0</v>
      </c>
      <c r="L24" s="65">
        <v>0.0</v>
      </c>
      <c r="M24" s="65">
        <v>0.0</v>
      </c>
      <c r="N24" s="69"/>
      <c r="O24" s="42"/>
      <c r="P24" s="65">
        <v>0.0</v>
      </c>
      <c r="Q24" s="65">
        <v>0.0</v>
      </c>
      <c r="R24" s="65">
        <v>0.0</v>
      </c>
      <c r="S24" s="65">
        <v>0.0</v>
      </c>
      <c r="T24" s="65">
        <v>0.0</v>
      </c>
      <c r="U24" s="43"/>
      <c r="V24" s="44"/>
    </row>
    <row r="25" ht="22.5" customHeight="1">
      <c r="D25" s="18"/>
      <c r="F25" s="60"/>
      <c r="G25" s="37"/>
      <c r="H25" s="68"/>
      <c r="I25" s="63"/>
      <c r="J25" s="64"/>
      <c r="K25" s="65"/>
      <c r="L25" s="65"/>
      <c r="M25" s="65"/>
      <c r="N25" s="42"/>
      <c r="O25" s="42"/>
      <c r="P25" s="65"/>
      <c r="Q25" s="65"/>
      <c r="R25" s="65"/>
      <c r="S25" s="65"/>
      <c r="T25" s="65"/>
      <c r="U25" s="43"/>
      <c r="V25" s="44"/>
    </row>
    <row r="26" ht="22.5" customHeight="1">
      <c r="D26" s="18"/>
      <c r="E26" s="59" t="s">
        <v>89</v>
      </c>
      <c r="F26" s="60"/>
      <c r="G26" s="37"/>
      <c r="H26" s="68"/>
      <c r="I26" s="39"/>
      <c r="J26" s="40"/>
      <c r="K26" s="41"/>
      <c r="L26" s="41"/>
      <c r="M26" s="41"/>
      <c r="N26" s="42"/>
      <c r="O26" s="42"/>
      <c r="P26" s="41"/>
      <c r="Q26" s="41"/>
      <c r="R26" s="41"/>
      <c r="S26" s="41"/>
      <c r="T26" s="41"/>
      <c r="U26" s="43"/>
      <c r="V26" s="44"/>
    </row>
    <row r="27" ht="22.5" customHeight="1">
      <c r="A27" s="55" t="s">
        <v>91</v>
      </c>
      <c r="B27" s="56" t="str">
        <f>SUM(F27:F30)</f>
        <v>80</v>
      </c>
      <c r="C27" s="56" t="str">
        <f>IF(B27&lt;SUM(I27:I29, J27:J29, K27:K29,L27:L29,M27:M29,N27:N29,O27:O29,P27:P29,Q27:Q29,R27:R29,S27:S29,T27:T29,U27:U29,V27:V29),SUM(I27:I29, J27:J29, K27:K29,L27:L29,M27:M29,N27:N29,O27:O29,P27:P29,Q27:Q29,R27:R29,S27:S29,T27:T29,U27:U29,V27:V29),B27)</f>
        <v>136</v>
      </c>
      <c r="D27" s="58" t="str">
        <f>IF(C27&gt;B27,$C27-(SUM(I27:I30, J27:J30, K27:K30,L27:L30,M27:M30,N27:N30,O27:O30,P27:P30,Q27:Q30,R27:R30,S27:S30,T27:T30,U27:U30,V27:V30)),$B27-(SUM(I27:I30, J27:J30, K27:K30,L27:L30,M27:M30,N27:N30,O27:O30,P27:P30,Q27:Q30,R27:R30,S27:S30,T27:T30,U27:U30,V27:V30)))</f>
        <v>0</v>
      </c>
      <c r="E27" s="59" t="s">
        <v>101</v>
      </c>
      <c r="F27" s="60">
        <v>80.0</v>
      </c>
      <c r="G27" s="61" t="s">
        <v>102</v>
      </c>
      <c r="H27" s="62" t="s">
        <v>15</v>
      </c>
      <c r="I27" s="63">
        <v>14.0</v>
      </c>
      <c r="J27" s="63">
        <v>14.0</v>
      </c>
      <c r="K27" s="63">
        <v>14.0</v>
      </c>
      <c r="L27" s="63">
        <v>14.0</v>
      </c>
      <c r="M27" s="63">
        <v>14.0</v>
      </c>
      <c r="N27" s="42"/>
      <c r="O27" s="42"/>
      <c r="P27" s="63">
        <v>14.0</v>
      </c>
      <c r="Q27" s="63">
        <v>14.0</v>
      </c>
      <c r="R27" s="63">
        <v>14.0</v>
      </c>
      <c r="S27" s="63">
        <v>14.0</v>
      </c>
      <c r="T27" s="63">
        <v>10.0</v>
      </c>
      <c r="U27" s="43"/>
      <c r="V27" s="44"/>
    </row>
    <row r="28" ht="22.5" customHeight="1">
      <c r="D28" s="18"/>
      <c r="E28" s="35"/>
      <c r="F28" s="60"/>
      <c r="G28" s="37"/>
      <c r="H28" s="68"/>
      <c r="I28" s="39"/>
      <c r="J28" s="40"/>
      <c r="K28" s="41"/>
      <c r="L28" s="41"/>
      <c r="M28" s="41"/>
      <c r="N28" s="42"/>
      <c r="O28" s="42"/>
      <c r="P28" s="41"/>
      <c r="Q28" s="41"/>
      <c r="R28" s="41"/>
      <c r="S28" s="41"/>
      <c r="T28" s="41"/>
      <c r="U28" s="43"/>
      <c r="V28" s="44"/>
    </row>
    <row r="29" ht="22.5" customHeight="1">
      <c r="D29" s="18"/>
      <c r="E29" s="35"/>
      <c r="F29" s="67"/>
      <c r="G29" s="37"/>
      <c r="H29" s="68"/>
      <c r="I29" s="72"/>
      <c r="J29" s="72"/>
      <c r="K29" s="72"/>
      <c r="L29" s="72"/>
      <c r="M29" s="39"/>
      <c r="N29" s="42"/>
      <c r="O29" s="42"/>
      <c r="P29" s="41"/>
      <c r="Q29" s="41"/>
      <c r="R29" s="41"/>
      <c r="S29" s="41"/>
      <c r="T29" s="41"/>
      <c r="U29" s="43"/>
      <c r="V29" s="44"/>
    </row>
    <row r="30" ht="22.5" customHeight="1">
      <c r="D30" s="18"/>
      <c r="E30" s="73"/>
      <c r="F30" s="74"/>
      <c r="G30" s="75"/>
      <c r="H30" s="76"/>
      <c r="I30" s="77"/>
      <c r="J30" s="79"/>
      <c r="K30" s="80"/>
      <c r="L30" s="80"/>
      <c r="M30" s="80"/>
      <c r="N30" s="81"/>
      <c r="O30" s="81"/>
      <c r="P30" s="80"/>
      <c r="Q30" s="80"/>
      <c r="R30" s="80"/>
      <c r="S30" s="80"/>
      <c r="T30" s="80"/>
      <c r="U30" s="82"/>
      <c r="V30" s="83"/>
    </row>
    <row r="31" ht="22.5" customHeight="1">
      <c r="A31" s="84" t="s">
        <v>107</v>
      </c>
      <c r="B31" s="85" t="str">
        <f t="shared" ref="B31:D31" si="1">SUM(B3:B30)</f>
        <v>360</v>
      </c>
      <c r="C31" s="86" t="str">
        <f t="shared" si="1"/>
        <v>369</v>
      </c>
      <c r="D31" s="87" t="str">
        <f t="shared" si="1"/>
        <v>66</v>
      </c>
      <c r="E31" s="88"/>
      <c r="F31" s="89"/>
      <c r="G31" s="90"/>
      <c r="H31" s="91"/>
      <c r="I31" s="92" t="str">
        <f t="shared" ref="I31:V31" si="2">SUM(I3:I30)</f>
        <v>37</v>
      </c>
      <c r="J31" s="93" t="str">
        <f t="shared" si="2"/>
        <v>37</v>
      </c>
      <c r="K31" s="93" t="str">
        <f t="shared" si="2"/>
        <v>36</v>
      </c>
      <c r="L31" s="93" t="str">
        <f t="shared" si="2"/>
        <v>36</v>
      </c>
      <c r="M31" s="93" t="str">
        <f t="shared" si="2"/>
        <v>36</v>
      </c>
      <c r="N31" s="93" t="str">
        <f t="shared" si="2"/>
        <v>0</v>
      </c>
      <c r="O31" s="93" t="str">
        <f t="shared" si="2"/>
        <v>0</v>
      </c>
      <c r="P31" s="93" t="str">
        <f t="shared" si="2"/>
        <v>36</v>
      </c>
      <c r="Q31" s="93" t="str">
        <f t="shared" si="2"/>
        <v>36</v>
      </c>
      <c r="R31" s="93" t="str">
        <f t="shared" si="2"/>
        <v>36</v>
      </c>
      <c r="S31" s="93" t="str">
        <f t="shared" si="2"/>
        <v>36</v>
      </c>
      <c r="T31" s="93" t="str">
        <f t="shared" si="2"/>
        <v>24</v>
      </c>
      <c r="U31" s="93" t="str">
        <f t="shared" si="2"/>
        <v>0</v>
      </c>
      <c r="V31" s="94" t="str">
        <f t="shared" si="2"/>
        <v>0</v>
      </c>
    </row>
    <row r="32">
      <c r="A32" s="95" t="s">
        <v>108</v>
      </c>
      <c r="B32" s="96" t="str">
        <f>B31-SUM(I32:V32)</f>
        <v>0</v>
      </c>
      <c r="C32" s="97"/>
      <c r="D32" s="97"/>
      <c r="E32" s="37"/>
      <c r="F32" s="36"/>
      <c r="G32" s="37"/>
      <c r="H32" s="38"/>
      <c r="I32" s="98" t="str">
        <f>SUM('Team members'!$B:$B)</f>
        <v>36</v>
      </c>
      <c r="J32" s="99" t="str">
        <f>SUM('Team members'!$B:$B)</f>
        <v>36</v>
      </c>
      <c r="K32" s="99" t="str">
        <f>SUM('Team members'!$B:$B)</f>
        <v>36</v>
      </c>
      <c r="L32" s="99" t="str">
        <f>SUM('Team members'!$B:$B)</f>
        <v>36</v>
      </c>
      <c r="M32" s="99" t="str">
        <f>SUM('Team members'!$B:$B)</f>
        <v>36</v>
      </c>
      <c r="N32" s="100">
        <v>0.0</v>
      </c>
      <c r="O32" s="100">
        <v>0.0</v>
      </c>
      <c r="P32" s="99" t="str">
        <f>SUM('Team members'!$B:$B)</f>
        <v>36</v>
      </c>
      <c r="Q32" s="99" t="str">
        <f>SUM('Team members'!$B:$B)</f>
        <v>36</v>
      </c>
      <c r="R32" s="99" t="str">
        <f>SUM('Team members'!$B:$B)</f>
        <v>36</v>
      </c>
      <c r="S32" s="99" t="str">
        <f>SUM('Team members'!$B:$B)</f>
        <v>36</v>
      </c>
      <c r="T32" s="99" t="str">
        <f>SUM('Team members'!$B:$B)</f>
        <v>36</v>
      </c>
      <c r="U32" s="100">
        <v>0.0</v>
      </c>
      <c r="V32" s="101">
        <v>0.0</v>
      </c>
    </row>
    <row r="33">
      <c r="A33" s="102" t="s">
        <v>109</v>
      </c>
      <c r="B33" s="97"/>
      <c r="C33" s="97"/>
      <c r="D33" s="97"/>
      <c r="E33" s="37"/>
      <c r="F33" s="36"/>
      <c r="G33" s="103" t="s">
        <v>110</v>
      </c>
      <c r="H33" s="104" t="str">
        <f>B31</f>
        <v>360</v>
      </c>
      <c r="I33" s="105" t="str">
        <f t="shared" ref="I33:V33" si="3">MAX(H33-I32,0)</f>
        <v>324</v>
      </c>
      <c r="J33" s="106" t="str">
        <f t="shared" si="3"/>
        <v>288</v>
      </c>
      <c r="K33" s="106" t="str">
        <f t="shared" si="3"/>
        <v>252</v>
      </c>
      <c r="L33" s="106" t="str">
        <f t="shared" si="3"/>
        <v>216</v>
      </c>
      <c r="M33" s="106" t="str">
        <f t="shared" si="3"/>
        <v>180</v>
      </c>
      <c r="N33" s="106" t="str">
        <f t="shared" si="3"/>
        <v>180</v>
      </c>
      <c r="O33" s="106" t="str">
        <f t="shared" si="3"/>
        <v>180</v>
      </c>
      <c r="P33" s="106" t="str">
        <f t="shared" si="3"/>
        <v>144</v>
      </c>
      <c r="Q33" s="106" t="str">
        <f t="shared" si="3"/>
        <v>108</v>
      </c>
      <c r="R33" s="106" t="str">
        <f t="shared" si="3"/>
        <v>72</v>
      </c>
      <c r="S33" s="106" t="str">
        <f t="shared" si="3"/>
        <v>36</v>
      </c>
      <c r="T33" s="106" t="str">
        <f t="shared" si="3"/>
        <v>0</v>
      </c>
      <c r="U33" s="106" t="str">
        <f t="shared" si="3"/>
        <v>0</v>
      </c>
      <c r="V33" s="106" t="str">
        <f t="shared" si="3"/>
        <v>0</v>
      </c>
    </row>
    <row r="34">
      <c r="A34" s="107" t="s">
        <v>111</v>
      </c>
      <c r="B34" s="108"/>
      <c r="C34" s="108"/>
      <c r="D34" s="108"/>
      <c r="E34" s="75"/>
      <c r="F34" s="109"/>
      <c r="G34" s="110" t="s">
        <v>112</v>
      </c>
      <c r="H34" s="111" t="str">
        <f>C31</f>
        <v>369</v>
      </c>
      <c r="I34" s="112" t="str">
        <f t="shared" ref="I34:V34" si="4">H34-I31</f>
        <v>332</v>
      </c>
      <c r="J34" s="113" t="str">
        <f t="shared" si="4"/>
        <v>295</v>
      </c>
      <c r="K34" s="113" t="str">
        <f t="shared" si="4"/>
        <v>259</v>
      </c>
      <c r="L34" s="113" t="str">
        <f t="shared" si="4"/>
        <v>223</v>
      </c>
      <c r="M34" s="113" t="str">
        <f t="shared" si="4"/>
        <v>187</v>
      </c>
      <c r="N34" s="113" t="str">
        <f t="shared" si="4"/>
        <v>187</v>
      </c>
      <c r="O34" s="113" t="str">
        <f t="shared" si="4"/>
        <v>187</v>
      </c>
      <c r="P34" s="113" t="str">
        <f t="shared" si="4"/>
        <v>151</v>
      </c>
      <c r="Q34" s="113" t="str">
        <f t="shared" si="4"/>
        <v>115</v>
      </c>
      <c r="R34" s="113" t="str">
        <f t="shared" si="4"/>
        <v>79</v>
      </c>
      <c r="S34" s="113" t="str">
        <f t="shared" si="4"/>
        <v>43</v>
      </c>
      <c r="T34" s="113" t="str">
        <f t="shared" si="4"/>
        <v>19</v>
      </c>
      <c r="U34" s="113" t="str">
        <f t="shared" si="4"/>
        <v>19</v>
      </c>
      <c r="V34" s="114" t="str">
        <f t="shared" si="4"/>
        <v>19</v>
      </c>
    </row>
    <row r="35">
      <c r="A35" s="115"/>
      <c r="B35" s="116"/>
      <c r="C35" s="116"/>
      <c r="D35" s="116"/>
      <c r="E35" s="117"/>
      <c r="F35" s="118"/>
      <c r="G35" s="117"/>
      <c r="H35" s="119"/>
      <c r="I35" s="120"/>
      <c r="J35" s="121"/>
      <c r="K35" s="122"/>
      <c r="L35" s="122"/>
      <c r="M35" s="122"/>
      <c r="N35" s="122"/>
      <c r="O35" s="122"/>
      <c r="P35" s="122"/>
      <c r="Q35" s="122"/>
      <c r="R35" s="122"/>
      <c r="S35" s="122"/>
      <c r="T35" s="122"/>
      <c r="U35" s="122"/>
      <c r="V35" s="122"/>
    </row>
    <row r="36">
      <c r="A36" s="46" t="s">
        <v>113</v>
      </c>
      <c r="B36" s="123">
        <v>31.0</v>
      </c>
      <c r="C36" s="124"/>
      <c r="D36" s="124"/>
      <c r="E36" s="37"/>
      <c r="F36" s="36"/>
      <c r="G36" s="37"/>
      <c r="H36" s="38"/>
      <c r="I36" s="125"/>
      <c r="J36" s="54"/>
      <c r="K36" s="52"/>
      <c r="L36" s="52"/>
      <c r="M36" s="52"/>
      <c r="N36" s="52"/>
      <c r="O36" s="52"/>
      <c r="P36" s="52"/>
      <c r="Q36" s="52"/>
      <c r="R36" s="52"/>
      <c r="S36" s="52"/>
      <c r="T36" s="52"/>
      <c r="U36" s="52"/>
      <c r="V36" s="52"/>
    </row>
    <row r="37" ht="17.25" customHeight="1">
      <c r="A37" s="51"/>
      <c r="B37" s="97"/>
      <c r="C37" s="97"/>
      <c r="D37" s="97"/>
      <c r="E37" s="37"/>
      <c r="F37" s="36"/>
      <c r="G37" s="37"/>
      <c r="H37" s="38"/>
      <c r="I37" s="125"/>
      <c r="J37" s="54"/>
      <c r="K37" s="52"/>
      <c r="L37" s="52"/>
      <c r="M37" s="52"/>
      <c r="N37" s="52"/>
      <c r="O37" s="52"/>
      <c r="P37" s="52"/>
      <c r="Q37" s="52"/>
      <c r="R37" s="52"/>
      <c r="S37" s="52"/>
      <c r="T37" s="52"/>
      <c r="U37" s="52"/>
      <c r="V37" s="52"/>
    </row>
    <row r="38" ht="17.25" customHeight="1">
      <c r="A38" s="51"/>
      <c r="B38" s="97"/>
      <c r="C38" s="97"/>
      <c r="D38" s="97"/>
      <c r="E38" s="37"/>
      <c r="F38" s="36"/>
      <c r="G38" s="37"/>
      <c r="H38" s="38"/>
      <c r="I38" s="125"/>
      <c r="J38" s="54"/>
      <c r="K38" s="52"/>
      <c r="L38" s="52"/>
      <c r="M38" s="52"/>
      <c r="N38" s="52"/>
      <c r="O38" s="52"/>
      <c r="P38" s="52"/>
      <c r="Q38" s="52"/>
      <c r="R38" s="52"/>
      <c r="S38" s="52"/>
      <c r="T38" s="52"/>
      <c r="U38" s="52"/>
      <c r="V38" s="52"/>
    </row>
    <row r="39">
      <c r="A39" s="51"/>
      <c r="B39" s="97"/>
      <c r="C39" s="97"/>
      <c r="D39" s="97"/>
      <c r="E39" s="37"/>
      <c r="F39" s="36"/>
      <c r="G39" s="37"/>
      <c r="H39" s="38"/>
      <c r="I39" s="125"/>
      <c r="J39" s="54"/>
      <c r="K39" s="52"/>
      <c r="L39" s="52"/>
      <c r="M39" s="52"/>
      <c r="N39" s="52"/>
      <c r="O39" s="52"/>
      <c r="P39" s="52"/>
      <c r="Q39" s="52"/>
      <c r="R39" s="52"/>
      <c r="S39" s="52"/>
      <c r="T39" s="52"/>
      <c r="U39" s="52"/>
      <c r="V39" s="52"/>
    </row>
    <row r="40">
      <c r="A40" s="51"/>
      <c r="B40" s="97"/>
      <c r="C40" s="97"/>
      <c r="D40" s="97"/>
      <c r="E40" s="37"/>
      <c r="F40" s="36"/>
      <c r="G40" s="37"/>
      <c r="H40" s="38"/>
      <c r="I40" s="125"/>
      <c r="J40" s="54"/>
      <c r="K40" s="52"/>
      <c r="L40" s="52"/>
      <c r="M40" s="52"/>
      <c r="N40" s="52"/>
      <c r="O40" s="52"/>
      <c r="P40" s="52"/>
      <c r="Q40" s="52"/>
      <c r="R40" s="52"/>
      <c r="S40" s="52"/>
      <c r="T40" s="52"/>
      <c r="U40" s="52"/>
      <c r="V40" s="52"/>
    </row>
    <row r="41">
      <c r="A41" s="51"/>
      <c r="B41" s="97"/>
      <c r="C41" s="97"/>
      <c r="D41" s="97"/>
      <c r="E41" s="37"/>
      <c r="F41" s="36"/>
      <c r="G41" s="37"/>
      <c r="H41" s="38"/>
      <c r="I41" s="125"/>
      <c r="J41" s="54"/>
      <c r="K41" s="52"/>
      <c r="L41" s="52"/>
      <c r="M41" s="52"/>
      <c r="N41" s="52"/>
      <c r="O41" s="52"/>
      <c r="P41" s="52"/>
      <c r="Q41" s="52"/>
      <c r="R41" s="52"/>
      <c r="S41" s="52"/>
      <c r="T41" s="52"/>
      <c r="U41" s="52"/>
      <c r="V41" s="52"/>
    </row>
    <row r="42">
      <c r="A42" s="51"/>
      <c r="B42" s="97"/>
      <c r="C42" s="97"/>
      <c r="D42" s="97"/>
      <c r="E42" s="37"/>
      <c r="F42" s="36"/>
      <c r="G42" s="37"/>
      <c r="H42" s="38"/>
      <c r="I42" s="125"/>
      <c r="J42" s="54"/>
      <c r="K42" s="52"/>
      <c r="L42" s="52"/>
      <c r="M42" s="52"/>
      <c r="N42" s="52"/>
      <c r="O42" s="52"/>
      <c r="P42" s="52"/>
      <c r="Q42" s="52"/>
      <c r="R42" s="52"/>
      <c r="S42" s="52"/>
      <c r="T42" s="52"/>
      <c r="U42" s="52"/>
      <c r="V42" s="52"/>
    </row>
    <row r="43">
      <c r="A43" s="51"/>
      <c r="B43" s="97"/>
      <c r="C43" s="97"/>
      <c r="D43" s="97"/>
      <c r="E43" s="37"/>
      <c r="F43" s="36"/>
      <c r="G43" s="37"/>
      <c r="H43" s="38"/>
      <c r="I43" s="125"/>
      <c r="J43" s="54"/>
      <c r="K43" s="52"/>
      <c r="L43" s="52"/>
      <c r="M43" s="52"/>
      <c r="N43" s="52"/>
      <c r="O43" s="52"/>
      <c r="P43" s="52"/>
      <c r="Q43" s="52"/>
      <c r="R43" s="52"/>
      <c r="S43" s="52"/>
      <c r="T43" s="52"/>
      <c r="U43" s="52"/>
      <c r="V43" s="52"/>
    </row>
    <row r="44">
      <c r="A44" s="51"/>
      <c r="B44" s="97"/>
      <c r="C44" s="97"/>
      <c r="D44" s="97"/>
      <c r="E44" s="37"/>
      <c r="F44" s="36"/>
      <c r="G44" s="37"/>
      <c r="H44" s="38"/>
      <c r="I44" s="125"/>
      <c r="J44" s="54"/>
      <c r="K44" s="52"/>
      <c r="L44" s="52"/>
      <c r="M44" s="52"/>
      <c r="N44" s="52"/>
      <c r="O44" s="52"/>
      <c r="P44" s="52"/>
      <c r="Q44" s="52"/>
      <c r="R44" s="52"/>
      <c r="S44" s="52"/>
      <c r="T44" s="52"/>
      <c r="U44" s="52"/>
      <c r="V44" s="52"/>
    </row>
    <row r="45">
      <c r="A45" s="51"/>
      <c r="B45" s="97"/>
      <c r="C45" s="97"/>
      <c r="D45" s="97"/>
      <c r="E45" s="37"/>
      <c r="F45" s="36"/>
      <c r="G45" s="37"/>
      <c r="H45" s="38"/>
      <c r="I45" s="125"/>
      <c r="J45" s="54"/>
      <c r="K45" s="52"/>
      <c r="L45" s="52"/>
      <c r="M45" s="52"/>
      <c r="N45" s="52"/>
      <c r="O45" s="52"/>
      <c r="P45" s="52"/>
      <c r="Q45" s="52"/>
      <c r="R45" s="52"/>
      <c r="S45" s="52"/>
      <c r="T45" s="52"/>
      <c r="U45" s="52"/>
      <c r="V45" s="52"/>
    </row>
    <row r="46">
      <c r="A46" s="51"/>
      <c r="B46" s="97"/>
      <c r="C46" s="97"/>
      <c r="D46" s="97"/>
      <c r="E46" s="37"/>
      <c r="F46" s="36"/>
      <c r="G46" s="37"/>
      <c r="H46" s="38"/>
      <c r="I46" s="125"/>
      <c r="J46" s="54"/>
      <c r="K46" s="52"/>
      <c r="L46" s="52"/>
      <c r="M46" s="52"/>
      <c r="N46" s="52"/>
      <c r="O46" s="52"/>
      <c r="P46" s="52"/>
      <c r="Q46" s="52"/>
      <c r="R46" s="52"/>
      <c r="S46" s="52"/>
      <c r="T46" s="52"/>
      <c r="U46" s="52"/>
      <c r="V46" s="52"/>
    </row>
    <row r="47">
      <c r="A47" s="51"/>
      <c r="B47" s="97"/>
      <c r="C47" s="97"/>
      <c r="D47" s="97"/>
      <c r="E47" s="37"/>
      <c r="F47" s="36"/>
      <c r="G47" s="37"/>
      <c r="H47" s="38"/>
      <c r="I47" s="125"/>
      <c r="J47" s="54"/>
      <c r="K47" s="52"/>
      <c r="L47" s="52"/>
      <c r="M47" s="52"/>
      <c r="N47" s="52"/>
      <c r="O47" s="52"/>
      <c r="P47" s="52"/>
      <c r="Q47" s="52"/>
      <c r="R47" s="52"/>
      <c r="S47" s="52"/>
      <c r="T47" s="52"/>
      <c r="U47" s="52"/>
      <c r="V47" s="52"/>
    </row>
    <row r="48">
      <c r="A48" s="51"/>
      <c r="B48" s="97"/>
      <c r="C48" s="97"/>
      <c r="D48" s="97"/>
      <c r="E48" s="37"/>
      <c r="F48" s="36"/>
      <c r="G48" s="37"/>
      <c r="H48" s="38"/>
      <c r="I48" s="125"/>
      <c r="J48" s="54"/>
      <c r="K48" s="52"/>
      <c r="L48" s="52"/>
      <c r="M48" s="52"/>
      <c r="N48" s="52"/>
      <c r="O48" s="52"/>
      <c r="P48" s="52"/>
      <c r="Q48" s="52"/>
      <c r="R48" s="52"/>
      <c r="S48" s="52"/>
      <c r="T48" s="52"/>
      <c r="U48" s="52"/>
      <c r="V48" s="52"/>
    </row>
    <row r="49">
      <c r="A49" s="51"/>
      <c r="B49" s="97"/>
      <c r="C49" s="97"/>
      <c r="D49" s="97"/>
      <c r="E49" s="37"/>
      <c r="F49" s="36"/>
      <c r="G49" s="37"/>
      <c r="H49" s="38"/>
      <c r="I49" s="125"/>
      <c r="J49" s="54"/>
      <c r="K49" s="52"/>
      <c r="L49" s="52"/>
      <c r="M49" s="52"/>
      <c r="N49" s="52"/>
      <c r="O49" s="52"/>
      <c r="P49" s="52"/>
      <c r="Q49" s="52"/>
      <c r="R49" s="52"/>
      <c r="S49" s="52"/>
      <c r="T49" s="52"/>
      <c r="U49" s="52"/>
      <c r="V49" s="52"/>
    </row>
    <row r="50">
      <c r="A50" s="51"/>
      <c r="B50" s="97"/>
      <c r="C50" s="97"/>
      <c r="D50" s="97"/>
      <c r="E50" s="37"/>
      <c r="F50" s="36"/>
      <c r="G50" s="37"/>
      <c r="H50" s="38"/>
      <c r="I50" s="125"/>
      <c r="J50" s="54"/>
      <c r="K50" s="52"/>
      <c r="L50" s="52"/>
      <c r="M50" s="52"/>
      <c r="N50" s="52"/>
      <c r="O50" s="52"/>
      <c r="P50" s="52"/>
      <c r="Q50" s="52"/>
      <c r="R50" s="52"/>
      <c r="S50" s="52"/>
      <c r="T50" s="52"/>
      <c r="U50" s="52"/>
      <c r="V50" s="52"/>
    </row>
    <row r="51">
      <c r="A51" s="51"/>
      <c r="B51" s="97"/>
      <c r="C51" s="97"/>
      <c r="D51" s="97"/>
      <c r="E51" s="37"/>
      <c r="F51" s="36"/>
      <c r="G51" s="37"/>
      <c r="H51" s="38"/>
      <c r="I51" s="125"/>
      <c r="J51" s="54"/>
      <c r="K51" s="52"/>
      <c r="L51" s="52"/>
      <c r="M51" s="52"/>
      <c r="N51" s="52"/>
      <c r="O51" s="52"/>
      <c r="P51" s="52"/>
      <c r="Q51" s="52"/>
      <c r="R51" s="52"/>
      <c r="S51" s="52"/>
      <c r="T51" s="52"/>
      <c r="U51" s="52"/>
      <c r="V51" s="52"/>
    </row>
    <row r="52">
      <c r="A52" s="51"/>
      <c r="B52" s="97"/>
      <c r="C52" s="97"/>
      <c r="D52" s="97"/>
      <c r="E52" s="37"/>
      <c r="F52" s="36"/>
      <c r="G52" s="37"/>
      <c r="H52" s="38"/>
      <c r="I52" s="125"/>
      <c r="J52" s="54"/>
      <c r="K52" s="52"/>
      <c r="L52" s="52"/>
      <c r="M52" s="52"/>
      <c r="N52" s="52"/>
      <c r="O52" s="52"/>
      <c r="P52" s="52"/>
      <c r="Q52" s="52"/>
      <c r="R52" s="52"/>
      <c r="S52" s="52"/>
      <c r="T52" s="52"/>
      <c r="U52" s="52"/>
      <c r="V52" s="52"/>
    </row>
    <row r="53">
      <c r="A53" s="51"/>
      <c r="B53" s="97"/>
      <c r="C53" s="97"/>
      <c r="D53" s="97"/>
      <c r="E53" s="37"/>
      <c r="F53" s="36"/>
      <c r="G53" s="37"/>
      <c r="H53" s="38"/>
      <c r="I53" s="125"/>
      <c r="J53" s="54"/>
      <c r="K53" s="52"/>
      <c r="L53" s="52"/>
      <c r="M53" s="52"/>
      <c r="N53" s="52"/>
      <c r="O53" s="52"/>
      <c r="P53" s="52"/>
      <c r="Q53" s="52"/>
      <c r="R53" s="52"/>
      <c r="S53" s="52"/>
      <c r="T53" s="52"/>
      <c r="U53" s="52"/>
      <c r="V53" s="52"/>
    </row>
    <row r="54">
      <c r="A54" s="51"/>
      <c r="B54" s="97"/>
      <c r="C54" s="97"/>
      <c r="D54" s="97"/>
      <c r="E54" s="37"/>
      <c r="F54" s="36"/>
      <c r="G54" s="37"/>
      <c r="H54" s="38"/>
      <c r="I54" s="125"/>
      <c r="J54" s="54"/>
      <c r="K54" s="52"/>
      <c r="L54" s="52"/>
      <c r="M54" s="52"/>
      <c r="N54" s="52"/>
      <c r="O54" s="52"/>
      <c r="P54" s="52"/>
      <c r="Q54" s="52"/>
      <c r="R54" s="52"/>
      <c r="S54" s="52"/>
      <c r="T54" s="52"/>
      <c r="U54" s="52"/>
      <c r="V54" s="52"/>
    </row>
    <row r="55">
      <c r="A55" s="51"/>
      <c r="B55" s="97"/>
      <c r="C55" s="97"/>
      <c r="D55" s="97"/>
      <c r="E55" s="37"/>
      <c r="F55" s="36"/>
      <c r="G55" s="37"/>
      <c r="H55" s="38"/>
      <c r="I55" s="125"/>
      <c r="J55" s="54"/>
      <c r="K55" s="52"/>
      <c r="L55" s="52"/>
      <c r="M55" s="52"/>
      <c r="N55" s="52"/>
      <c r="O55" s="52"/>
      <c r="P55" s="52"/>
      <c r="Q55" s="52"/>
      <c r="R55" s="52"/>
      <c r="S55" s="52"/>
      <c r="T55" s="52"/>
      <c r="U55" s="52"/>
      <c r="V55" s="52"/>
    </row>
    <row r="56">
      <c r="A56" s="51"/>
      <c r="B56" s="97"/>
      <c r="C56" s="97"/>
      <c r="D56" s="97"/>
      <c r="E56" s="37"/>
      <c r="F56" s="36"/>
      <c r="G56" s="37"/>
      <c r="H56" s="38"/>
      <c r="I56" s="125"/>
      <c r="J56" s="54"/>
      <c r="K56" s="52"/>
      <c r="L56" s="52"/>
      <c r="M56" s="52"/>
      <c r="N56" s="52"/>
      <c r="O56" s="52"/>
      <c r="P56" s="52"/>
      <c r="Q56" s="52"/>
      <c r="R56" s="52"/>
      <c r="S56" s="52"/>
      <c r="T56" s="52"/>
      <c r="U56" s="52"/>
      <c r="V56" s="52"/>
    </row>
    <row r="57">
      <c r="A57" s="51"/>
      <c r="B57" s="97"/>
      <c r="C57" s="97"/>
      <c r="D57" s="97"/>
      <c r="E57" s="37"/>
      <c r="F57" s="36"/>
      <c r="G57" s="37"/>
      <c r="H57" s="38"/>
      <c r="I57" s="125"/>
      <c r="J57" s="54"/>
      <c r="K57" s="52"/>
      <c r="L57" s="52"/>
      <c r="M57" s="52"/>
      <c r="N57" s="52"/>
      <c r="O57" s="52"/>
      <c r="P57" s="52"/>
      <c r="Q57" s="52"/>
      <c r="R57" s="52"/>
      <c r="S57" s="52"/>
      <c r="T57" s="52"/>
      <c r="U57" s="52"/>
      <c r="V57" s="52"/>
    </row>
    <row r="58">
      <c r="A58" s="51"/>
      <c r="B58" s="97"/>
      <c r="C58" s="97"/>
      <c r="D58" s="97"/>
      <c r="E58" s="37"/>
      <c r="F58" s="36"/>
      <c r="G58" s="37"/>
      <c r="H58" s="38"/>
      <c r="I58" s="125"/>
      <c r="J58" s="54"/>
      <c r="K58" s="52"/>
      <c r="L58" s="52"/>
      <c r="M58" s="52"/>
      <c r="N58" s="52"/>
      <c r="O58" s="52"/>
      <c r="P58" s="52"/>
      <c r="Q58" s="52"/>
      <c r="R58" s="52"/>
      <c r="S58" s="52"/>
      <c r="T58" s="52"/>
      <c r="U58" s="52"/>
      <c r="V58" s="52"/>
    </row>
    <row r="59">
      <c r="A59" s="51"/>
      <c r="B59" s="97"/>
      <c r="C59" s="97"/>
      <c r="D59" s="97"/>
      <c r="E59" s="37"/>
      <c r="F59" s="36"/>
      <c r="G59" s="37"/>
      <c r="H59" s="38"/>
      <c r="I59" s="125"/>
      <c r="J59" s="54"/>
      <c r="K59" s="52"/>
      <c r="L59" s="52"/>
      <c r="M59" s="52"/>
      <c r="N59" s="52"/>
      <c r="O59" s="52"/>
      <c r="P59" s="52"/>
      <c r="Q59" s="52"/>
      <c r="R59" s="52"/>
      <c r="S59" s="52"/>
      <c r="T59" s="52"/>
      <c r="U59" s="52"/>
      <c r="V59" s="52"/>
    </row>
    <row r="60">
      <c r="A60" s="51"/>
      <c r="B60" s="97"/>
      <c r="C60" s="97"/>
      <c r="D60" s="97"/>
      <c r="E60" s="37"/>
      <c r="F60" s="36"/>
      <c r="G60" s="37"/>
      <c r="H60" s="38"/>
      <c r="I60" s="125"/>
      <c r="J60" s="54"/>
      <c r="K60" s="52"/>
      <c r="L60" s="52"/>
      <c r="M60" s="52"/>
      <c r="N60" s="52"/>
      <c r="O60" s="52"/>
      <c r="P60" s="52"/>
      <c r="Q60" s="52"/>
      <c r="R60" s="52"/>
      <c r="S60" s="52"/>
      <c r="T60" s="52"/>
      <c r="U60" s="52"/>
      <c r="V60" s="52"/>
    </row>
    <row r="61">
      <c r="A61" s="51"/>
      <c r="B61" s="97"/>
      <c r="C61" s="97"/>
      <c r="D61" s="97"/>
      <c r="E61" s="37"/>
      <c r="F61" s="36"/>
      <c r="G61" s="37"/>
      <c r="H61" s="38"/>
      <c r="I61" s="125"/>
      <c r="J61" s="54"/>
      <c r="K61" s="52"/>
      <c r="L61" s="52"/>
      <c r="M61" s="52"/>
      <c r="N61" s="52"/>
      <c r="O61" s="52"/>
      <c r="P61" s="52"/>
      <c r="Q61" s="52"/>
      <c r="R61" s="52"/>
      <c r="S61" s="52"/>
      <c r="T61" s="52"/>
      <c r="U61" s="52"/>
      <c r="V61" s="52"/>
    </row>
    <row r="62">
      <c r="A62" s="51"/>
      <c r="B62" s="97"/>
      <c r="C62" s="97"/>
      <c r="D62" s="97"/>
      <c r="E62" s="37"/>
      <c r="F62" s="36"/>
      <c r="G62" s="37"/>
      <c r="H62" s="38"/>
      <c r="I62" s="125"/>
      <c r="J62" s="54"/>
      <c r="K62" s="52"/>
      <c r="L62" s="52"/>
      <c r="M62" s="52"/>
      <c r="N62" s="52"/>
      <c r="O62" s="52"/>
      <c r="P62" s="52"/>
      <c r="Q62" s="52"/>
      <c r="R62" s="52"/>
      <c r="S62" s="52"/>
      <c r="T62" s="52"/>
      <c r="U62" s="52"/>
      <c r="V62" s="52"/>
    </row>
    <row r="63">
      <c r="A63" s="51"/>
      <c r="B63" s="97"/>
      <c r="C63" s="97"/>
      <c r="D63" s="97"/>
      <c r="E63" s="37"/>
      <c r="F63" s="36"/>
      <c r="G63" s="37"/>
      <c r="H63" s="38"/>
      <c r="I63" s="125"/>
      <c r="J63" s="54"/>
      <c r="K63" s="52"/>
      <c r="L63" s="52"/>
      <c r="M63" s="52"/>
      <c r="N63" s="52"/>
      <c r="O63" s="52"/>
      <c r="P63" s="52"/>
      <c r="Q63" s="52"/>
      <c r="R63" s="52"/>
      <c r="S63" s="52"/>
      <c r="T63" s="52"/>
      <c r="U63" s="52"/>
      <c r="V63" s="52"/>
    </row>
    <row r="64">
      <c r="A64" s="51"/>
      <c r="B64" s="97"/>
      <c r="C64" s="97"/>
      <c r="D64" s="97"/>
      <c r="E64" s="37"/>
      <c r="F64" s="36"/>
      <c r="G64" s="37"/>
      <c r="H64" s="38"/>
      <c r="I64" s="125"/>
      <c r="J64" s="54"/>
      <c r="K64" s="52"/>
      <c r="L64" s="52"/>
      <c r="M64" s="52"/>
      <c r="N64" s="52"/>
      <c r="O64" s="52"/>
      <c r="P64" s="52"/>
      <c r="Q64" s="52"/>
      <c r="R64" s="52"/>
      <c r="S64" s="52"/>
      <c r="T64" s="52"/>
      <c r="U64" s="52"/>
      <c r="V64" s="52"/>
    </row>
    <row r="65">
      <c r="A65" s="51"/>
      <c r="B65" s="97"/>
      <c r="C65" s="97"/>
      <c r="D65" s="97"/>
      <c r="E65" s="37"/>
      <c r="F65" s="36"/>
      <c r="G65" s="37"/>
      <c r="H65" s="38"/>
      <c r="I65" s="125"/>
      <c r="J65" s="54"/>
      <c r="K65" s="52"/>
      <c r="L65" s="52"/>
      <c r="M65" s="52"/>
      <c r="N65" s="52"/>
      <c r="O65" s="52"/>
      <c r="P65" s="52"/>
      <c r="Q65" s="52"/>
      <c r="R65" s="52"/>
      <c r="S65" s="52"/>
      <c r="T65" s="52"/>
      <c r="U65" s="52"/>
      <c r="V65" s="52"/>
    </row>
    <row r="66">
      <c r="A66" s="51"/>
      <c r="B66" s="97"/>
      <c r="C66" s="97"/>
      <c r="D66" s="97"/>
      <c r="E66" s="37"/>
      <c r="F66" s="36"/>
      <c r="G66" s="37"/>
      <c r="H66" s="38"/>
      <c r="I66" s="125"/>
      <c r="J66" s="54"/>
      <c r="K66" s="52"/>
      <c r="L66" s="52"/>
      <c r="M66" s="52"/>
      <c r="N66" s="52"/>
      <c r="O66" s="52"/>
      <c r="P66" s="52"/>
      <c r="Q66" s="52"/>
      <c r="R66" s="52"/>
      <c r="S66" s="52"/>
      <c r="T66" s="52"/>
      <c r="U66" s="52"/>
      <c r="V66" s="52"/>
    </row>
    <row r="67">
      <c r="A67" s="51"/>
      <c r="B67" s="97"/>
      <c r="C67" s="97"/>
      <c r="D67" s="97"/>
      <c r="E67" s="37"/>
      <c r="F67" s="36"/>
      <c r="G67" s="37"/>
      <c r="H67" s="38"/>
      <c r="I67" s="125"/>
      <c r="J67" s="54"/>
      <c r="K67" s="52"/>
      <c r="L67" s="52"/>
      <c r="M67" s="52"/>
      <c r="N67" s="52"/>
      <c r="O67" s="52"/>
      <c r="P67" s="52"/>
      <c r="Q67" s="52"/>
      <c r="R67" s="52"/>
      <c r="S67" s="52"/>
      <c r="T67" s="52"/>
      <c r="U67" s="52"/>
      <c r="V67" s="52"/>
    </row>
    <row r="68">
      <c r="A68" s="51"/>
      <c r="B68" s="97"/>
      <c r="C68" s="97"/>
      <c r="D68" s="97"/>
      <c r="E68" s="37"/>
      <c r="F68" s="36"/>
      <c r="G68" s="37"/>
      <c r="H68" s="38"/>
      <c r="I68" s="125"/>
      <c r="J68" s="54"/>
      <c r="K68" s="52"/>
      <c r="L68" s="52"/>
      <c r="M68" s="52"/>
      <c r="N68" s="52"/>
      <c r="O68" s="52"/>
      <c r="P68" s="52"/>
      <c r="Q68" s="52"/>
      <c r="R68" s="52"/>
      <c r="S68" s="52"/>
      <c r="T68" s="52"/>
      <c r="U68" s="52"/>
      <c r="V68" s="52"/>
    </row>
    <row r="69">
      <c r="A69" s="51"/>
      <c r="B69" s="97"/>
      <c r="C69" s="97"/>
      <c r="D69" s="97"/>
      <c r="E69" s="37"/>
      <c r="F69" s="36"/>
      <c r="G69" s="37"/>
      <c r="H69" s="38"/>
      <c r="I69" s="125"/>
      <c r="J69" s="54"/>
      <c r="K69" s="52"/>
      <c r="L69" s="52"/>
      <c r="M69" s="52"/>
      <c r="N69" s="52"/>
      <c r="O69" s="52"/>
      <c r="P69" s="52"/>
      <c r="Q69" s="52"/>
      <c r="R69" s="52"/>
      <c r="S69" s="52"/>
      <c r="T69" s="52"/>
      <c r="U69" s="52"/>
      <c r="V69" s="52"/>
    </row>
    <row r="70">
      <c r="A70" s="51"/>
      <c r="B70" s="97"/>
      <c r="C70" s="97"/>
      <c r="D70" s="97"/>
      <c r="E70" s="37"/>
      <c r="F70" s="36"/>
      <c r="G70" s="37"/>
      <c r="H70" s="38"/>
      <c r="I70" s="125"/>
      <c r="J70" s="54"/>
      <c r="K70" s="52"/>
      <c r="L70" s="52"/>
      <c r="M70" s="52"/>
      <c r="N70" s="52"/>
      <c r="O70" s="52"/>
      <c r="P70" s="52"/>
      <c r="Q70" s="52"/>
      <c r="R70" s="52"/>
      <c r="S70" s="52"/>
      <c r="T70" s="52"/>
      <c r="U70" s="52"/>
      <c r="V70" s="52"/>
    </row>
    <row r="71">
      <c r="A71" s="51"/>
      <c r="B71" s="97"/>
      <c r="C71" s="97"/>
      <c r="D71" s="97"/>
      <c r="E71" s="37"/>
      <c r="F71" s="36"/>
      <c r="G71" s="37"/>
      <c r="H71" s="38"/>
      <c r="I71" s="125"/>
      <c r="J71" s="54"/>
      <c r="K71" s="52"/>
      <c r="L71" s="52"/>
      <c r="M71" s="52"/>
      <c r="N71" s="52"/>
      <c r="O71" s="52"/>
      <c r="P71" s="52"/>
      <c r="Q71" s="52"/>
      <c r="R71" s="52"/>
      <c r="S71" s="52"/>
      <c r="T71" s="52"/>
      <c r="U71" s="52"/>
      <c r="V71" s="52"/>
    </row>
    <row r="72">
      <c r="A72" s="51"/>
      <c r="B72" s="97"/>
      <c r="C72" s="97"/>
      <c r="D72" s="97"/>
      <c r="E72" s="37"/>
      <c r="F72" s="36"/>
      <c r="G72" s="37"/>
      <c r="H72" s="38"/>
      <c r="I72" s="125"/>
      <c r="J72" s="54"/>
      <c r="K72" s="52"/>
      <c r="L72" s="52"/>
      <c r="M72" s="52"/>
      <c r="N72" s="52"/>
      <c r="O72" s="52"/>
      <c r="P72" s="52"/>
      <c r="Q72" s="52"/>
      <c r="R72" s="52"/>
      <c r="S72" s="52"/>
      <c r="T72" s="52"/>
      <c r="U72" s="52"/>
      <c r="V72" s="52"/>
    </row>
    <row r="73">
      <c r="A73" s="51"/>
      <c r="B73" s="97"/>
      <c r="C73" s="97"/>
      <c r="D73" s="97"/>
      <c r="E73" s="37"/>
      <c r="F73" s="36"/>
      <c r="G73" s="37"/>
      <c r="H73" s="38"/>
      <c r="I73" s="125"/>
      <c r="J73" s="54"/>
      <c r="K73" s="52"/>
      <c r="L73" s="52"/>
      <c r="M73" s="52"/>
      <c r="N73" s="52"/>
      <c r="O73" s="52"/>
      <c r="P73" s="52"/>
      <c r="Q73" s="52"/>
      <c r="R73" s="52"/>
      <c r="S73" s="52"/>
      <c r="T73" s="52"/>
      <c r="U73" s="52"/>
      <c r="V73" s="52"/>
    </row>
    <row r="74">
      <c r="A74" s="51"/>
      <c r="B74" s="97"/>
      <c r="C74" s="97"/>
      <c r="D74" s="97"/>
      <c r="E74" s="37"/>
      <c r="F74" s="36"/>
      <c r="G74" s="37"/>
      <c r="H74" s="38"/>
      <c r="I74" s="125"/>
      <c r="J74" s="54"/>
      <c r="K74" s="52"/>
      <c r="L74" s="52"/>
      <c r="M74" s="52"/>
      <c r="N74" s="52"/>
      <c r="O74" s="52"/>
      <c r="P74" s="52"/>
      <c r="Q74" s="52"/>
      <c r="R74" s="52"/>
      <c r="S74" s="52"/>
      <c r="T74" s="52"/>
      <c r="U74" s="52"/>
      <c r="V74" s="52"/>
    </row>
    <row r="75">
      <c r="A75" s="51"/>
      <c r="B75" s="97"/>
      <c r="C75" s="97"/>
      <c r="D75" s="97"/>
      <c r="E75" s="37"/>
      <c r="F75" s="36"/>
      <c r="G75" s="37"/>
      <c r="H75" s="38"/>
      <c r="I75" s="125"/>
      <c r="J75" s="54"/>
      <c r="K75" s="52"/>
      <c r="L75" s="52"/>
      <c r="M75" s="52"/>
      <c r="N75" s="52"/>
      <c r="O75" s="52"/>
      <c r="P75" s="52"/>
      <c r="Q75" s="52"/>
      <c r="R75" s="52"/>
      <c r="S75" s="52"/>
      <c r="T75" s="52"/>
      <c r="U75" s="52"/>
      <c r="V75" s="52"/>
    </row>
    <row r="76">
      <c r="A76" s="51"/>
      <c r="B76" s="97"/>
      <c r="C76" s="97"/>
      <c r="D76" s="97"/>
      <c r="E76" s="37"/>
      <c r="F76" s="36"/>
      <c r="G76" s="37"/>
      <c r="H76" s="38"/>
      <c r="I76" s="125"/>
      <c r="J76" s="54"/>
      <c r="K76" s="52"/>
      <c r="L76" s="52"/>
      <c r="M76" s="52"/>
      <c r="N76" s="52"/>
      <c r="O76" s="52"/>
      <c r="P76" s="52"/>
      <c r="Q76" s="52"/>
      <c r="R76" s="52"/>
      <c r="S76" s="52"/>
      <c r="T76" s="52"/>
      <c r="U76" s="52"/>
      <c r="V76" s="52"/>
    </row>
    <row r="77">
      <c r="A77" s="51"/>
      <c r="B77" s="97"/>
      <c r="C77" s="97"/>
      <c r="D77" s="97"/>
      <c r="E77" s="37"/>
      <c r="F77" s="36"/>
      <c r="G77" s="37"/>
      <c r="H77" s="38"/>
      <c r="I77" s="125"/>
      <c r="J77" s="54"/>
      <c r="K77" s="52"/>
      <c r="L77" s="52"/>
      <c r="M77" s="52"/>
      <c r="N77" s="52"/>
      <c r="O77" s="52"/>
      <c r="P77" s="52"/>
      <c r="Q77" s="52"/>
      <c r="R77" s="52"/>
      <c r="S77" s="52"/>
      <c r="T77" s="52"/>
      <c r="U77" s="52"/>
      <c r="V77" s="52"/>
    </row>
    <row r="78">
      <c r="A78" s="51"/>
      <c r="B78" s="97"/>
      <c r="C78" s="97"/>
      <c r="D78" s="97"/>
      <c r="E78" s="37"/>
      <c r="F78" s="36"/>
      <c r="G78" s="37"/>
      <c r="H78" s="38"/>
      <c r="I78" s="125"/>
      <c r="J78" s="54"/>
      <c r="K78" s="52"/>
      <c r="L78" s="52"/>
      <c r="M78" s="52"/>
      <c r="N78" s="52"/>
      <c r="O78" s="52"/>
      <c r="P78" s="52"/>
      <c r="Q78" s="52"/>
      <c r="R78" s="52"/>
      <c r="S78" s="52"/>
      <c r="T78" s="52"/>
      <c r="U78" s="52"/>
      <c r="V78" s="52"/>
    </row>
    <row r="79">
      <c r="A79" s="51"/>
      <c r="B79" s="97"/>
      <c r="C79" s="97"/>
      <c r="D79" s="97"/>
      <c r="E79" s="37"/>
      <c r="F79" s="36"/>
      <c r="G79" s="37"/>
      <c r="H79" s="38"/>
      <c r="I79" s="125"/>
      <c r="J79" s="54"/>
      <c r="K79" s="52"/>
      <c r="L79" s="52"/>
      <c r="M79" s="52"/>
      <c r="N79" s="52"/>
      <c r="O79" s="52"/>
      <c r="P79" s="52"/>
      <c r="Q79" s="52"/>
      <c r="R79" s="52"/>
      <c r="S79" s="52"/>
      <c r="T79" s="52"/>
      <c r="U79" s="52"/>
      <c r="V79" s="52"/>
    </row>
    <row r="80">
      <c r="A80" s="51"/>
      <c r="B80" s="97"/>
      <c r="C80" s="97"/>
      <c r="D80" s="97"/>
      <c r="E80" s="37"/>
      <c r="F80" s="36"/>
      <c r="G80" s="37"/>
      <c r="H80" s="38"/>
      <c r="I80" s="125"/>
      <c r="J80" s="54"/>
      <c r="K80" s="52"/>
      <c r="L80" s="52"/>
      <c r="M80" s="52"/>
      <c r="N80" s="52"/>
      <c r="O80" s="52"/>
      <c r="P80" s="52"/>
      <c r="Q80" s="52"/>
      <c r="R80" s="52"/>
      <c r="S80" s="52"/>
      <c r="T80" s="52"/>
      <c r="U80" s="52"/>
      <c r="V80" s="52"/>
    </row>
    <row r="81">
      <c r="A81" s="51"/>
      <c r="B81" s="97"/>
      <c r="C81" s="97"/>
      <c r="D81" s="97"/>
      <c r="E81" s="37"/>
      <c r="F81" s="36"/>
      <c r="G81" s="37"/>
      <c r="H81" s="38"/>
      <c r="I81" s="125"/>
      <c r="J81" s="54"/>
      <c r="K81" s="52"/>
      <c r="L81" s="52"/>
      <c r="M81" s="52"/>
      <c r="N81" s="52"/>
      <c r="O81" s="52"/>
      <c r="P81" s="52"/>
      <c r="Q81" s="52"/>
      <c r="R81" s="52"/>
      <c r="S81" s="52"/>
      <c r="T81" s="52"/>
      <c r="U81" s="52"/>
      <c r="V81" s="52"/>
    </row>
    <row r="82">
      <c r="A82" s="51"/>
      <c r="B82" s="97"/>
      <c r="C82" s="97"/>
      <c r="D82" s="97"/>
      <c r="E82" s="37"/>
      <c r="F82" s="36"/>
      <c r="G82" s="37"/>
      <c r="H82" s="38"/>
      <c r="I82" s="125"/>
      <c r="J82" s="54"/>
      <c r="K82" s="52"/>
      <c r="L82" s="52"/>
      <c r="M82" s="52"/>
      <c r="N82" s="52"/>
      <c r="O82" s="52"/>
      <c r="P82" s="52"/>
      <c r="Q82" s="52"/>
      <c r="R82" s="52"/>
      <c r="S82" s="52"/>
      <c r="T82" s="52"/>
      <c r="U82" s="52"/>
      <c r="V82" s="52"/>
    </row>
    <row r="83">
      <c r="A83" s="51"/>
      <c r="B83" s="97"/>
      <c r="C83" s="97"/>
      <c r="D83" s="97"/>
      <c r="E83" s="37"/>
      <c r="F83" s="36"/>
      <c r="G83" s="37"/>
      <c r="H83" s="38"/>
      <c r="I83" s="125"/>
      <c r="J83" s="54"/>
      <c r="K83" s="52"/>
      <c r="L83" s="52"/>
      <c r="M83" s="52"/>
      <c r="N83" s="52"/>
      <c r="O83" s="52"/>
      <c r="P83" s="52"/>
      <c r="Q83" s="52"/>
      <c r="R83" s="52"/>
      <c r="S83" s="52"/>
      <c r="T83" s="52"/>
      <c r="U83" s="52"/>
      <c r="V83" s="52"/>
    </row>
    <row r="84">
      <c r="A84" s="51"/>
      <c r="B84" s="97"/>
      <c r="C84" s="97"/>
      <c r="D84" s="97"/>
      <c r="E84" s="37"/>
      <c r="F84" s="36"/>
      <c r="G84" s="37"/>
      <c r="H84" s="38"/>
      <c r="I84" s="125"/>
      <c r="J84" s="54"/>
      <c r="K84" s="52"/>
      <c r="L84" s="52"/>
      <c r="M84" s="52"/>
      <c r="N84" s="52"/>
      <c r="O84" s="52"/>
      <c r="P84" s="52"/>
      <c r="Q84" s="52"/>
      <c r="R84" s="52"/>
      <c r="S84" s="52"/>
      <c r="T84" s="52"/>
      <c r="U84" s="52"/>
      <c r="V84" s="52"/>
    </row>
    <row r="85">
      <c r="A85" s="51"/>
      <c r="B85" s="97"/>
      <c r="C85" s="97"/>
      <c r="D85" s="97"/>
      <c r="E85" s="37"/>
      <c r="F85" s="36"/>
      <c r="G85" s="37"/>
      <c r="H85" s="38"/>
      <c r="I85" s="125"/>
      <c r="J85" s="54"/>
      <c r="K85" s="52"/>
      <c r="L85" s="52"/>
      <c r="M85" s="52"/>
      <c r="N85" s="52"/>
      <c r="O85" s="52"/>
      <c r="P85" s="52"/>
      <c r="Q85" s="52"/>
      <c r="R85" s="52"/>
      <c r="S85" s="52"/>
      <c r="T85" s="52"/>
      <c r="U85" s="52"/>
      <c r="V85" s="52"/>
    </row>
    <row r="86">
      <c r="A86" s="51"/>
      <c r="B86" s="97"/>
      <c r="C86" s="97"/>
      <c r="D86" s="97"/>
      <c r="E86" s="37"/>
      <c r="F86" s="36"/>
      <c r="G86" s="37"/>
      <c r="H86" s="38"/>
      <c r="I86" s="125"/>
      <c r="J86" s="54"/>
      <c r="K86" s="52"/>
      <c r="L86" s="52"/>
      <c r="M86" s="52"/>
      <c r="N86" s="52"/>
      <c r="O86" s="52"/>
      <c r="P86" s="52"/>
      <c r="Q86" s="52"/>
      <c r="R86" s="52"/>
      <c r="S86" s="52"/>
      <c r="T86" s="52"/>
      <c r="U86" s="52"/>
      <c r="V86" s="52"/>
    </row>
    <row r="87">
      <c r="A87" s="51"/>
      <c r="B87" s="97"/>
      <c r="C87" s="97"/>
      <c r="D87" s="97"/>
      <c r="E87" s="37"/>
      <c r="F87" s="36"/>
      <c r="G87" s="37"/>
      <c r="H87" s="38"/>
      <c r="I87" s="125"/>
      <c r="J87" s="54"/>
      <c r="K87" s="52"/>
      <c r="L87" s="52"/>
      <c r="M87" s="52"/>
      <c r="N87" s="52"/>
      <c r="O87" s="52"/>
      <c r="P87" s="52"/>
      <c r="Q87" s="52"/>
      <c r="R87" s="52"/>
      <c r="S87" s="52"/>
      <c r="T87" s="52"/>
      <c r="U87" s="52"/>
      <c r="V87" s="52"/>
    </row>
    <row r="88">
      <c r="A88" s="51"/>
      <c r="B88" s="97"/>
      <c r="C88" s="97"/>
      <c r="D88" s="97"/>
      <c r="E88" s="37"/>
      <c r="F88" s="36"/>
      <c r="G88" s="37"/>
      <c r="H88" s="38"/>
      <c r="I88" s="125"/>
      <c r="J88" s="54"/>
      <c r="K88" s="52"/>
      <c r="L88" s="52"/>
      <c r="M88" s="52"/>
      <c r="N88" s="52"/>
      <c r="O88" s="52"/>
      <c r="P88" s="52"/>
      <c r="Q88" s="52"/>
      <c r="R88" s="52"/>
      <c r="S88" s="52"/>
      <c r="T88" s="52"/>
      <c r="U88" s="52"/>
      <c r="V88" s="52"/>
    </row>
    <row r="89">
      <c r="A89" s="51"/>
      <c r="B89" s="97"/>
      <c r="C89" s="97"/>
      <c r="D89" s="97"/>
      <c r="E89" s="37"/>
      <c r="F89" s="36"/>
      <c r="G89" s="37"/>
      <c r="H89" s="38"/>
      <c r="I89" s="125"/>
      <c r="J89" s="54"/>
      <c r="K89" s="52"/>
      <c r="L89" s="52"/>
      <c r="M89" s="52"/>
      <c r="N89" s="52"/>
      <c r="O89" s="52"/>
      <c r="P89" s="52"/>
      <c r="Q89" s="52"/>
      <c r="R89" s="52"/>
      <c r="S89" s="52"/>
      <c r="T89" s="52"/>
      <c r="U89" s="52"/>
      <c r="V89" s="52"/>
    </row>
    <row r="90">
      <c r="A90" s="51"/>
      <c r="B90" s="97"/>
      <c r="C90" s="97"/>
      <c r="D90" s="97"/>
      <c r="E90" s="37"/>
      <c r="F90" s="36"/>
      <c r="G90" s="37"/>
      <c r="H90" s="38"/>
      <c r="I90" s="125"/>
      <c r="J90" s="54"/>
      <c r="K90" s="52"/>
      <c r="L90" s="52"/>
      <c r="M90" s="52"/>
      <c r="N90" s="52"/>
      <c r="O90" s="52"/>
      <c r="P90" s="52"/>
      <c r="Q90" s="52"/>
      <c r="R90" s="52"/>
      <c r="S90" s="52"/>
      <c r="T90" s="52"/>
      <c r="U90" s="52"/>
      <c r="V90" s="52"/>
    </row>
    <row r="91">
      <c r="A91" s="51"/>
      <c r="B91" s="97"/>
      <c r="C91" s="97"/>
      <c r="D91" s="97"/>
      <c r="E91" s="37"/>
      <c r="F91" s="36"/>
      <c r="G91" s="37"/>
      <c r="H91" s="38"/>
      <c r="I91" s="125"/>
      <c r="J91" s="54"/>
      <c r="K91" s="52"/>
      <c r="L91" s="52"/>
      <c r="M91" s="52"/>
      <c r="N91" s="52"/>
      <c r="O91" s="52"/>
      <c r="P91" s="52"/>
      <c r="Q91" s="52"/>
      <c r="R91" s="52"/>
      <c r="S91" s="52"/>
      <c r="T91" s="52"/>
      <c r="U91" s="52"/>
      <c r="V91" s="52"/>
    </row>
  </sheetData>
  <mergeCells count="18">
    <mergeCell ref="A3:A17"/>
    <mergeCell ref="A18:A23"/>
    <mergeCell ref="B3:B17"/>
    <mergeCell ref="B18:B23"/>
    <mergeCell ref="D18:D23"/>
    <mergeCell ref="I1:V1"/>
    <mergeCell ref="A2:H2"/>
    <mergeCell ref="D3:D17"/>
    <mergeCell ref="A24:A26"/>
    <mergeCell ref="A27:A30"/>
    <mergeCell ref="C18:C23"/>
    <mergeCell ref="C3:C17"/>
    <mergeCell ref="C24:C26"/>
    <mergeCell ref="D24:D26"/>
    <mergeCell ref="D27:D30"/>
    <mergeCell ref="B27:B30"/>
    <mergeCell ref="C27:C30"/>
    <mergeCell ref="B24:B26"/>
  </mergeCells>
  <conditionalFormatting sqref="A33:A34">
    <cfRule type="cellIs" dxfId="0" priority="1" operator="lessThan">
      <formula>1</formula>
    </cfRule>
  </conditionalFormatting>
  <conditionalFormatting sqref="H3:H30">
    <cfRule type="containsText" dxfId="1" priority="2" operator="containsText" text="Done">
      <formula>NOT(ISERROR(SEARCH(("Done"),(H3))))</formula>
    </cfRule>
  </conditionalFormatting>
  <conditionalFormatting sqref="C19:D19">
    <cfRule type="containsText" dxfId="2" priority="3" operator="containsText" text="Done">
      <formula>NOT(ISERROR(SEARCH(("Done"),(C19))))</formula>
    </cfRule>
  </conditionalFormatting>
  <conditionalFormatting sqref="B28:D28">
    <cfRule type="containsText" dxfId="2" priority="4" operator="containsText" text="Done">
      <formula>NOT(ISERROR(SEARCH(("Done"),(B28))))</formula>
    </cfRule>
  </conditionalFormatting>
  <conditionalFormatting sqref="A6:F6">
    <cfRule type="containsText" dxfId="2" priority="5" operator="containsText" text="Done">
      <formula>NOT(ISERROR(SEARCH(("Done"),(A6))))</formula>
    </cfRule>
  </conditionalFormatting>
  <conditionalFormatting sqref="A25:D25">
    <cfRule type="containsText" dxfId="2" priority="6" operator="containsText" text="Done">
      <formula>NOT(ISERROR(SEARCH(("Done"),(A25))))</formula>
    </cfRule>
  </conditionalFormatting>
  <conditionalFormatting sqref="G6:G17">
    <cfRule type="containsText" dxfId="2" priority="7" operator="containsText" text="Done">
      <formula>NOT(ISERROR(SEARCH(("Done"),(G6))))</formula>
    </cfRule>
  </conditionalFormatting>
  <conditionalFormatting sqref="I1:V1">
    <cfRule type="cellIs" dxfId="3" priority="8" operator="greaterThan">
      <formula>0</formula>
    </cfRule>
  </conditionalFormatting>
  <conditionalFormatting sqref="I3:V30">
    <cfRule type="cellIs" dxfId="3" priority="9" operator="greaterThan">
      <formula>0</formula>
    </cfRule>
  </conditionalFormatting>
  <conditionalFormatting sqref="I35:V91">
    <cfRule type="cellIs" dxfId="3" priority="10" operator="greaterThan">
      <formula>0</formula>
    </cfRule>
  </conditionalFormatting>
  <conditionalFormatting sqref="H3:H30">
    <cfRule type="containsText" dxfId="4" priority="11" operator="containsText" text="Blocked">
      <formula>NOT(ISERROR(SEARCH(("Blocked"),(H3))))</formula>
    </cfRule>
  </conditionalFormatting>
  <conditionalFormatting sqref="H3:H30">
    <cfRule type="containsText" dxfId="5" priority="12" operator="containsText" text="Working">
      <formula>NOT(ISERROR(SEARCH(("Working"),(H3))))</formula>
    </cfRule>
  </conditionalFormatting>
  <conditionalFormatting sqref="H18:H30">
    <cfRule type="containsText" dxfId="6" priority="13" operator="containsText" text="Verify">
      <formula>NOT(ISERROR(SEARCH(("Verify"),(H18))))</formula>
    </cfRule>
  </conditionalFormatting>
  <dataValidations>
    <dataValidation type="list" showErrorMessage="1" sqref="H3:H30">
      <formula1>'Task statuses'!$A$1:$A$100</formula1>
    </dataValidation>
    <dataValidation type="list" showErrorMessage="1" sqref="G3:G17">
      <formula1>'Team members'!$A$1:$A$100</formula1>
    </dataValidation>
  </dataValidations>
  <drawing r:id="rId2"/>
  <legacyDrawing r:id="rId3"/>
</worksheet>
</file>