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Desktop\"/>
    </mc:Choice>
  </mc:AlternateContent>
  <xr:revisionPtr revIDLastSave="0" documentId="13_ncr:1_{94675CF1-3E45-4239-AB95-0C0F19BBBE7E}" xr6:coauthVersionLast="47" xr6:coauthVersionMax="47" xr10:uidLastSave="{00000000-0000-0000-0000-000000000000}"/>
  <bookViews>
    <workbookView xWindow="-120" yWindow="-120" windowWidth="20730" windowHeight="11160" xr2:uid="{0B35991B-9474-4B25-99FB-1F8F0E5D71F8}"/>
  </bookViews>
  <sheets>
    <sheet name="Tabla" sheetId="2" r:id="rId1"/>
    <sheet name="Formu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K8" i="2"/>
  <c r="K9" i="2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J9" i="2"/>
  <c r="J10" i="2"/>
  <c r="K10" i="2" s="1"/>
  <c r="J11" i="2"/>
  <c r="K11" i="2" s="1"/>
  <c r="L11" i="2" s="1"/>
  <c r="J12" i="2"/>
  <c r="K12" i="2" s="1"/>
  <c r="L12" i="2" s="1"/>
  <c r="J3" i="2"/>
  <c r="K3" i="2" s="1"/>
  <c r="L3" i="2" s="1"/>
  <c r="H4" i="2"/>
  <c r="H5" i="2"/>
  <c r="H12" i="2"/>
  <c r="H3" i="2"/>
  <c r="G4" i="2"/>
  <c r="G5" i="2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G3" i="2"/>
  <c r="L9" i="2" l="1"/>
  <c r="L10" i="2"/>
  <c r="L8" i="2"/>
</calcChain>
</file>

<file path=xl/sharedStrings.xml><?xml version="1.0" encoding="utf-8"?>
<sst xmlns="http://schemas.openxmlformats.org/spreadsheetml/2006/main" count="12" uniqueCount="12">
  <si>
    <t>Q</t>
  </si>
  <si>
    <t>D</t>
  </si>
  <si>
    <t>G</t>
  </si>
  <si>
    <t>S</t>
  </si>
  <si>
    <t>T</t>
  </si>
  <si>
    <t>CT</t>
  </si>
  <si>
    <t>N</t>
  </si>
  <si>
    <t>F</t>
  </si>
  <si>
    <t>E</t>
  </si>
  <si>
    <t>Imax</t>
  </si>
  <si>
    <t>t2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</si>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</sst>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44" fontId="0" fillId="0" borderId="0" xfId="0" applyNumberFormat="1"/>
    <xf numFmtId="1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147637</xdr:rowOff>
    </xdr:from>
    <xdr:ext cx="16990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8325D2-95F3-4BF6-AE9B-56EFE925080E}"/>
                </a:ext>
              </a:extLst>
            </xdr:cNvPr>
            <xdr:cNvSpPr txBox="1"/>
          </xdr:nvSpPr>
          <xdr:spPr>
            <a:xfrm>
              <a:off x="190500" y="147637"/>
              <a:ext cx="1699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2∗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</m:d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+(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8325D2-95F3-4BF6-AE9B-56EFE925080E}"/>
                </a:ext>
              </a:extLst>
            </xdr:cNvPr>
            <xdr:cNvSpPr txBox="1"/>
          </xdr:nvSpPr>
          <xdr:spPr>
            <a:xfrm>
              <a:off x="190500" y="147637"/>
              <a:ext cx="1699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𝑄=√(((2∗𝑆∗𝐷)+(𝐹+𝐺))/(𝐹∗𝐺))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4</xdr:row>
      <xdr:rowOff>23812</xdr:rowOff>
    </xdr:from>
    <xdr:ext cx="424155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7594249-D03B-4160-A876-E22A083465BC}"/>
                </a:ext>
              </a:extLst>
            </xdr:cNvPr>
            <xdr:cNvSpPr txBox="1"/>
          </xdr:nvSpPr>
          <xdr:spPr>
            <a:xfrm>
              <a:off x="238125" y="7858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7594249-D03B-4160-A876-E22A083465BC}"/>
                </a:ext>
              </a:extLst>
            </xdr:cNvPr>
            <xdr:cNvSpPr txBox="1"/>
          </xdr:nvSpPr>
          <xdr:spPr>
            <a:xfrm>
              <a:off x="238125" y="7858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𝑁=𝐷/𝑄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6</xdr:row>
      <xdr:rowOff>138112</xdr:rowOff>
    </xdr:from>
    <xdr:ext cx="536942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953B34-C839-4312-B618-C2B6F9351C8D}"/>
                </a:ext>
              </a:extLst>
            </xdr:cNvPr>
            <xdr:cNvSpPr txBox="1"/>
          </xdr:nvSpPr>
          <xdr:spPr>
            <a:xfrm>
              <a:off x="190500" y="1281112"/>
              <a:ext cx="536942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365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953B34-C839-4312-B618-C2B6F9351C8D}"/>
                </a:ext>
              </a:extLst>
            </xdr:cNvPr>
            <xdr:cNvSpPr txBox="1"/>
          </xdr:nvSpPr>
          <xdr:spPr>
            <a:xfrm>
              <a:off x="190500" y="1281112"/>
              <a:ext cx="536942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𝑇=365/𝑁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9</xdr:row>
      <xdr:rowOff>61912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A7152D3-63EB-4F65-AAB2-3659B55D3B11}"/>
            </a:ext>
          </a:extLst>
        </xdr:cNvPr>
        <xdr:cNvSpPr txBox="1"/>
      </xdr:nvSpPr>
      <xdr:spPr>
        <a:xfrm>
          <a:off x="76200" y="1776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3</xdr:col>
      <xdr:colOff>95250</xdr:colOff>
      <xdr:row>1</xdr:row>
      <xdr:rowOff>71437</xdr:rowOff>
    </xdr:from>
    <xdr:ext cx="3395097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128B20B-5539-4FF3-A9D1-7D04B8B94F0D}"/>
                </a:ext>
              </a:extLst>
            </xdr:cNvPr>
            <xdr:cNvSpPr txBox="1"/>
          </xdr:nvSpPr>
          <xdr:spPr>
            <a:xfrm>
              <a:off x="2381250" y="261937"/>
              <a:ext cx="3395097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den>
                            </m:f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𝑄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+[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128B20B-5539-4FF3-A9D1-7D04B8B94F0D}"/>
                </a:ext>
              </a:extLst>
            </xdr:cNvPr>
            <xdr:cNvSpPr txBox="1"/>
          </xdr:nvSpPr>
          <xdr:spPr>
            <a:xfrm>
              <a:off x="2381250" y="261937"/>
              <a:ext cx="3395097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𝐶𝑇=(𝐶∗𝐷)+[(𝐷/𝑄)∗𝑆]+[(𝑄−𝐸)^2/(2∗𝑄)∗𝐺]+[(𝐸)^2/(2∗𝑄)∗𝐹]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0</xdr:col>
      <xdr:colOff>66675</xdr:colOff>
      <xdr:row>10</xdr:row>
      <xdr:rowOff>176212</xdr:rowOff>
    </xdr:from>
    <xdr:ext cx="66415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145DBB0-7581-8E66-68F7-63E014510832}"/>
                </a:ext>
              </a:extLst>
            </xdr:cNvPr>
            <xdr:cNvSpPr txBox="1"/>
          </xdr:nvSpPr>
          <xdr:spPr>
            <a:xfrm>
              <a:off x="66675" y="2081212"/>
              <a:ext cx="66415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145DBB0-7581-8E66-68F7-63E014510832}"/>
                </a:ext>
              </a:extLst>
            </xdr:cNvPr>
            <xdr:cNvSpPr txBox="1"/>
          </xdr:nvSpPr>
          <xdr:spPr>
            <a:xfrm>
              <a:off x="66675" y="2081212"/>
              <a:ext cx="66415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𝐸=(𝑄∗𝐺)/(𝐺+𝐹)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9</xdr:row>
      <xdr:rowOff>52387</xdr:rowOff>
    </xdr:from>
    <xdr:ext cx="9065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FB6A1AD-863F-A071-952E-EBB620CD8001}"/>
                </a:ext>
              </a:extLst>
            </xdr:cNvPr>
            <xdr:cNvSpPr txBox="1"/>
          </xdr:nvSpPr>
          <xdr:spPr>
            <a:xfrm>
              <a:off x="57150" y="1766887"/>
              <a:ext cx="906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𝐼𝑚𝑎𝑥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FB6A1AD-863F-A071-952E-EBB620CD8001}"/>
                </a:ext>
              </a:extLst>
            </xdr:cNvPr>
            <xdr:cNvSpPr txBox="1"/>
          </xdr:nvSpPr>
          <xdr:spPr>
            <a:xfrm>
              <a:off x="57150" y="1766887"/>
              <a:ext cx="906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𝐼𝑚𝑎𝑥=𝑄−𝐸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4</xdr:row>
      <xdr:rowOff>14287</xdr:rowOff>
    </xdr:from>
    <xdr:ext cx="720967" cy="257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919D42F-C119-B67E-D915-17A4485336C6}"/>
                </a:ext>
              </a:extLst>
            </xdr:cNvPr>
            <xdr:cNvSpPr txBox="1"/>
          </xdr:nvSpPr>
          <xdr:spPr>
            <a:xfrm>
              <a:off x="2324100" y="776287"/>
              <a:ext cx="720967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2=</m:t>
                  </m:r>
                  <m:f>
                    <m:f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𝐼𝑚𝑎𝑥</m:t>
                      </m:r>
                    </m:num>
                    <m:den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𝑄</m:t>
                      </m:r>
                    </m:den>
                  </m:f>
                </m:oMath>
              </a14:m>
              <a:r>
                <a:rPr lang="es-MX" sz="1100"/>
                <a:t>*T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919D42F-C119-B67E-D915-17A4485336C6}"/>
                </a:ext>
              </a:extLst>
            </xdr:cNvPr>
            <xdr:cNvSpPr txBox="1"/>
          </xdr:nvSpPr>
          <xdr:spPr>
            <a:xfrm>
              <a:off x="2324100" y="776287"/>
              <a:ext cx="720967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𝑡2=𝐼𝑚𝑎𝑥/𝑄</a:t>
              </a:r>
              <a:r>
                <a:rPr lang="es-MX" sz="1100"/>
                <a:t>*T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13E8-9419-42F1-B300-9CDD4C60FDEF}">
  <dimension ref="B2:M17"/>
  <sheetViews>
    <sheetView tabSelected="1" zoomScaleNormal="100" workbookViewId="0">
      <selection activeCell="B15" sqref="B15"/>
    </sheetView>
  </sheetViews>
  <sheetFormatPr baseColWidth="10" defaultRowHeight="15" x14ac:dyDescent="0.25"/>
  <cols>
    <col min="6" max="6" width="12.7109375" bestFit="1" customWidth="1"/>
    <col min="8" max="8" width="14.140625" customWidth="1"/>
    <col min="9" max="9" width="14.28515625" customWidth="1"/>
    <col min="12" max="12" width="11.7109375" customWidth="1"/>
    <col min="13" max="13" width="18.140625" customWidth="1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5</v>
      </c>
    </row>
    <row r="3" spans="2:13" x14ac:dyDescent="0.25">
      <c r="B3" s="2">
        <v>36</v>
      </c>
      <c r="C3" s="2">
        <v>450</v>
      </c>
      <c r="D3" s="3">
        <v>8750</v>
      </c>
      <c r="E3" s="3">
        <v>8000</v>
      </c>
      <c r="F3" s="3">
        <v>25000</v>
      </c>
      <c r="G3" s="4">
        <f t="shared" ref="G3:G12" si="0">C3/B3</f>
        <v>12.5</v>
      </c>
      <c r="H3" s="4">
        <f>365/G3</f>
        <v>29.2</v>
      </c>
      <c r="I3" s="3">
        <v>15000</v>
      </c>
      <c r="J3" s="4">
        <f t="shared" ref="J3:J12" si="1">(B3*D3)/(D3+I3)</f>
        <v>13.263157894736842</v>
      </c>
      <c r="K3" s="4">
        <f t="shared" ref="K3:K12" si="2">B3-J3</f>
        <v>22.736842105263158</v>
      </c>
      <c r="L3" s="4">
        <f t="shared" ref="L3:L12" si="3">(K3/B3)*H3</f>
        <v>18.442105263157892</v>
      </c>
      <c r="M3" s="3">
        <f>(F3*C3)+((C3/B3)*E3)+((((B3-J3)^2)/(2*B3))*D3)+((((J3)^2)/(2*B3)*I3))</f>
        <v>11449473.684210526</v>
      </c>
    </row>
    <row r="4" spans="2:13" x14ac:dyDescent="0.25">
      <c r="B4" s="2">
        <v>100</v>
      </c>
      <c r="C4" s="2">
        <v>450</v>
      </c>
      <c r="D4" s="3">
        <v>8750</v>
      </c>
      <c r="E4" s="3">
        <v>8000</v>
      </c>
      <c r="F4" s="3">
        <v>25000</v>
      </c>
      <c r="G4" s="4">
        <f t="shared" si="0"/>
        <v>4.5</v>
      </c>
      <c r="H4" s="4">
        <f t="shared" ref="H4:H12" si="4">365/G4</f>
        <v>81.111111111111114</v>
      </c>
      <c r="I4" s="3">
        <v>15000</v>
      </c>
      <c r="J4" s="4">
        <f t="shared" si="1"/>
        <v>36.842105263157897</v>
      </c>
      <c r="K4" s="4">
        <f t="shared" si="2"/>
        <v>63.157894736842103</v>
      </c>
      <c r="L4" s="4">
        <f t="shared" si="3"/>
        <v>51.228070175438596</v>
      </c>
      <c r="M4" s="3">
        <f t="shared" ref="M4:M12" si="5">(F4*C4)+((C4/B4)*E4)+((((B4-J4)^2)/(2*B4))*D4)+((((J4)^2)/(2*B4)*I4))</f>
        <v>11562315.789473685</v>
      </c>
    </row>
    <row r="5" spans="2:13" x14ac:dyDescent="0.25">
      <c r="B5" s="2">
        <v>200</v>
      </c>
      <c r="C5" s="2">
        <v>450</v>
      </c>
      <c r="D5" s="3">
        <v>8750</v>
      </c>
      <c r="E5" s="3">
        <v>8000</v>
      </c>
      <c r="F5" s="3">
        <v>25000</v>
      </c>
      <c r="G5" s="4">
        <f t="shared" si="0"/>
        <v>2.25</v>
      </c>
      <c r="H5" s="4">
        <f t="shared" si="4"/>
        <v>162.22222222222223</v>
      </c>
      <c r="I5" s="3">
        <v>15000</v>
      </c>
      <c r="J5" s="4">
        <f t="shared" si="1"/>
        <v>73.684210526315795</v>
      </c>
      <c r="K5" s="4">
        <f t="shared" si="2"/>
        <v>126.31578947368421</v>
      </c>
      <c r="L5" s="4">
        <f t="shared" si="3"/>
        <v>102.45614035087719</v>
      </c>
      <c r="M5" s="3">
        <f t="shared" si="5"/>
        <v>11820631.578947369</v>
      </c>
    </row>
    <row r="6" spans="2:13" x14ac:dyDescent="0.25">
      <c r="B6" s="2">
        <v>300</v>
      </c>
      <c r="C6" s="2">
        <v>450</v>
      </c>
      <c r="D6" s="3">
        <v>8750</v>
      </c>
      <c r="E6" s="3">
        <v>8000</v>
      </c>
      <c r="F6" s="3">
        <v>25000</v>
      </c>
      <c r="G6" s="4">
        <f t="shared" si="0"/>
        <v>1.5</v>
      </c>
      <c r="H6" s="4">
        <f t="shared" si="4"/>
        <v>243.33333333333334</v>
      </c>
      <c r="I6" s="3">
        <v>15000</v>
      </c>
      <c r="J6" s="4">
        <f t="shared" si="1"/>
        <v>110.52631578947368</v>
      </c>
      <c r="K6" s="4">
        <f t="shared" si="2"/>
        <v>189.4736842105263</v>
      </c>
      <c r="L6" s="4">
        <f t="shared" si="3"/>
        <v>153.68421052631578</v>
      </c>
      <c r="M6" s="3">
        <f t="shared" si="5"/>
        <v>12090947.368421054</v>
      </c>
    </row>
    <row r="7" spans="2:13" x14ac:dyDescent="0.25">
      <c r="B7" s="2">
        <v>400</v>
      </c>
      <c r="C7" s="2">
        <v>450</v>
      </c>
      <c r="D7" s="3">
        <v>8750</v>
      </c>
      <c r="E7" s="3">
        <v>8000</v>
      </c>
      <c r="F7" s="3">
        <v>25000</v>
      </c>
      <c r="G7" s="4">
        <f t="shared" si="0"/>
        <v>1.125</v>
      </c>
      <c r="H7" s="4">
        <f t="shared" si="4"/>
        <v>324.44444444444446</v>
      </c>
      <c r="I7" s="3">
        <v>15000</v>
      </c>
      <c r="J7" s="4">
        <f t="shared" si="1"/>
        <v>147.36842105263159</v>
      </c>
      <c r="K7" s="4">
        <f t="shared" si="2"/>
        <v>252.63157894736841</v>
      </c>
      <c r="L7" s="4">
        <f t="shared" si="3"/>
        <v>204.91228070175438</v>
      </c>
      <c r="M7" s="3">
        <f t="shared" si="5"/>
        <v>12364263.157894736</v>
      </c>
    </row>
    <row r="8" spans="2:13" x14ac:dyDescent="0.25">
      <c r="B8" s="2">
        <v>500</v>
      </c>
      <c r="C8" s="2">
        <v>450</v>
      </c>
      <c r="D8" s="3">
        <v>8750</v>
      </c>
      <c r="E8" s="3">
        <v>8000</v>
      </c>
      <c r="F8" s="3">
        <v>25000</v>
      </c>
      <c r="G8" s="4">
        <f t="shared" si="0"/>
        <v>0.9</v>
      </c>
      <c r="H8" s="4">
        <f t="shared" si="4"/>
        <v>405.55555555555554</v>
      </c>
      <c r="I8" s="3">
        <v>15000</v>
      </c>
      <c r="J8" s="4">
        <f t="shared" si="1"/>
        <v>184.21052631578948</v>
      </c>
      <c r="K8" s="4">
        <f t="shared" si="2"/>
        <v>315.78947368421052</v>
      </c>
      <c r="L8" s="4">
        <f t="shared" si="3"/>
        <v>256.14035087719299</v>
      </c>
      <c r="M8" s="3">
        <f t="shared" si="5"/>
        <v>12638778.947368423</v>
      </c>
    </row>
    <row r="9" spans="2:13" x14ac:dyDescent="0.25">
      <c r="B9" s="2">
        <v>600</v>
      </c>
      <c r="C9" s="2">
        <v>450</v>
      </c>
      <c r="D9" s="3">
        <v>8750</v>
      </c>
      <c r="E9" s="3">
        <v>8000</v>
      </c>
      <c r="F9" s="3">
        <v>25000</v>
      </c>
      <c r="G9" s="4">
        <f t="shared" si="0"/>
        <v>0.75</v>
      </c>
      <c r="H9" s="4">
        <f t="shared" si="4"/>
        <v>486.66666666666669</v>
      </c>
      <c r="I9" s="3">
        <v>15000</v>
      </c>
      <c r="J9" s="4">
        <f t="shared" si="1"/>
        <v>221.05263157894737</v>
      </c>
      <c r="K9" s="4">
        <f t="shared" si="2"/>
        <v>378.9473684210526</v>
      </c>
      <c r="L9" s="4">
        <f t="shared" si="3"/>
        <v>307.36842105263156</v>
      </c>
      <c r="M9" s="3">
        <f t="shared" si="5"/>
        <v>12913894.736842105</v>
      </c>
    </row>
    <row r="10" spans="2:13" x14ac:dyDescent="0.25">
      <c r="B10" s="2">
        <v>700</v>
      </c>
      <c r="C10" s="2">
        <v>450</v>
      </c>
      <c r="D10" s="3">
        <v>8750</v>
      </c>
      <c r="E10" s="3">
        <v>8000</v>
      </c>
      <c r="F10" s="3">
        <v>25000</v>
      </c>
      <c r="G10" s="4">
        <f t="shared" si="0"/>
        <v>0.6428571428571429</v>
      </c>
      <c r="H10" s="4">
        <f t="shared" si="4"/>
        <v>567.77777777777771</v>
      </c>
      <c r="I10" s="3">
        <v>15000</v>
      </c>
      <c r="J10" s="4">
        <f t="shared" si="1"/>
        <v>257.89473684210526</v>
      </c>
      <c r="K10" s="4">
        <f t="shared" si="2"/>
        <v>442.10526315789474</v>
      </c>
      <c r="L10" s="4">
        <f t="shared" si="3"/>
        <v>358.59649122807014</v>
      </c>
      <c r="M10" s="3">
        <f t="shared" si="5"/>
        <v>13189353.383458646</v>
      </c>
    </row>
    <row r="11" spans="2:13" x14ac:dyDescent="0.25">
      <c r="B11" s="2">
        <v>800</v>
      </c>
      <c r="C11" s="2">
        <v>450</v>
      </c>
      <c r="D11" s="3">
        <v>8750</v>
      </c>
      <c r="E11" s="3">
        <v>8000</v>
      </c>
      <c r="F11" s="3">
        <v>25000</v>
      </c>
      <c r="G11" s="4">
        <f t="shared" si="0"/>
        <v>0.5625</v>
      </c>
      <c r="H11" s="4">
        <f t="shared" si="4"/>
        <v>648.88888888888891</v>
      </c>
      <c r="I11" s="3">
        <v>15000</v>
      </c>
      <c r="J11" s="4">
        <f t="shared" si="1"/>
        <v>294.73684210526318</v>
      </c>
      <c r="K11" s="4">
        <f t="shared" si="2"/>
        <v>505.26315789473682</v>
      </c>
      <c r="L11" s="4">
        <f t="shared" si="3"/>
        <v>409.82456140350877</v>
      </c>
      <c r="M11" s="3">
        <f t="shared" si="5"/>
        <v>13465026.315789474</v>
      </c>
    </row>
    <row r="12" spans="2:13" x14ac:dyDescent="0.25">
      <c r="B12" s="2">
        <v>900</v>
      </c>
      <c r="C12" s="2">
        <v>450</v>
      </c>
      <c r="D12" s="3">
        <v>8750</v>
      </c>
      <c r="E12" s="3">
        <v>8000</v>
      </c>
      <c r="F12" s="3">
        <v>25000</v>
      </c>
      <c r="G12" s="4">
        <f t="shared" si="0"/>
        <v>0.5</v>
      </c>
      <c r="H12" s="4">
        <f t="shared" si="4"/>
        <v>730</v>
      </c>
      <c r="I12" s="3">
        <v>15000</v>
      </c>
      <c r="J12" s="4">
        <f t="shared" si="1"/>
        <v>331.57894736842104</v>
      </c>
      <c r="K12" s="4">
        <f t="shared" si="2"/>
        <v>568.42105263157896</v>
      </c>
      <c r="L12" s="4">
        <f t="shared" si="3"/>
        <v>461.05263157894734</v>
      </c>
      <c r="M12" s="3">
        <f t="shared" si="5"/>
        <v>13740842.105263159</v>
      </c>
    </row>
    <row r="17" spans="2:4" x14ac:dyDescent="0.25">
      <c r="B17" s="5"/>
      <c r="D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1A64-F233-400C-902C-6A3567F2F2F8}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2023-09-10T23:00:39Z</dcterms:created>
  <dcterms:modified xsi:type="dcterms:W3CDTF">2023-09-10T23:39:55Z</dcterms:modified>
</cp:coreProperties>
</file>