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areas\archivos modelos comp\"/>
    </mc:Choice>
  </mc:AlternateContent>
  <xr:revisionPtr revIDLastSave="0" documentId="13_ncr:1_{BEA2E467-1238-488D-9E00-88B8DCCE9627}" xr6:coauthVersionLast="47" xr6:coauthVersionMax="47" xr10:uidLastSave="{00000000-0000-0000-0000-000000000000}"/>
  <bookViews>
    <workbookView xWindow="-120" yWindow="-120" windowWidth="20730" windowHeight="11160" xr2:uid="{44321A23-37FE-467E-8247-CD0DEB062B74}"/>
  </bookViews>
  <sheets>
    <sheet name="Tabla" sheetId="2" r:id="rId1"/>
    <sheet name="Fórmula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K6" i="2"/>
  <c r="K4" i="2"/>
  <c r="K5" i="2"/>
  <c r="K7" i="2"/>
  <c r="K8" i="2"/>
  <c r="K9" i="2"/>
  <c r="K10" i="2"/>
  <c r="K11" i="2"/>
  <c r="K12" i="2"/>
  <c r="K3" i="2"/>
  <c r="J4" i="2"/>
  <c r="L4" i="2" s="1"/>
  <c r="J5" i="2"/>
  <c r="J6" i="2"/>
  <c r="L6" i="2" s="1"/>
  <c r="J7" i="2"/>
  <c r="J8" i="2"/>
  <c r="J9" i="2"/>
  <c r="J10" i="2"/>
  <c r="J11" i="2"/>
  <c r="J12" i="2"/>
  <c r="L12" i="2" s="1"/>
  <c r="J3" i="2"/>
  <c r="L3" i="2" s="1"/>
  <c r="G4" i="2"/>
  <c r="G5" i="2"/>
  <c r="G6" i="2"/>
  <c r="G7" i="2"/>
  <c r="G8" i="2"/>
  <c r="G9" i="2"/>
  <c r="G10" i="2"/>
  <c r="G11" i="2"/>
  <c r="G12" i="2"/>
  <c r="G3" i="2"/>
  <c r="L9" i="2" l="1"/>
  <c r="L5" i="2"/>
  <c r="L11" i="2"/>
  <c r="L10" i="2"/>
  <c r="L8" i="2"/>
  <c r="L7" i="2"/>
</calcChain>
</file>

<file path=xl/sharedStrings.xml><?xml version="1.0" encoding="utf-8"?>
<sst xmlns="http://schemas.openxmlformats.org/spreadsheetml/2006/main" count="12" uniqueCount="12">
  <si>
    <t>Q</t>
  </si>
  <si>
    <t>D</t>
  </si>
  <si>
    <t>P</t>
  </si>
  <si>
    <t>G</t>
  </si>
  <si>
    <t>S</t>
  </si>
  <si>
    <t>T</t>
  </si>
  <si>
    <t>Cp</t>
  </si>
  <si>
    <t>Ca</t>
  </si>
  <si>
    <t>CT</t>
  </si>
  <si>
    <t>PP</t>
  </si>
  <si>
    <t>t</t>
  </si>
  <si>
    <t>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</si>
</sst>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44" fontId="3" fillId="3" borderId="0" xfId="1" applyFont="1" applyFill="1" applyAlignment="1">
      <alignment horizontal="center"/>
    </xf>
    <xf numFmtId="44" fontId="3" fillId="3" borderId="0" xfId="0" applyNumberFormat="1" applyFont="1" applyFill="1" applyAlignment="1">
      <alignment horizontal="center"/>
    </xf>
    <xf numFmtId="1" fontId="3" fillId="3" borderId="0" xfId="1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1</xdr:row>
      <xdr:rowOff>147637</xdr:rowOff>
    </xdr:from>
    <xdr:ext cx="94186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2DECB263-F21B-3E28-33BE-EA80871D1519}"/>
                </a:ext>
              </a:extLst>
            </xdr:cNvPr>
            <xdr:cNvSpPr txBox="1"/>
          </xdr:nvSpPr>
          <xdr:spPr>
            <a:xfrm>
              <a:off x="190500" y="338137"/>
              <a:ext cx="9418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𝑄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2∗</m:t>
                            </m:r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num>
                          <m:den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𝐺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2DECB263-F21B-3E28-33BE-EA80871D1519}"/>
                </a:ext>
              </a:extLst>
            </xdr:cNvPr>
            <xdr:cNvSpPr txBox="1"/>
          </xdr:nvSpPr>
          <xdr:spPr>
            <a:xfrm>
              <a:off x="190500" y="338137"/>
              <a:ext cx="9418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𝑄=√((2∗𝑆∗𝐷)/𝐺)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247650</xdr:colOff>
      <xdr:row>5</xdr:row>
      <xdr:rowOff>138112</xdr:rowOff>
    </xdr:from>
    <xdr:ext cx="424155" cy="34214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F2935390-057A-618D-3295-67B909F49127}"/>
                </a:ext>
              </a:extLst>
            </xdr:cNvPr>
            <xdr:cNvSpPr txBox="1"/>
          </xdr:nvSpPr>
          <xdr:spPr>
            <a:xfrm>
              <a:off x="247650" y="1090612"/>
              <a:ext cx="424155" cy="3421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𝑁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𝐷</m:t>
                        </m:r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𝑄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F2935390-057A-618D-3295-67B909F49127}"/>
                </a:ext>
              </a:extLst>
            </xdr:cNvPr>
            <xdr:cNvSpPr txBox="1"/>
          </xdr:nvSpPr>
          <xdr:spPr>
            <a:xfrm>
              <a:off x="247650" y="1090612"/>
              <a:ext cx="424155" cy="3421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𝑁=𝐷/𝑄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190500</xdr:colOff>
      <xdr:row>8</xdr:row>
      <xdr:rowOff>138112</xdr:rowOff>
    </xdr:from>
    <xdr:ext cx="536942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4D08D9DD-C42F-3500-5BE7-092626301BD0}"/>
                </a:ext>
              </a:extLst>
            </xdr:cNvPr>
            <xdr:cNvSpPr txBox="1"/>
          </xdr:nvSpPr>
          <xdr:spPr>
            <a:xfrm>
              <a:off x="190500" y="1662112"/>
              <a:ext cx="536942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360</m:t>
                        </m:r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4D08D9DD-C42F-3500-5BE7-092626301BD0}"/>
                </a:ext>
              </a:extLst>
            </xdr:cNvPr>
            <xdr:cNvSpPr txBox="1"/>
          </xdr:nvSpPr>
          <xdr:spPr>
            <a:xfrm>
              <a:off x="190500" y="1662112"/>
              <a:ext cx="536942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𝑇=360/𝑁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76200</xdr:colOff>
      <xdr:row>11</xdr:row>
      <xdr:rowOff>61912</xdr:rowOff>
    </xdr:from>
    <xdr:ext cx="1277786" cy="3204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A1F23C69-7E2F-144E-184C-CD3F31CE46F8}"/>
                </a:ext>
              </a:extLst>
            </xdr:cNvPr>
            <xdr:cNvSpPr txBox="1"/>
          </xdr:nvSpPr>
          <xdr:spPr>
            <a:xfrm>
              <a:off x="76200" y="2157412"/>
              <a:ext cx="1277786" cy="3204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𝑃𝑃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num>
                          <m:den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365</m:t>
                            </m:r>
                          </m:den>
                        </m:f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𝑆𝑆</m:t>
                        </m:r>
                      </m:e>
                    </m:d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A1F23C69-7E2F-144E-184C-CD3F31CE46F8}"/>
                </a:ext>
              </a:extLst>
            </xdr:cNvPr>
            <xdr:cNvSpPr txBox="1"/>
          </xdr:nvSpPr>
          <xdr:spPr>
            <a:xfrm>
              <a:off x="76200" y="2157412"/>
              <a:ext cx="1277786" cy="3204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𝑃𝑃=𝑡∗(𝐷/365+𝑆𝑆)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76200</xdr:colOff>
      <xdr:row>13</xdr:row>
      <xdr:rowOff>176212</xdr:rowOff>
    </xdr:from>
    <xdr:ext cx="690189" cy="3432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ABF704D5-78D6-BE6E-1361-83F8B1C739B1}"/>
                </a:ext>
              </a:extLst>
            </xdr:cNvPr>
            <xdr:cNvSpPr txBox="1"/>
          </xdr:nvSpPr>
          <xdr:spPr>
            <a:xfrm>
              <a:off x="76200" y="2652712"/>
              <a:ext cx="690189" cy="3432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𝐶𝑝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𝑆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𝐷</m:t>
                        </m:r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𝑄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ABF704D5-78D6-BE6E-1361-83F8B1C739B1}"/>
                </a:ext>
              </a:extLst>
            </xdr:cNvPr>
            <xdr:cNvSpPr txBox="1"/>
          </xdr:nvSpPr>
          <xdr:spPr>
            <a:xfrm>
              <a:off x="76200" y="2652712"/>
              <a:ext cx="690189" cy="3432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𝐶𝑝=(𝑆∗𝐷)/𝑄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4</xdr:col>
      <xdr:colOff>219075</xdr:colOff>
      <xdr:row>1</xdr:row>
      <xdr:rowOff>157162</xdr:rowOff>
    </xdr:from>
    <xdr:ext cx="1144544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9D9E17A8-EF33-13F4-39DB-1FCB3BE7552B}"/>
                </a:ext>
              </a:extLst>
            </xdr:cNvPr>
            <xdr:cNvSpPr txBox="1"/>
          </xdr:nvSpPr>
          <xdr:spPr>
            <a:xfrm>
              <a:off x="3267075" y="347662"/>
              <a:ext cx="1144544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𝐶𝑎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𝐺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∗(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𝑄</m:t>
                        </m:r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𝑆𝑆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9D9E17A8-EF33-13F4-39DB-1FCB3BE7552B}"/>
                </a:ext>
              </a:extLst>
            </xdr:cNvPr>
            <xdr:cNvSpPr txBox="1"/>
          </xdr:nvSpPr>
          <xdr:spPr>
            <a:xfrm>
              <a:off x="3267075" y="347662"/>
              <a:ext cx="1144544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𝐶𝑎=𝐺∗(𝑄/2+𝑆𝑆)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4</xdr:col>
      <xdr:colOff>180975</xdr:colOff>
      <xdr:row>5</xdr:row>
      <xdr:rowOff>14287</xdr:rowOff>
    </xdr:from>
    <xdr:ext cx="88581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1ACDD0EB-A413-28EC-908D-2E72486131B4}"/>
                </a:ext>
              </a:extLst>
            </xdr:cNvPr>
            <xdr:cNvSpPr txBox="1"/>
          </xdr:nvSpPr>
          <xdr:spPr>
            <a:xfrm>
              <a:off x="3228975" y="966787"/>
              <a:ext cx="8858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𝐶𝑇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𝐶𝑝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𝐶𝑎</m:t>
                    </m:r>
                  </m:oMath>
                </m:oMathPara>
              </a14:m>
              <a:endParaRPr lang="es-MX" sz="1100" b="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1ACDD0EB-A413-28EC-908D-2E72486131B4}"/>
                </a:ext>
              </a:extLst>
            </xdr:cNvPr>
            <xdr:cNvSpPr txBox="1"/>
          </xdr:nvSpPr>
          <xdr:spPr>
            <a:xfrm>
              <a:off x="3228975" y="966787"/>
              <a:ext cx="8858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𝐶𝑇=𝐶𝑝+𝐶𝑎</a:t>
              </a:r>
              <a:endParaRPr lang="es-MX" sz="1100" b="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5FA19-9F2C-4E58-BAB8-1227E41A0651}">
  <dimension ref="B2:M12"/>
  <sheetViews>
    <sheetView tabSelected="1" workbookViewId="0">
      <selection activeCell="N2" sqref="N2"/>
    </sheetView>
  </sheetViews>
  <sheetFormatPr baseColWidth="10" defaultRowHeight="15" x14ac:dyDescent="0.25"/>
  <sheetData>
    <row r="2" spans="2:13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10</v>
      </c>
      <c r="I2" s="1" t="s">
        <v>11</v>
      </c>
      <c r="J2" s="1" t="s">
        <v>6</v>
      </c>
      <c r="K2" s="1" t="s">
        <v>7</v>
      </c>
      <c r="L2" s="1" t="s">
        <v>8</v>
      </c>
      <c r="M2" s="1" t="s">
        <v>9</v>
      </c>
    </row>
    <row r="3" spans="2:13" x14ac:dyDescent="0.25">
      <c r="B3" s="2">
        <v>50</v>
      </c>
      <c r="C3" s="2">
        <v>900</v>
      </c>
      <c r="D3" s="3">
        <v>600</v>
      </c>
      <c r="E3" s="3">
        <v>10</v>
      </c>
      <c r="F3" s="3">
        <v>500</v>
      </c>
      <c r="G3" s="2">
        <f>360/(C3/B3)</f>
        <v>20</v>
      </c>
      <c r="H3" s="2">
        <v>10</v>
      </c>
      <c r="I3" s="2">
        <v>50</v>
      </c>
      <c r="J3" s="4">
        <f>(F3*C3)/B3</f>
        <v>9000</v>
      </c>
      <c r="K3" s="4">
        <f>E3*((B3/2)+50)</f>
        <v>750</v>
      </c>
      <c r="L3" s="4">
        <f>J3+K3</f>
        <v>9750</v>
      </c>
      <c r="M3" s="5">
        <f>(H3*(C3/365))+50</f>
        <v>74.657534246575352</v>
      </c>
    </row>
    <row r="4" spans="2:13" x14ac:dyDescent="0.25">
      <c r="B4" s="2">
        <v>100</v>
      </c>
      <c r="C4" s="2">
        <v>900</v>
      </c>
      <c r="D4" s="3">
        <v>600</v>
      </c>
      <c r="E4" s="3">
        <v>10</v>
      </c>
      <c r="F4" s="3">
        <v>500</v>
      </c>
      <c r="G4" s="2">
        <f t="shared" ref="G4:G12" si="0">360/(C4/B4)</f>
        <v>40</v>
      </c>
      <c r="H4" s="2">
        <v>10</v>
      </c>
      <c r="I4" s="2">
        <v>50</v>
      </c>
      <c r="J4" s="4">
        <f>(F4*C4)/B4</f>
        <v>4500</v>
      </c>
      <c r="K4" s="4">
        <f>E4*((B4/2)+50)</f>
        <v>1000</v>
      </c>
      <c r="L4" s="4">
        <f t="shared" ref="L4:L12" si="1">J4+K4</f>
        <v>5500</v>
      </c>
      <c r="M4" s="5">
        <f>(H4*(C4/365))+50</f>
        <v>74.657534246575352</v>
      </c>
    </row>
    <row r="5" spans="2:13" x14ac:dyDescent="0.25">
      <c r="B5" s="2">
        <v>200</v>
      </c>
      <c r="C5" s="2">
        <v>900</v>
      </c>
      <c r="D5" s="3">
        <v>600</v>
      </c>
      <c r="E5" s="3">
        <v>10</v>
      </c>
      <c r="F5" s="3">
        <v>500</v>
      </c>
      <c r="G5" s="2">
        <f t="shared" si="0"/>
        <v>80</v>
      </c>
      <c r="H5" s="2">
        <v>10</v>
      </c>
      <c r="I5" s="2">
        <v>50</v>
      </c>
      <c r="J5" s="4">
        <f>(F5*C5)/B5</f>
        <v>2250</v>
      </c>
      <c r="K5" s="4">
        <f>E5*((B5/2)+50)</f>
        <v>1500</v>
      </c>
      <c r="L5" s="4">
        <f t="shared" si="1"/>
        <v>3750</v>
      </c>
      <c r="M5" s="5">
        <f>(H5*(C5/365))+50</f>
        <v>74.657534246575352</v>
      </c>
    </row>
    <row r="6" spans="2:13" x14ac:dyDescent="0.25">
      <c r="B6" s="2">
        <v>300</v>
      </c>
      <c r="C6" s="2">
        <v>900</v>
      </c>
      <c r="D6" s="3">
        <v>600</v>
      </c>
      <c r="E6" s="3">
        <v>10</v>
      </c>
      <c r="F6" s="3">
        <v>500</v>
      </c>
      <c r="G6" s="2">
        <f t="shared" si="0"/>
        <v>120</v>
      </c>
      <c r="H6" s="2">
        <v>10</v>
      </c>
      <c r="I6" s="2">
        <v>50</v>
      </c>
      <c r="J6" s="4">
        <f>(F6*C6)/B6</f>
        <v>1500</v>
      </c>
      <c r="K6" s="4">
        <f>E6*((B6/2)+50)</f>
        <v>2000</v>
      </c>
      <c r="L6" s="4">
        <f t="shared" si="1"/>
        <v>3500</v>
      </c>
      <c r="M6" s="5">
        <f>(H6*(C6/365))+50</f>
        <v>74.657534246575352</v>
      </c>
    </row>
    <row r="7" spans="2:13" x14ac:dyDescent="0.25">
      <c r="B7" s="2">
        <v>400</v>
      </c>
      <c r="C7" s="2">
        <v>900</v>
      </c>
      <c r="D7" s="3">
        <v>600</v>
      </c>
      <c r="E7" s="3">
        <v>10</v>
      </c>
      <c r="F7" s="3">
        <v>500</v>
      </c>
      <c r="G7" s="2">
        <f t="shared" si="0"/>
        <v>160</v>
      </c>
      <c r="H7" s="2">
        <v>10</v>
      </c>
      <c r="I7" s="2">
        <v>50</v>
      </c>
      <c r="J7" s="4">
        <f>(F7*C7)/B7</f>
        <v>1125</v>
      </c>
      <c r="K7" s="4">
        <f>E7*((B7/2)+50)</f>
        <v>2500</v>
      </c>
      <c r="L7" s="4">
        <f t="shared" si="1"/>
        <v>3625</v>
      </c>
      <c r="M7" s="5">
        <f>(H7*(C7/365))+50</f>
        <v>74.657534246575352</v>
      </c>
    </row>
    <row r="8" spans="2:13" x14ac:dyDescent="0.25">
      <c r="B8" s="2">
        <v>500</v>
      </c>
      <c r="C8" s="2">
        <v>900</v>
      </c>
      <c r="D8" s="3">
        <v>600</v>
      </c>
      <c r="E8" s="3">
        <v>10</v>
      </c>
      <c r="F8" s="3">
        <v>500</v>
      </c>
      <c r="G8" s="2">
        <f t="shared" si="0"/>
        <v>200</v>
      </c>
      <c r="H8" s="2">
        <v>10</v>
      </c>
      <c r="I8" s="2">
        <v>50</v>
      </c>
      <c r="J8" s="4">
        <f>(F8*C8)/B8</f>
        <v>900</v>
      </c>
      <c r="K8" s="4">
        <f>E8*((B8/2)+50)</f>
        <v>3000</v>
      </c>
      <c r="L8" s="4">
        <f t="shared" si="1"/>
        <v>3900</v>
      </c>
      <c r="M8" s="5">
        <f>(H8*(C8/365))+50</f>
        <v>74.657534246575352</v>
      </c>
    </row>
    <row r="9" spans="2:13" x14ac:dyDescent="0.25">
      <c r="B9" s="2">
        <v>600</v>
      </c>
      <c r="C9" s="2">
        <v>900</v>
      </c>
      <c r="D9" s="3">
        <v>600</v>
      </c>
      <c r="E9" s="3">
        <v>10</v>
      </c>
      <c r="F9" s="3">
        <v>500</v>
      </c>
      <c r="G9" s="2">
        <f t="shared" si="0"/>
        <v>240</v>
      </c>
      <c r="H9" s="2">
        <v>10</v>
      </c>
      <c r="I9" s="2">
        <v>50</v>
      </c>
      <c r="J9" s="4">
        <f>(F9*C9)/B9</f>
        <v>750</v>
      </c>
      <c r="K9" s="4">
        <f>E9*((B9/2)+50)</f>
        <v>3500</v>
      </c>
      <c r="L9" s="4">
        <f t="shared" si="1"/>
        <v>4250</v>
      </c>
      <c r="M9" s="5">
        <f>(H9*(C9/365))+50</f>
        <v>74.657534246575352</v>
      </c>
    </row>
    <row r="10" spans="2:13" x14ac:dyDescent="0.25">
      <c r="B10" s="2">
        <v>700</v>
      </c>
      <c r="C10" s="2">
        <v>900</v>
      </c>
      <c r="D10" s="3">
        <v>600</v>
      </c>
      <c r="E10" s="3">
        <v>10</v>
      </c>
      <c r="F10" s="3">
        <v>500</v>
      </c>
      <c r="G10" s="2">
        <f t="shared" si="0"/>
        <v>280</v>
      </c>
      <c r="H10" s="2">
        <v>10</v>
      </c>
      <c r="I10" s="2">
        <v>50</v>
      </c>
      <c r="J10" s="4">
        <f>(F10*C10)/B10</f>
        <v>642.85714285714289</v>
      </c>
      <c r="K10" s="4">
        <f>E10*((B10/2)+50)</f>
        <v>4000</v>
      </c>
      <c r="L10" s="4">
        <f t="shared" si="1"/>
        <v>4642.8571428571431</v>
      </c>
      <c r="M10" s="5">
        <f>(H10*(C10/365))+50</f>
        <v>74.657534246575352</v>
      </c>
    </row>
    <row r="11" spans="2:13" x14ac:dyDescent="0.25">
      <c r="B11" s="2">
        <v>800</v>
      </c>
      <c r="C11" s="2">
        <v>900</v>
      </c>
      <c r="D11" s="3">
        <v>600</v>
      </c>
      <c r="E11" s="3">
        <v>10</v>
      </c>
      <c r="F11" s="3">
        <v>500</v>
      </c>
      <c r="G11" s="2">
        <f t="shared" si="0"/>
        <v>320</v>
      </c>
      <c r="H11" s="2">
        <v>10</v>
      </c>
      <c r="I11" s="2">
        <v>50</v>
      </c>
      <c r="J11" s="4">
        <f>(F11*C11)/B11</f>
        <v>562.5</v>
      </c>
      <c r="K11" s="4">
        <f>E11*((B11/2)+50)</f>
        <v>4500</v>
      </c>
      <c r="L11" s="4">
        <f t="shared" si="1"/>
        <v>5062.5</v>
      </c>
      <c r="M11" s="5">
        <f>(H11*(C11/365))+50</f>
        <v>74.657534246575352</v>
      </c>
    </row>
    <row r="12" spans="2:13" x14ac:dyDescent="0.25">
      <c r="B12" s="2">
        <v>900</v>
      </c>
      <c r="C12" s="2">
        <v>900</v>
      </c>
      <c r="D12" s="3">
        <v>600</v>
      </c>
      <c r="E12" s="3">
        <v>10</v>
      </c>
      <c r="F12" s="3">
        <v>500</v>
      </c>
      <c r="G12" s="2">
        <f t="shared" si="0"/>
        <v>360</v>
      </c>
      <c r="H12" s="2">
        <v>10</v>
      </c>
      <c r="I12" s="2">
        <v>50</v>
      </c>
      <c r="J12" s="4">
        <f>(F12*C12)/B12</f>
        <v>500</v>
      </c>
      <c r="K12" s="4">
        <f>E12*((B12/2)+50)</f>
        <v>5000</v>
      </c>
      <c r="L12" s="4">
        <f t="shared" si="1"/>
        <v>5500</v>
      </c>
      <c r="M12" s="5">
        <f>(H12*(C12/365))+50</f>
        <v>74.657534246575352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D713D-CC85-4E96-BE6F-3E04341F95C4}">
  <dimension ref="A1"/>
  <sheetViews>
    <sheetView workbookViewId="0">
      <selection activeCell="E3" sqref="E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Fórmulas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TADEO VAZQUEZ GONZALEZ</dc:creator>
  <cp:lastModifiedBy>ANTONIO TADEO VAZQUEZ GONZALEZ</cp:lastModifiedBy>
  <dcterms:created xsi:type="dcterms:W3CDTF">2023-09-07T00:55:38Z</dcterms:created>
  <dcterms:modified xsi:type="dcterms:W3CDTF">2023-09-10T22:38:09Z</dcterms:modified>
</cp:coreProperties>
</file>