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tis 연결자료\"/>
    </mc:Choice>
  </mc:AlternateContent>
  <xr:revisionPtr revIDLastSave="0" documentId="13_ncr:1_{04BBD3EC-6B49-432B-A048-F6CF2D154D5C}" xr6:coauthVersionLast="47" xr6:coauthVersionMax="47" xr10:uidLastSave="{00000000-0000-0000-0000-000000000000}"/>
  <bookViews>
    <workbookView xWindow="28800" yWindow="0" windowWidth="29040" windowHeight="15480" xr2:uid="{7812F8F4-208D-47C4-ABDB-79D008E3D31A}"/>
  </bookViews>
  <sheets>
    <sheet name="Sheet1" sheetId="1" r:id="rId1"/>
    <sheet name="자동화 업무 분류 코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3" i="1"/>
  <c r="L24" i="1"/>
  <c r="L3" i="1"/>
  <c r="F19" i="1"/>
  <c r="M19" i="1" s="1"/>
  <c r="D19" i="1"/>
  <c r="F18" i="1"/>
  <c r="M18" i="1" s="1"/>
  <c r="D18" i="1"/>
  <c r="F14" i="1"/>
  <c r="M14" i="1" s="1"/>
  <c r="D14" i="1"/>
  <c r="F16" i="1"/>
  <c r="M16" i="1" s="1"/>
  <c r="D16" i="1"/>
  <c r="F17" i="1"/>
  <c r="M17" i="1" s="1"/>
  <c r="D17" i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2" i="1"/>
  <c r="M12" i="1" s="1"/>
  <c r="F10" i="1"/>
  <c r="M10" i="1" s="1"/>
  <c r="F13" i="1"/>
  <c r="F11" i="1"/>
  <c r="M11" i="1" s="1"/>
  <c r="F20" i="1"/>
  <c r="M20" i="1" s="1"/>
  <c r="F15" i="1"/>
  <c r="M15" i="1" s="1"/>
  <c r="F21" i="1"/>
  <c r="M21" i="1" s="1"/>
  <c r="F22" i="1"/>
  <c r="M22" i="1" s="1"/>
  <c r="F23" i="1"/>
  <c r="M23" i="1" s="1"/>
  <c r="F24" i="1"/>
  <c r="M24" i="1" s="1"/>
  <c r="F3" i="1"/>
  <c r="M3" i="1" s="1"/>
  <c r="D21" i="1"/>
  <c r="D4" i="1"/>
  <c r="D5" i="1"/>
  <c r="D6" i="1"/>
  <c r="D7" i="1"/>
  <c r="D8" i="1"/>
  <c r="D9" i="1"/>
  <c r="D12" i="1"/>
  <c r="D10" i="1"/>
  <c r="D13" i="1"/>
  <c r="D11" i="1"/>
  <c r="D20" i="1"/>
  <c r="D15" i="1"/>
  <c r="D22" i="1"/>
  <c r="D23" i="1"/>
  <c r="D24" i="1"/>
  <c r="D3" i="1"/>
</calcChain>
</file>

<file path=xl/sharedStrings.xml><?xml version="1.0" encoding="utf-8"?>
<sst xmlns="http://schemas.openxmlformats.org/spreadsheetml/2006/main" count="243" uniqueCount="150">
  <si>
    <t xml:space="preserve">우수계획평면도 </t>
    <phoneticPr fontId="1" type="noConversion"/>
  </si>
  <si>
    <t>맨홀 명 표기</t>
    <phoneticPr fontId="1" type="noConversion"/>
  </si>
  <si>
    <t>종단면도 편집</t>
    <phoneticPr fontId="1" type="noConversion"/>
  </si>
  <si>
    <t>상수공</t>
    <phoneticPr fontId="1" type="noConversion"/>
  </si>
  <si>
    <t>우수공</t>
    <phoneticPr fontId="1" type="noConversion"/>
  </si>
  <si>
    <t>수리계산용 CAD template 자동작성</t>
    <phoneticPr fontId="1" type="noConversion"/>
  </si>
  <si>
    <t>계획고 적용 from CDS data</t>
    <phoneticPr fontId="1" type="noConversion"/>
  </si>
  <si>
    <t>Cad to INP</t>
    <phoneticPr fontId="1" type="noConversion"/>
  </si>
  <si>
    <t>계획평면도 작성 from inp</t>
    <phoneticPr fontId="1" type="noConversion"/>
  </si>
  <si>
    <t>계획평면도 Epanet 결과 적용(수압 등)</t>
    <phoneticPr fontId="1" type="noConversion"/>
  </si>
  <si>
    <t>계획평면도 text 편집</t>
    <phoneticPr fontId="1" type="noConversion"/>
  </si>
  <si>
    <t>포토맵 작성</t>
    <phoneticPr fontId="1" type="noConversion"/>
  </si>
  <si>
    <t>Cad 오버레이 적용</t>
    <phoneticPr fontId="1" type="noConversion"/>
  </si>
  <si>
    <t>웹게시</t>
    <phoneticPr fontId="1" type="noConversion"/>
  </si>
  <si>
    <t>기타</t>
  </si>
  <si>
    <t>기타</t>
    <phoneticPr fontId="1" type="noConversion"/>
  </si>
  <si>
    <t>토지대장 자동정리</t>
    <phoneticPr fontId="1" type="noConversion"/>
  </si>
  <si>
    <t>파이썬</t>
    <phoneticPr fontId="1" type="noConversion"/>
  </si>
  <si>
    <t>Epanet 수리계산서</t>
    <phoneticPr fontId="1" type="noConversion"/>
  </si>
  <si>
    <t>분야명</t>
  </si>
  <si>
    <t>코드</t>
  </si>
  <si>
    <t>설명</t>
  </si>
  <si>
    <t>토공</t>
  </si>
  <si>
    <t>TG</t>
  </si>
  <si>
    <t>절토, 성토, C/L 종단 등</t>
  </si>
  <si>
    <t>SW</t>
  </si>
  <si>
    <t>유출해석, 우수관로, 유역</t>
  </si>
  <si>
    <t>WW</t>
  </si>
  <si>
    <t>하수관로, 중계펌프장 등</t>
  </si>
  <si>
    <t>PW</t>
  </si>
  <si>
    <t>Epanet 수리해석, 상수관</t>
  </si>
  <si>
    <t>PV</t>
  </si>
  <si>
    <t>도로 포장, 단면, 구조</t>
  </si>
  <si>
    <t>SF</t>
  </si>
  <si>
    <t>옹벽, 배수로 등 구조물</t>
  </si>
  <si>
    <t>ET</t>
  </si>
  <si>
    <t>토지대장, 포토맵 등 부가업무</t>
  </si>
  <si>
    <t>오수공</t>
    <phoneticPr fontId="1" type="noConversion"/>
  </si>
  <si>
    <t>포장공</t>
    <phoneticPr fontId="1" type="noConversion"/>
  </si>
  <si>
    <t>부대공</t>
    <phoneticPr fontId="1" type="noConversion"/>
  </si>
  <si>
    <t>업무 분류</t>
  </si>
  <si>
    <t>예시</t>
  </si>
  <si>
    <t>P</t>
  </si>
  <si>
    <t>관망계획, 유역계획 등</t>
  </si>
  <si>
    <t>J</t>
  </si>
  <si>
    <t>관 종단, 지반 종단 등</t>
  </si>
  <si>
    <t>S</t>
  </si>
  <si>
    <t>절성토단면, 포장단면</t>
  </si>
  <si>
    <t>D</t>
  </si>
  <si>
    <t>도면 수정</t>
  </si>
  <si>
    <t>레이아웃, 블록, 표기 등</t>
  </si>
  <si>
    <t>C</t>
  </si>
  <si>
    <t>수리해석</t>
  </si>
  <si>
    <t>Epanet, SWMM, 유출해석 등</t>
  </si>
  <si>
    <t>A</t>
  </si>
  <si>
    <t>자동화</t>
  </si>
  <si>
    <t>CAD, Excel, Code 자동화</t>
  </si>
  <si>
    <t>R</t>
  </si>
  <si>
    <t>설계서, 수량산출서 등</t>
  </si>
  <si>
    <t>T</t>
  </si>
  <si>
    <t>도각, CAD 기준 등</t>
  </si>
  <si>
    <t>수리해석</t>
    <phoneticPr fontId="1" type="noConversion"/>
  </si>
  <si>
    <t>평면도</t>
    <phoneticPr fontId="1" type="noConversion"/>
  </si>
  <si>
    <t>종단면도</t>
    <phoneticPr fontId="1" type="noConversion"/>
  </si>
  <si>
    <t>횡단면도</t>
    <phoneticPr fontId="1" type="noConversion"/>
  </si>
  <si>
    <t>템플릿</t>
    <phoneticPr fontId="1" type="noConversion"/>
  </si>
  <si>
    <t>공종</t>
    <phoneticPr fontId="1" type="noConversion"/>
  </si>
  <si>
    <t>코드</t>
    <phoneticPr fontId="1" type="noConversion"/>
  </si>
  <si>
    <t>업무</t>
    <phoneticPr fontId="1" type="noConversion"/>
  </si>
  <si>
    <t>설명</t>
    <phoneticPr fontId="1" type="noConversion"/>
  </si>
  <si>
    <t>작성코드</t>
    <phoneticPr fontId="1" type="noConversion"/>
  </si>
  <si>
    <t>비고(활용자료)</t>
    <phoneticPr fontId="1" type="noConversion"/>
  </si>
  <si>
    <t>CDS 토공계획고 자료 활용</t>
    <phoneticPr fontId="1" type="noConversion"/>
  </si>
  <si>
    <t>완성된 EPANET 수리계산 결과 활용</t>
    <phoneticPr fontId="1" type="noConversion"/>
  </si>
  <si>
    <t>우수 관로</t>
    <phoneticPr fontId="1" type="noConversion"/>
  </si>
  <si>
    <t>CDS 우수계획평면도 맨홀정보 활용</t>
    <phoneticPr fontId="1" type="noConversion"/>
  </si>
  <si>
    <t>유역내 관로명 할당 및 , 관로 길이 자동작성</t>
    <phoneticPr fontId="1" type="noConversion"/>
  </si>
  <si>
    <t>위치정보 살아있는 사진 활용</t>
    <phoneticPr fontId="1" type="noConversion"/>
  </si>
  <si>
    <t>CAD 계획 도면 활용</t>
    <phoneticPr fontId="1" type="noConversion"/>
  </si>
  <si>
    <t>개인 및 공유할수 있는 서버 필요</t>
    <phoneticPr fontId="1" type="noConversion"/>
  </si>
  <si>
    <t>PROM활용 토지대장 자동 정리</t>
    <phoneticPr fontId="1" type="noConversion"/>
  </si>
  <si>
    <t>PROM DATA 및 토지대장필요</t>
    <phoneticPr fontId="1" type="noConversion"/>
  </si>
  <si>
    <t>리습</t>
    <phoneticPr fontId="1" type="noConversion"/>
  </si>
  <si>
    <t>프로그램명</t>
    <phoneticPr fontId="1" type="noConversion"/>
  </si>
  <si>
    <t>포토맵 &amp; CAD 적용</t>
    <phoneticPr fontId="1" type="noConversion"/>
  </si>
  <si>
    <t>횡단면도 편집</t>
    <phoneticPr fontId="1" type="noConversion"/>
  </si>
  <si>
    <t>no.</t>
    <phoneticPr fontId="1" type="noConversion"/>
  </si>
  <si>
    <t>EPANET
자동화</t>
    <phoneticPr fontId="1" type="noConversion"/>
  </si>
  <si>
    <t>우수공
자동화</t>
    <phoneticPr fontId="1" type="noConversion"/>
  </si>
  <si>
    <t>PHOTOMAP
자동맵핑</t>
    <phoneticPr fontId="1" type="noConversion"/>
  </si>
  <si>
    <t>기본 상수관망 LINE</t>
    <phoneticPr fontId="1" type="noConversion"/>
  </si>
  <si>
    <t>파일명</t>
    <phoneticPr fontId="1" type="noConversion"/>
  </si>
  <si>
    <t>_</t>
    <phoneticPr fontId="1" type="noConversion"/>
  </si>
  <si>
    <t>영어</t>
    <phoneticPr fontId="1" type="noConversion"/>
  </si>
  <si>
    <t>cad_template</t>
    <phoneticPr fontId="1" type="noConversion"/>
  </si>
  <si>
    <t>import_FH_from_CDS</t>
    <phoneticPr fontId="1" type="noConversion"/>
  </si>
  <si>
    <t>cad_to_inp</t>
    <phoneticPr fontId="1" type="noConversion"/>
  </si>
  <si>
    <t>inp_to_cad</t>
    <phoneticPr fontId="1" type="noConversion"/>
  </si>
  <si>
    <t>epanet_results_to_cad</t>
    <phoneticPr fontId="1" type="noConversion"/>
  </si>
  <si>
    <t>text_rotate180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</si>
  <si>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</si>
  <si>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</si>
  <si>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</si>
  <si>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</si>
  <si>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</si>
  <si>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</si>
  <si>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flow_direction_by_fh</t>
    <phoneticPr fontId="1" type="noConversion"/>
  </si>
  <si>
    <t>manhole_auto_insert</t>
    <phoneticPr fontId="1" type="noConversion"/>
  </si>
  <si>
    <t>pipe_id_length_auto_by_area</t>
    <phoneticPr fontId="1" type="noConversion"/>
  </si>
  <si>
    <t>manhole_labeling</t>
    <phoneticPr fontId="1" type="noConversion"/>
  </si>
  <si>
    <t>pipe_arrow_display</t>
    <phoneticPr fontId="1" type="noConversion"/>
  </si>
  <si>
    <t>long_section_edit</t>
    <phoneticPr fontId="1" type="noConversion"/>
  </si>
  <si>
    <t>photo_map_create</t>
    <phoneticPr fontId="1" type="noConversion"/>
  </si>
  <si>
    <t>cad_overlay_apply</t>
    <phoneticPr fontId="1" type="noConversion"/>
  </si>
  <si>
    <t>web_publish</t>
    <phoneticPr fontId="1" type="noConversion"/>
  </si>
  <si>
    <t>prom_land_registry_auto</t>
    <phoneticPr fontId="1" type="noConversion"/>
  </si>
  <si>
    <t>아산탕정</t>
    <phoneticPr fontId="1" type="noConversion"/>
  </si>
  <si>
    <t>CDS FH</t>
    <phoneticPr fontId="1" type="noConversion"/>
  </si>
  <si>
    <t>관로만</t>
    <phoneticPr fontId="1" type="noConversion"/>
  </si>
  <si>
    <t>유역, 관로</t>
    <phoneticPr fontId="1" type="noConversion"/>
  </si>
  <si>
    <t>02</t>
    <phoneticPr fontId="1" type="noConversion"/>
  </si>
  <si>
    <t>07</t>
  </si>
  <si>
    <t>08</t>
  </si>
  <si>
    <t>도각 원하는 개수 자동 생성</t>
    <phoneticPr fontId="1" type="noConversion"/>
  </si>
  <si>
    <t>키맵 자동생성</t>
    <phoneticPr fontId="1" type="noConversion"/>
  </si>
  <si>
    <t>도각에 맞춰 자동 생성</t>
    <phoneticPr fontId="1" type="noConversion"/>
  </si>
  <si>
    <t>09</t>
  </si>
  <si>
    <t>CDS 종단 자동 정리 도로별</t>
    <phoneticPr fontId="1" type="noConversion"/>
  </si>
  <si>
    <t>box_auto_create</t>
    <phoneticPr fontId="1" type="noConversion"/>
  </si>
  <si>
    <t>keymap_auto_create</t>
    <phoneticPr fontId="1" type="noConversion"/>
  </si>
  <si>
    <t>long_section_sorting</t>
    <phoneticPr fontId="1" type="noConversion"/>
  </si>
  <si>
    <t>우수받이 자동작성</t>
    <phoneticPr fontId="1" type="noConversion"/>
  </si>
  <si>
    <t>streetinlet_auto_create</t>
    <phoneticPr fontId="1" type="noConversion"/>
  </si>
  <si>
    <t>10</t>
  </si>
  <si>
    <t>수량산출서</t>
    <phoneticPr fontId="1" type="noConversion"/>
  </si>
  <si>
    <t>수량산출서 자동</t>
    <phoneticPr fontId="1" type="noConversion"/>
  </si>
  <si>
    <t>PC맨홀 조합 자동</t>
    <phoneticPr fontId="1" type="noConversion"/>
  </si>
  <si>
    <t>11</t>
  </si>
  <si>
    <t>pc_manhole_combination</t>
    <phoneticPr fontId="1" type="noConversion"/>
  </si>
  <si>
    <t>_manhole_inout_counter</t>
    <phoneticPr fontId="1" type="noConversion"/>
  </si>
  <si>
    <t>12</t>
  </si>
  <si>
    <t>폴더명</t>
    <phoneticPr fontId="1" type="noConversion"/>
  </si>
  <si>
    <t>photomap</t>
    <phoneticPr fontId="1" type="noConversion"/>
  </si>
  <si>
    <t>우수흐름 방향 표시</t>
    <phoneticPr fontId="1" type="noConversion"/>
  </si>
  <si>
    <t>관로 자동입력(by 유역)</t>
    <phoneticPr fontId="1" type="noConversion"/>
  </si>
  <si>
    <t>관로 방향 화살표 표기</t>
    <phoneticPr fontId="1" type="noConversion"/>
  </si>
  <si>
    <t>맨홀 아이콘 자동 입력</t>
    <phoneticPr fontId="1" type="noConversion"/>
  </si>
  <si>
    <t>종단 정리(도로별)</t>
    <phoneticPr fontId="1" type="noConversion"/>
  </si>
  <si>
    <t>도각 자동생성(종,횡갯수)</t>
    <phoneticPr fontId="1" type="noConversion"/>
  </si>
  <si>
    <t>맨홀 입출입수 집계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</si>
</sst>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F371-2927-4BF2-8DCF-449FDE8779F3}">
  <dimension ref="A1:O24"/>
  <sheetViews>
    <sheetView tabSelected="1" view="pageBreakPreview" topLeftCell="B1" zoomScale="115" zoomScaleNormal="100" zoomScaleSheetLayoutView="115" workbookViewId="0">
      <selection activeCell="I10" sqref="I10"/>
    </sheetView>
  </sheetViews>
  <sheetFormatPr defaultRowHeight="16.5" x14ac:dyDescent="0.3"/>
  <cols>
    <col min="1" max="1" width="10.5" style="1" customWidth="1"/>
    <col min="2" max="2" width="4.125" style="1" bestFit="1" customWidth="1"/>
    <col min="3" max="3" width="7.125" style="1" bestFit="1" customWidth="1"/>
    <col min="4" max="4" width="5.25" style="1" bestFit="1" customWidth="1"/>
    <col min="5" max="5" width="9" style="1" bestFit="1" customWidth="1"/>
    <col min="6" max="6" width="5.25" style="1" bestFit="1" customWidth="1"/>
    <col min="7" max="7" width="19" style="1" bestFit="1" customWidth="1"/>
    <col min="8" max="8" width="33.625" bestFit="1" customWidth="1"/>
    <col min="9" max="9" width="36.5" bestFit="1" customWidth="1"/>
    <col min="10" max="10" width="8" bestFit="1" customWidth="1"/>
    <col min="11" max="11" width="24.375" bestFit="1" customWidth="1"/>
    <col min="12" max="12" width="9.25" bestFit="1" customWidth="1"/>
    <col min="13" max="13" width="32.5" bestFit="1" customWidth="1"/>
  </cols>
  <sheetData>
    <row r="1" spans="1:15" x14ac:dyDescent="0.3">
      <c r="M1" t="s">
        <v>92</v>
      </c>
    </row>
    <row r="2" spans="1:15" x14ac:dyDescent="0.3">
      <c r="A2" s="7" t="s">
        <v>83</v>
      </c>
      <c r="B2" s="8" t="s">
        <v>86</v>
      </c>
      <c r="C2" s="8" t="s">
        <v>66</v>
      </c>
      <c r="D2" s="8" t="s">
        <v>67</v>
      </c>
      <c r="E2" s="8" t="s">
        <v>68</v>
      </c>
      <c r="F2" s="8" t="s">
        <v>67</v>
      </c>
      <c r="G2" s="8" t="s">
        <v>68</v>
      </c>
      <c r="H2" s="8" t="s">
        <v>69</v>
      </c>
      <c r="I2" s="8" t="s">
        <v>71</v>
      </c>
      <c r="J2" s="8" t="s">
        <v>70</v>
      </c>
      <c r="K2" s="8" t="s">
        <v>93</v>
      </c>
      <c r="L2" s="8" t="s">
        <v>141</v>
      </c>
      <c r="M2" s="8" t="s">
        <v>91</v>
      </c>
    </row>
    <row r="3" spans="1:15" x14ac:dyDescent="0.3">
      <c r="A3" s="13" t="s">
        <v>87</v>
      </c>
      <c r="B3" s="9" t="s">
        <v>100</v>
      </c>
      <c r="C3" s="5" t="s">
        <v>3</v>
      </c>
      <c r="D3" s="5" t="str">
        <f>VLOOKUP(C3,'자동화 업무 분류 코드'!$A$2:$B$8,2,FALSE)</f>
        <v>PW</v>
      </c>
      <c r="E3" s="5" t="s">
        <v>65</v>
      </c>
      <c r="F3" s="5" t="str">
        <f>VLOOKUP(E3,'자동화 업무 분류 코드'!$A$15:$B$23,2,FALSE)</f>
        <v>T</v>
      </c>
      <c r="G3" s="5" t="s">
        <v>18</v>
      </c>
      <c r="H3" s="6" t="s">
        <v>5</v>
      </c>
      <c r="I3" s="6" t="s">
        <v>90</v>
      </c>
      <c r="J3" s="6" t="s">
        <v>17</v>
      </c>
      <c r="K3" s="6" t="s">
        <v>94</v>
      </c>
      <c r="L3" s="6" t="str">
        <f>D3</f>
        <v>PW</v>
      </c>
      <c r="M3" s="10" t="str">
        <f t="shared" ref="M3:M8" si="0">CONCATENATE(B3,$M$1,F3,$M$1,K3)</f>
        <v>01_T_cad_template</v>
      </c>
    </row>
    <row r="4" spans="1:15" x14ac:dyDescent="0.3">
      <c r="A4" s="14"/>
      <c r="B4" s="9" t="s">
        <v>101</v>
      </c>
      <c r="C4" s="5" t="s">
        <v>3</v>
      </c>
      <c r="D4" s="5" t="str">
        <f>VLOOKUP(C4,'자동화 업무 분류 코드'!$A$2:$B$8,2,FALSE)</f>
        <v>PW</v>
      </c>
      <c r="E4" s="5" t="s">
        <v>61</v>
      </c>
      <c r="F4" s="5" t="str">
        <f>VLOOKUP(E4,'자동화 업무 분류 코드'!$A$15:$B$23,2,FALSE)</f>
        <v>C</v>
      </c>
      <c r="G4" s="5" t="s">
        <v>18</v>
      </c>
      <c r="H4" s="6" t="s">
        <v>6</v>
      </c>
      <c r="I4" s="6" t="s">
        <v>72</v>
      </c>
      <c r="J4" s="6" t="s">
        <v>82</v>
      </c>
      <c r="K4" s="6" t="s">
        <v>95</v>
      </c>
      <c r="L4" s="6" t="str">
        <f t="shared" ref="L4:L24" si="1">D4</f>
        <v>PW</v>
      </c>
      <c r="M4" s="10" t="str">
        <f t="shared" si="0"/>
        <v>02_C_import_FH_from_CDS</v>
      </c>
    </row>
    <row r="5" spans="1:15" x14ac:dyDescent="0.3">
      <c r="A5" s="14"/>
      <c r="B5" s="9" t="s">
        <v>102</v>
      </c>
      <c r="C5" s="5" t="s">
        <v>3</v>
      </c>
      <c r="D5" s="5" t="str">
        <f>VLOOKUP(C5,'자동화 업무 분류 코드'!$A$2:$B$8,2,FALSE)</f>
        <v>PW</v>
      </c>
      <c r="E5" s="5" t="s">
        <v>61</v>
      </c>
      <c r="F5" s="5" t="str">
        <f>VLOOKUP(E5,'자동화 업무 분류 코드'!$A$15:$B$23,2,FALSE)</f>
        <v>C</v>
      </c>
      <c r="G5" s="5" t="s">
        <v>18</v>
      </c>
      <c r="H5" s="6" t="s">
        <v>7</v>
      </c>
      <c r="I5" s="6"/>
      <c r="J5" s="6" t="s">
        <v>82</v>
      </c>
      <c r="K5" s="6" t="s">
        <v>96</v>
      </c>
      <c r="L5" s="6" t="str">
        <f t="shared" si="1"/>
        <v>PW</v>
      </c>
      <c r="M5" s="10" t="str">
        <f t="shared" si="0"/>
        <v>03_C_cad_to_inp</v>
      </c>
    </row>
    <row r="6" spans="1:15" x14ac:dyDescent="0.3">
      <c r="A6" s="14"/>
      <c r="B6" s="9" t="s">
        <v>103</v>
      </c>
      <c r="C6" s="5" t="s">
        <v>3</v>
      </c>
      <c r="D6" s="5" t="str">
        <f>VLOOKUP(C6,'자동화 업무 분류 코드'!$A$2:$B$8,2,FALSE)</f>
        <v>PW</v>
      </c>
      <c r="E6" s="5" t="s">
        <v>62</v>
      </c>
      <c r="F6" s="5" t="str">
        <f>VLOOKUP(E6,'자동화 업무 분류 코드'!$A$15:$B$23,2,FALSE)</f>
        <v>P</v>
      </c>
      <c r="G6" s="5" t="s">
        <v>18</v>
      </c>
      <c r="H6" s="6" t="s">
        <v>8</v>
      </c>
      <c r="I6" s="6"/>
      <c r="J6" s="6" t="s">
        <v>17</v>
      </c>
      <c r="K6" s="6" t="s">
        <v>97</v>
      </c>
      <c r="L6" s="6" t="str">
        <f t="shared" si="1"/>
        <v>PW</v>
      </c>
      <c r="M6" s="10" t="str">
        <f t="shared" si="0"/>
        <v>04_P_inp_to_cad</v>
      </c>
    </row>
    <row r="7" spans="1:15" x14ac:dyDescent="0.3">
      <c r="A7" s="14"/>
      <c r="B7" s="9" t="s">
        <v>104</v>
      </c>
      <c r="C7" s="5" t="s">
        <v>3</v>
      </c>
      <c r="D7" s="5" t="str">
        <f>VLOOKUP(C7,'자동화 업무 분류 코드'!$A$2:$B$8,2,FALSE)</f>
        <v>PW</v>
      </c>
      <c r="E7" s="5" t="s">
        <v>62</v>
      </c>
      <c r="F7" s="5" t="str">
        <f>VLOOKUP(E7,'자동화 업무 분류 코드'!$A$15:$B$23,2,FALSE)</f>
        <v>P</v>
      </c>
      <c r="G7" s="5" t="s">
        <v>18</v>
      </c>
      <c r="H7" s="6" t="s">
        <v>9</v>
      </c>
      <c r="I7" s="6" t="s">
        <v>73</v>
      </c>
      <c r="J7" s="6"/>
      <c r="K7" s="6" t="s">
        <v>98</v>
      </c>
      <c r="L7" s="6" t="str">
        <f t="shared" si="1"/>
        <v>PW</v>
      </c>
      <c r="M7" s="10" t="str">
        <f t="shared" si="0"/>
        <v>05_P_epanet_results_to_cad</v>
      </c>
    </row>
    <row r="8" spans="1:15" x14ac:dyDescent="0.3">
      <c r="A8" s="14"/>
      <c r="B8" s="9" t="s">
        <v>105</v>
      </c>
      <c r="C8" s="5" t="s">
        <v>3</v>
      </c>
      <c r="D8" s="5" t="str">
        <f>VLOOKUP(C8,'자동화 업무 분류 코드'!$A$2:$B$8,2,FALSE)</f>
        <v>PW</v>
      </c>
      <c r="E8" s="5" t="s">
        <v>62</v>
      </c>
      <c r="F8" s="5" t="str">
        <f>VLOOKUP(E8,'자동화 업무 분류 코드'!$A$15:$B$23,2,FALSE)</f>
        <v>P</v>
      </c>
      <c r="G8" s="5" t="s">
        <v>18</v>
      </c>
      <c r="H8" s="6" t="s">
        <v>10</v>
      </c>
      <c r="I8" s="6"/>
      <c r="J8" s="6" t="s">
        <v>82</v>
      </c>
      <c r="K8" s="6" t="s">
        <v>99</v>
      </c>
      <c r="L8" s="6" t="str">
        <f t="shared" si="1"/>
        <v>PW</v>
      </c>
      <c r="M8" s="10" t="str">
        <f t="shared" si="0"/>
        <v>06_P_text_rotate180</v>
      </c>
    </row>
    <row r="9" spans="1:15" ht="16.5" customHeight="1" x14ac:dyDescent="0.3">
      <c r="A9" s="15" t="s">
        <v>88</v>
      </c>
      <c r="B9" s="9" t="s">
        <v>100</v>
      </c>
      <c r="C9" s="5" t="s">
        <v>4</v>
      </c>
      <c r="D9" s="5" t="str">
        <f>VLOOKUP(C9,'자동화 업무 분류 코드'!$A$2:$B$8,2,FALSE)</f>
        <v>SW</v>
      </c>
      <c r="E9" s="5" t="s">
        <v>62</v>
      </c>
      <c r="F9" s="5" t="str">
        <f>VLOOKUP(E9,'자동화 업무 분류 코드'!$A$15:$B$23,2,FALSE)</f>
        <v>P</v>
      </c>
      <c r="G9" s="5" t="s">
        <v>0</v>
      </c>
      <c r="H9" s="6" t="s">
        <v>143</v>
      </c>
      <c r="I9" s="6" t="s">
        <v>72</v>
      </c>
      <c r="J9" s="6" t="s">
        <v>82</v>
      </c>
      <c r="K9" s="6" t="s">
        <v>106</v>
      </c>
      <c r="L9" s="6" t="str">
        <f t="shared" si="1"/>
        <v>SW</v>
      </c>
      <c r="M9" s="10" t="str">
        <f>CONCATENATE(B9,$M$1,F9,$M$1,K9)</f>
        <v>01_P_flow_direction_by_fh</v>
      </c>
      <c r="N9" s="11" t="s">
        <v>116</v>
      </c>
      <c r="O9" s="11" t="s">
        <v>117</v>
      </c>
    </row>
    <row r="10" spans="1:15" x14ac:dyDescent="0.3">
      <c r="A10" s="16"/>
      <c r="B10" s="9" t="s">
        <v>120</v>
      </c>
      <c r="C10" s="5" t="s">
        <v>4</v>
      </c>
      <c r="D10" s="5" t="str">
        <f>VLOOKUP(C10,'자동화 업무 분류 코드'!$A$2:$B$8,2,FALSE)</f>
        <v>SW</v>
      </c>
      <c r="E10" s="5" t="s">
        <v>62</v>
      </c>
      <c r="F10" s="5" t="str">
        <f>VLOOKUP(E10,'자동화 업무 분류 코드'!$A$15:$B$23,2,FALSE)</f>
        <v>P</v>
      </c>
      <c r="G10" s="5" t="s">
        <v>0</v>
      </c>
      <c r="H10" s="6" t="s">
        <v>144</v>
      </c>
      <c r="I10" s="6" t="s">
        <v>76</v>
      </c>
      <c r="J10" s="6" t="s">
        <v>82</v>
      </c>
      <c r="K10" s="6" t="s">
        <v>108</v>
      </c>
      <c r="L10" s="6" t="str">
        <f t="shared" si="1"/>
        <v>SW</v>
      </c>
      <c r="M10" s="10" t="str">
        <f t="shared" ref="M10:M24" si="2">CONCATENATE(B10,$M$1,F10,$M$1,K10)</f>
        <v>02_P_pipe_id_length_auto_by_area</v>
      </c>
      <c r="O10" s="12" t="s">
        <v>119</v>
      </c>
    </row>
    <row r="11" spans="1:15" x14ac:dyDescent="0.3">
      <c r="A11" s="16"/>
      <c r="B11" s="9" t="s">
        <v>102</v>
      </c>
      <c r="C11" s="5" t="s">
        <v>4</v>
      </c>
      <c r="D11" s="5" t="str">
        <f>VLOOKUP(C11,'자동화 업무 분류 코드'!$A$2:$B$8,2,FALSE)</f>
        <v>SW</v>
      </c>
      <c r="E11" s="5" t="s">
        <v>62</v>
      </c>
      <c r="F11" s="5" t="str">
        <f>VLOOKUP(E11,'자동화 업무 분류 코드'!$A$15:$B$23,2,FALSE)</f>
        <v>P</v>
      </c>
      <c r="G11" s="5" t="s">
        <v>0</v>
      </c>
      <c r="H11" s="6" t="s">
        <v>145</v>
      </c>
      <c r="I11" s="6"/>
      <c r="J11" s="6" t="s">
        <v>82</v>
      </c>
      <c r="K11" s="6" t="s">
        <v>110</v>
      </c>
      <c r="L11" s="6" t="str">
        <f t="shared" si="1"/>
        <v>SW</v>
      </c>
      <c r="M11" s="10" t="str">
        <f t="shared" si="2"/>
        <v>03_P_pipe_arrow_display</v>
      </c>
    </row>
    <row r="12" spans="1:15" x14ac:dyDescent="0.3">
      <c r="A12" s="16"/>
      <c r="B12" s="9" t="s">
        <v>103</v>
      </c>
      <c r="C12" s="5" t="s">
        <v>4</v>
      </c>
      <c r="D12" s="5" t="str">
        <f>VLOOKUP(C12,'자동화 업무 분류 코드'!$A$2:$B$8,2,FALSE)</f>
        <v>SW</v>
      </c>
      <c r="E12" s="5" t="s">
        <v>62</v>
      </c>
      <c r="F12" s="5" t="str">
        <f>VLOOKUP(E12,'자동화 업무 분류 코드'!$A$15:$B$23,2,FALSE)</f>
        <v>P</v>
      </c>
      <c r="G12" s="5" t="s">
        <v>0</v>
      </c>
      <c r="H12" s="6" t="s">
        <v>146</v>
      </c>
      <c r="I12" s="6" t="s">
        <v>74</v>
      </c>
      <c r="J12" s="6" t="s">
        <v>82</v>
      </c>
      <c r="K12" s="6" t="s">
        <v>107</v>
      </c>
      <c r="L12" s="6" t="str">
        <f t="shared" si="1"/>
        <v>SW</v>
      </c>
      <c r="M12" s="10" t="str">
        <f t="shared" si="2"/>
        <v>04_P_manhole_auto_insert</v>
      </c>
      <c r="N12" s="11" t="s">
        <v>116</v>
      </c>
      <c r="O12" s="11" t="s">
        <v>118</v>
      </c>
    </row>
    <row r="13" spans="1:15" x14ac:dyDescent="0.3">
      <c r="A13" s="16"/>
      <c r="B13" s="9" t="s">
        <v>104</v>
      </c>
      <c r="C13" s="5" t="s">
        <v>4</v>
      </c>
      <c r="D13" s="5" t="str">
        <f>VLOOKUP(C13,'자동화 업무 분류 코드'!$A$2:$B$8,2,FALSE)</f>
        <v>SW</v>
      </c>
      <c r="E13" s="5" t="s">
        <v>62</v>
      </c>
      <c r="F13" s="5" t="str">
        <f>VLOOKUP(E13,'자동화 업무 분류 코드'!$A$15:$B$23,2,FALSE)</f>
        <v>P</v>
      </c>
      <c r="G13" s="5" t="s">
        <v>0</v>
      </c>
      <c r="H13" s="6" t="s">
        <v>1</v>
      </c>
      <c r="I13" s="6" t="s">
        <v>75</v>
      </c>
      <c r="J13" s="6" t="s">
        <v>82</v>
      </c>
      <c r="K13" s="6" t="s">
        <v>109</v>
      </c>
      <c r="L13" s="6" t="str">
        <f t="shared" si="1"/>
        <v>SW</v>
      </c>
      <c r="M13" s="10" t="str">
        <f>CONCATENATE(B13,$M$1,F13,$M$1,K13)</f>
        <v>05_P_manhole_labeling</v>
      </c>
    </row>
    <row r="14" spans="1:15" x14ac:dyDescent="0.3">
      <c r="A14" s="16"/>
      <c r="B14" s="9" t="s">
        <v>105</v>
      </c>
      <c r="C14" s="5" t="s">
        <v>4</v>
      </c>
      <c r="D14" s="5" t="str">
        <f>VLOOKUP(C14,'자동화 업무 분류 코드'!$A$2:$B$8,2,FALSE)</f>
        <v>SW</v>
      </c>
      <c r="E14" s="5" t="s">
        <v>62</v>
      </c>
      <c r="F14" s="5" t="str">
        <f>VLOOKUP(E14,'자동화 업무 분류 코드'!$A$15:$B$23,2,FALSE)</f>
        <v>P</v>
      </c>
      <c r="G14" s="5" t="s">
        <v>0</v>
      </c>
      <c r="H14" s="6" t="s">
        <v>131</v>
      </c>
      <c r="I14" s="6" t="s">
        <v>131</v>
      </c>
      <c r="J14" s="6" t="s">
        <v>82</v>
      </c>
      <c r="K14" s="6" t="s">
        <v>132</v>
      </c>
      <c r="L14" s="6" t="str">
        <f t="shared" si="1"/>
        <v>SW</v>
      </c>
      <c r="M14" s="10" t="str">
        <f t="shared" si="2"/>
        <v>06_P_streetinlet_auto_create</v>
      </c>
    </row>
    <row r="15" spans="1:15" x14ac:dyDescent="0.3">
      <c r="A15" s="16"/>
      <c r="B15" s="9" t="s">
        <v>121</v>
      </c>
      <c r="C15" s="5" t="s">
        <v>4</v>
      </c>
      <c r="D15" s="5" t="str">
        <f>VLOOKUP(C15,'자동화 업무 분류 코드'!$A$2:$B$8,2,FALSE)</f>
        <v>SW</v>
      </c>
      <c r="E15" s="5" t="s">
        <v>63</v>
      </c>
      <c r="F15" s="5" t="str">
        <f>VLOOKUP(E15,'자동화 업무 분류 코드'!$A$15:$B$23,2,FALSE)</f>
        <v>J</v>
      </c>
      <c r="G15" s="5" t="s">
        <v>2</v>
      </c>
      <c r="H15" s="6" t="s">
        <v>2</v>
      </c>
      <c r="I15" s="6"/>
      <c r="J15" s="6" t="s">
        <v>82</v>
      </c>
      <c r="K15" s="6" t="s">
        <v>111</v>
      </c>
      <c r="L15" s="6" t="str">
        <f t="shared" si="1"/>
        <v>SW</v>
      </c>
      <c r="M15" s="10" t="str">
        <f t="shared" si="2"/>
        <v>07_J_long_section_edit</v>
      </c>
    </row>
    <row r="16" spans="1:15" x14ac:dyDescent="0.3">
      <c r="A16" s="16"/>
      <c r="B16" s="9" t="s">
        <v>122</v>
      </c>
      <c r="C16" s="5" t="s">
        <v>4</v>
      </c>
      <c r="D16" s="5" t="str">
        <f>VLOOKUP(C16,'자동화 업무 분류 코드'!$A$2:$B$8,2,FALSE)</f>
        <v>SW</v>
      </c>
      <c r="E16" s="5" t="s">
        <v>63</v>
      </c>
      <c r="F16" s="5" t="str">
        <f>VLOOKUP(E16,'자동화 업무 분류 코드'!$A$15:$B$23,2,FALSE)</f>
        <v>J</v>
      </c>
      <c r="G16" s="5" t="s">
        <v>2</v>
      </c>
      <c r="H16" s="6" t="s">
        <v>147</v>
      </c>
      <c r="I16" s="6" t="s">
        <v>127</v>
      </c>
      <c r="J16" s="6" t="s">
        <v>82</v>
      </c>
      <c r="K16" s="6" t="s">
        <v>130</v>
      </c>
      <c r="L16" s="6" t="str">
        <f t="shared" si="1"/>
        <v>SW</v>
      </c>
      <c r="M16" s="10" t="str">
        <f t="shared" si="2"/>
        <v>08_J_long_section_sorting</v>
      </c>
    </row>
    <row r="17" spans="1:13" x14ac:dyDescent="0.3">
      <c r="A17" s="16"/>
      <c r="B17" s="9" t="s">
        <v>126</v>
      </c>
      <c r="C17" s="5" t="s">
        <v>4</v>
      </c>
      <c r="D17" s="5" t="str">
        <f>VLOOKUP(C17,'자동화 업무 분류 코드'!$A$2:$B$8,2,FALSE)</f>
        <v>SW</v>
      </c>
      <c r="E17" s="5" t="s">
        <v>64</v>
      </c>
      <c r="F17" s="5" t="str">
        <f>VLOOKUP(E17,'자동화 업무 분류 코드'!$A$15:$B$23,2,FALSE)</f>
        <v>S</v>
      </c>
      <c r="G17" s="5" t="s">
        <v>85</v>
      </c>
      <c r="H17" s="6" t="s">
        <v>148</v>
      </c>
      <c r="I17" s="6" t="s">
        <v>123</v>
      </c>
      <c r="J17" s="6" t="s">
        <v>82</v>
      </c>
      <c r="K17" s="6" t="s">
        <v>128</v>
      </c>
      <c r="L17" s="6" t="str">
        <f t="shared" si="1"/>
        <v>SW</v>
      </c>
      <c r="M17" s="10" t="str">
        <f t="shared" si="2"/>
        <v>09_S_box_auto_create</v>
      </c>
    </row>
    <row r="18" spans="1:13" x14ac:dyDescent="0.3">
      <c r="A18" s="16"/>
      <c r="B18" s="9" t="s">
        <v>133</v>
      </c>
      <c r="C18" s="5" t="s">
        <v>4</v>
      </c>
      <c r="D18" s="5" t="str">
        <f>VLOOKUP(C18,'자동화 업무 분류 코드'!$A$2:$B$8,2,FALSE)</f>
        <v>SW</v>
      </c>
      <c r="E18" s="5" t="s">
        <v>64</v>
      </c>
      <c r="F18" s="5" t="str">
        <f>VLOOKUP(E18,'자동화 업무 분류 코드'!$A$15:$B$23,2,FALSE)</f>
        <v>S</v>
      </c>
      <c r="G18" s="5" t="s">
        <v>85</v>
      </c>
      <c r="H18" s="6" t="s">
        <v>124</v>
      </c>
      <c r="I18" s="6" t="s">
        <v>125</v>
      </c>
      <c r="J18" s="6" t="s">
        <v>82</v>
      </c>
      <c r="K18" s="6" t="s">
        <v>129</v>
      </c>
      <c r="L18" s="6" t="str">
        <f t="shared" si="1"/>
        <v>SW</v>
      </c>
      <c r="M18" s="10" t="str">
        <f t="shared" si="2"/>
        <v>10_S_keymap_auto_create</v>
      </c>
    </row>
    <row r="19" spans="1:13" x14ac:dyDescent="0.3">
      <c r="A19" s="16"/>
      <c r="B19" s="9" t="s">
        <v>137</v>
      </c>
      <c r="C19" s="5" t="s">
        <v>4</v>
      </c>
      <c r="D19" s="5" t="str">
        <f>VLOOKUP(C19,'자동화 업무 분류 코드'!$A$2:$B$8,2,FALSE)</f>
        <v>SW</v>
      </c>
      <c r="E19" s="5" t="s">
        <v>134</v>
      </c>
      <c r="F19" s="5" t="str">
        <f>VLOOKUP(E19,'자동화 업무 분류 코드'!$A$15:$B$23,2,FALSE)</f>
        <v>R</v>
      </c>
      <c r="G19" s="5" t="s">
        <v>135</v>
      </c>
      <c r="H19" s="6" t="s">
        <v>136</v>
      </c>
      <c r="I19" s="6"/>
      <c r="J19" s="6"/>
      <c r="K19" s="6" t="s">
        <v>138</v>
      </c>
      <c r="L19" s="6" t="str">
        <f t="shared" si="1"/>
        <v>SW</v>
      </c>
      <c r="M19" s="10" t="str">
        <f t="shared" si="2"/>
        <v>11_R_pc_manhole_combination</v>
      </c>
    </row>
    <row r="20" spans="1:13" x14ac:dyDescent="0.3">
      <c r="A20" s="17"/>
      <c r="B20" s="9" t="s">
        <v>140</v>
      </c>
      <c r="C20" s="5" t="s">
        <v>4</v>
      </c>
      <c r="D20" s="5" t="str">
        <f>VLOOKUP(C20,'자동화 업무 분류 코드'!$A$2:$B$8,2,FALSE)</f>
        <v>SW</v>
      </c>
      <c r="E20" s="5" t="s">
        <v>134</v>
      </c>
      <c r="F20" s="5" t="str">
        <f>VLOOKUP(E20,'자동화 업무 분류 코드'!$A$15:$B$23,2,FALSE)</f>
        <v>R</v>
      </c>
      <c r="G20" s="5" t="s">
        <v>135</v>
      </c>
      <c r="H20" s="6" t="s">
        <v>149</v>
      </c>
      <c r="I20" s="6"/>
      <c r="J20" s="6"/>
      <c r="K20" s="6" t="s">
        <v>139</v>
      </c>
      <c r="L20" s="6" t="str">
        <f t="shared" si="1"/>
        <v>SW</v>
      </c>
      <c r="M20" s="10" t="str">
        <f t="shared" si="2"/>
        <v>12_R__manhole_inout_counter</v>
      </c>
    </row>
    <row r="21" spans="1:13" x14ac:dyDescent="0.3">
      <c r="A21" s="13" t="s">
        <v>89</v>
      </c>
      <c r="B21" s="9" t="s">
        <v>100</v>
      </c>
      <c r="C21" s="5" t="s">
        <v>15</v>
      </c>
      <c r="D21" s="5" t="str">
        <f>VLOOKUP(C21,'자동화 업무 분류 코드'!$A$2:$B$8,2,FALSE)</f>
        <v>ET</v>
      </c>
      <c r="E21" s="5" t="s">
        <v>15</v>
      </c>
      <c r="F21" s="5" t="str">
        <f>VLOOKUP(E21,'자동화 업무 분류 코드'!$A$15:$B$23,2,FALSE)</f>
        <v>T</v>
      </c>
      <c r="G21" s="5" t="s">
        <v>84</v>
      </c>
      <c r="H21" s="6" t="s">
        <v>11</v>
      </c>
      <c r="I21" s="6" t="s">
        <v>77</v>
      </c>
      <c r="J21" s="6" t="s">
        <v>17</v>
      </c>
      <c r="K21" s="6" t="s">
        <v>112</v>
      </c>
      <c r="L21" s="6" t="s">
        <v>142</v>
      </c>
      <c r="M21" s="10" t="str">
        <f t="shared" si="2"/>
        <v>01_T_photo_map_create</v>
      </c>
    </row>
    <row r="22" spans="1:13" x14ac:dyDescent="0.3">
      <c r="A22" s="14"/>
      <c r="B22" s="9" t="s">
        <v>101</v>
      </c>
      <c r="C22" s="5" t="s">
        <v>15</v>
      </c>
      <c r="D22" s="5" t="str">
        <f>VLOOKUP(C22,'자동화 업무 분류 코드'!$A$2:$B$8,2,FALSE)</f>
        <v>ET</v>
      </c>
      <c r="E22" s="5" t="s">
        <v>15</v>
      </c>
      <c r="F22" s="5" t="str">
        <f>VLOOKUP(E22,'자동화 업무 분류 코드'!$A$15:$B$23,2,FALSE)</f>
        <v>T</v>
      </c>
      <c r="G22" s="5" t="s">
        <v>84</v>
      </c>
      <c r="H22" s="6" t="s">
        <v>12</v>
      </c>
      <c r="I22" s="6" t="s">
        <v>78</v>
      </c>
      <c r="J22" s="6" t="s">
        <v>82</v>
      </c>
      <c r="K22" s="6" t="s">
        <v>113</v>
      </c>
      <c r="L22" s="6" t="str">
        <f t="shared" si="1"/>
        <v>ET</v>
      </c>
      <c r="M22" s="10" t="str">
        <f t="shared" si="2"/>
        <v>02_T_cad_overlay_apply</v>
      </c>
    </row>
    <row r="23" spans="1:13" x14ac:dyDescent="0.3">
      <c r="A23" s="14"/>
      <c r="B23" s="9" t="s">
        <v>102</v>
      </c>
      <c r="C23" s="5" t="s">
        <v>15</v>
      </c>
      <c r="D23" s="5" t="str">
        <f>VLOOKUP(C23,'자동화 업무 분류 코드'!$A$2:$B$8,2,FALSE)</f>
        <v>ET</v>
      </c>
      <c r="E23" s="5" t="s">
        <v>15</v>
      </c>
      <c r="F23" s="5" t="str">
        <f>VLOOKUP(E23,'자동화 업무 분류 코드'!$A$15:$B$23,2,FALSE)</f>
        <v>T</v>
      </c>
      <c r="G23" s="5" t="s">
        <v>84</v>
      </c>
      <c r="H23" s="6" t="s">
        <v>13</v>
      </c>
      <c r="I23" s="6" t="s">
        <v>79</v>
      </c>
      <c r="J23" s="6" t="s">
        <v>17</v>
      </c>
      <c r="K23" s="6" t="s">
        <v>114</v>
      </c>
      <c r="L23" s="6" t="str">
        <f t="shared" si="1"/>
        <v>ET</v>
      </c>
      <c r="M23" s="10" t="str">
        <f t="shared" si="2"/>
        <v>03_T_web_publish</v>
      </c>
    </row>
    <row r="24" spans="1:13" x14ac:dyDescent="0.3">
      <c r="A24" s="5" t="s">
        <v>15</v>
      </c>
      <c r="B24" s="9" t="s">
        <v>100</v>
      </c>
      <c r="C24" s="5" t="s">
        <v>15</v>
      </c>
      <c r="D24" s="5" t="str">
        <f>VLOOKUP(C24,'자동화 업무 분류 코드'!$A$2:$B$8,2,FALSE)</f>
        <v>ET</v>
      </c>
      <c r="E24" s="5" t="s">
        <v>15</v>
      </c>
      <c r="F24" s="5" t="str">
        <f>VLOOKUP(E24,'자동화 업무 분류 코드'!$A$15:$B$23,2,FALSE)</f>
        <v>T</v>
      </c>
      <c r="G24" s="5" t="s">
        <v>16</v>
      </c>
      <c r="H24" s="6" t="s">
        <v>80</v>
      </c>
      <c r="I24" s="6" t="s">
        <v>81</v>
      </c>
      <c r="J24" s="6" t="s">
        <v>17</v>
      </c>
      <c r="K24" s="6" t="s">
        <v>115</v>
      </c>
      <c r="L24" s="6" t="str">
        <f t="shared" si="1"/>
        <v>ET</v>
      </c>
      <c r="M24" s="10" t="str">
        <f t="shared" si="2"/>
        <v>01_T_prom_land_registry_auto</v>
      </c>
    </row>
  </sheetData>
  <mergeCells count="3">
    <mergeCell ref="A3:A8"/>
    <mergeCell ref="A21:A23"/>
    <mergeCell ref="A9:A20"/>
  </mergeCells>
  <phoneticPr fontId="1" type="noConversion"/>
  <pageMargins left="0.7" right="0.7" top="0.75" bottom="0.75" header="0.3" footer="0.3"/>
  <pageSetup paperSize="9" scale="61" orientation="landscape" r:id="rId1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043FE-350C-416F-AE1D-FDF768993077}">
  <dimension ref="A1:C23"/>
  <sheetViews>
    <sheetView workbookViewId="0">
      <selection activeCell="A21" sqref="A21"/>
    </sheetView>
  </sheetViews>
  <sheetFormatPr defaultRowHeight="16.5" x14ac:dyDescent="0.3"/>
  <cols>
    <col min="1" max="1" width="16.5" customWidth="1"/>
    <col min="2" max="2" width="5.5" style="1" bestFit="1" customWidth="1"/>
    <col min="3" max="3" width="28" bestFit="1" customWidth="1"/>
  </cols>
  <sheetData>
    <row r="1" spans="1:3" x14ac:dyDescent="0.3">
      <c r="A1" s="2" t="s">
        <v>19</v>
      </c>
      <c r="B1" s="2" t="s">
        <v>20</v>
      </c>
      <c r="C1" s="2" t="s">
        <v>21</v>
      </c>
    </row>
    <row r="2" spans="1:3" x14ac:dyDescent="0.3">
      <c r="A2" s="3" t="s">
        <v>22</v>
      </c>
      <c r="B2" s="4" t="s">
        <v>23</v>
      </c>
      <c r="C2" s="3" t="s">
        <v>24</v>
      </c>
    </row>
    <row r="3" spans="1:3" x14ac:dyDescent="0.3">
      <c r="A3" s="3" t="s">
        <v>4</v>
      </c>
      <c r="B3" s="4" t="s">
        <v>25</v>
      </c>
      <c r="C3" s="3" t="s">
        <v>26</v>
      </c>
    </row>
    <row r="4" spans="1:3" x14ac:dyDescent="0.3">
      <c r="A4" s="3" t="s">
        <v>37</v>
      </c>
      <c r="B4" s="4" t="s">
        <v>27</v>
      </c>
      <c r="C4" s="3" t="s">
        <v>28</v>
      </c>
    </row>
    <row r="5" spans="1:3" x14ac:dyDescent="0.3">
      <c r="A5" s="3" t="s">
        <v>3</v>
      </c>
      <c r="B5" s="4" t="s">
        <v>29</v>
      </c>
      <c r="C5" s="3" t="s">
        <v>30</v>
      </c>
    </row>
    <row r="6" spans="1:3" x14ac:dyDescent="0.3">
      <c r="A6" s="3" t="s">
        <v>38</v>
      </c>
      <c r="B6" s="4" t="s">
        <v>31</v>
      </c>
      <c r="C6" s="3" t="s">
        <v>32</v>
      </c>
    </row>
    <row r="7" spans="1:3" x14ac:dyDescent="0.3">
      <c r="A7" s="3" t="s">
        <v>39</v>
      </c>
      <c r="B7" s="4" t="s">
        <v>33</v>
      </c>
      <c r="C7" s="3" t="s">
        <v>34</v>
      </c>
    </row>
    <row r="8" spans="1:3" x14ac:dyDescent="0.3">
      <c r="A8" s="3" t="s">
        <v>14</v>
      </c>
      <c r="B8" s="4" t="s">
        <v>35</v>
      </c>
      <c r="C8" s="3" t="s">
        <v>36</v>
      </c>
    </row>
    <row r="14" spans="1:3" x14ac:dyDescent="0.3">
      <c r="A14" s="2" t="s">
        <v>40</v>
      </c>
      <c r="B14" s="2" t="s">
        <v>20</v>
      </c>
      <c r="C14" s="2" t="s">
        <v>41</v>
      </c>
    </row>
    <row r="15" spans="1:3" x14ac:dyDescent="0.3">
      <c r="A15" s="3" t="s">
        <v>62</v>
      </c>
      <c r="B15" s="4" t="s">
        <v>42</v>
      </c>
      <c r="C15" s="3" t="s">
        <v>43</v>
      </c>
    </row>
    <row r="16" spans="1:3" x14ac:dyDescent="0.3">
      <c r="A16" s="3" t="s">
        <v>63</v>
      </c>
      <c r="B16" s="4" t="s">
        <v>44</v>
      </c>
      <c r="C16" s="3" t="s">
        <v>45</v>
      </c>
    </row>
    <row r="17" spans="1:3" x14ac:dyDescent="0.3">
      <c r="A17" s="3" t="s">
        <v>64</v>
      </c>
      <c r="B17" s="4" t="s">
        <v>46</v>
      </c>
      <c r="C17" s="3" t="s">
        <v>47</v>
      </c>
    </row>
    <row r="18" spans="1:3" x14ac:dyDescent="0.3">
      <c r="A18" s="3" t="s">
        <v>49</v>
      </c>
      <c r="B18" s="4" t="s">
        <v>48</v>
      </c>
      <c r="C18" s="3" t="s">
        <v>50</v>
      </c>
    </row>
    <row r="19" spans="1:3" x14ac:dyDescent="0.3">
      <c r="A19" s="3" t="s">
        <v>52</v>
      </c>
      <c r="B19" s="4" t="s">
        <v>51</v>
      </c>
      <c r="C19" s="3" t="s">
        <v>53</v>
      </c>
    </row>
    <row r="20" spans="1:3" x14ac:dyDescent="0.3">
      <c r="A20" s="3" t="s">
        <v>55</v>
      </c>
      <c r="B20" s="4" t="s">
        <v>54</v>
      </c>
      <c r="C20" s="3" t="s">
        <v>56</v>
      </c>
    </row>
    <row r="21" spans="1:3" x14ac:dyDescent="0.3">
      <c r="A21" s="3" t="s">
        <v>134</v>
      </c>
      <c r="B21" s="4" t="s">
        <v>57</v>
      </c>
      <c r="C21" s="3" t="s">
        <v>58</v>
      </c>
    </row>
    <row r="22" spans="1:3" x14ac:dyDescent="0.3">
      <c r="A22" s="3" t="s">
        <v>65</v>
      </c>
      <c r="B22" s="4" t="s">
        <v>59</v>
      </c>
      <c r="C22" s="3" t="s">
        <v>60</v>
      </c>
    </row>
    <row r="23" spans="1:3" x14ac:dyDescent="0.3">
      <c r="A23" s="3" t="s">
        <v>15</v>
      </c>
      <c r="B23" s="4" t="s">
        <v>59</v>
      </c>
      <c r="C23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자동화 업무 분류 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태웅 장</dc:creator>
  <cp:lastModifiedBy>태웅 장</cp:lastModifiedBy>
  <cp:lastPrinted>2025-07-24T05:05:49Z</cp:lastPrinted>
  <dcterms:created xsi:type="dcterms:W3CDTF">2025-07-24T02:03:50Z</dcterms:created>
  <dcterms:modified xsi:type="dcterms:W3CDTF">2025-07-25T07:47:47Z</dcterms:modified>
</cp:coreProperties>
</file>