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30039\CAP_CBS_Performace\"/>
    </mc:Choice>
  </mc:AlternateContent>
  <xr:revisionPtr revIDLastSave="0" documentId="13_ncr:1_{ACD3B762-8A78-45E5-945E-ADEB21A63A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aph" sheetId="7" r:id="rId1"/>
    <sheet name="Performance" sheetId="5" r:id="rId2"/>
    <sheet name="result" sheetId="12" r:id="rId3"/>
  </sheets>
  <definedNames>
    <definedName name="ExternalData_1" localSheetId="2" hidden="1">result!$A$1:$P$43</definedName>
  </definedNames>
  <calcPr calcId="191029"/>
</workbook>
</file>

<file path=xl/calcChain.xml><?xml version="1.0" encoding="utf-8"?>
<calcChain xmlns="http://schemas.openxmlformats.org/spreadsheetml/2006/main">
  <c r="D24" i="5" l="1"/>
  <c r="G44" i="5" l="1"/>
  <c r="C4" i="5"/>
  <c r="D4" i="5"/>
  <c r="D5" i="5"/>
  <c r="E4" i="5" l="1"/>
  <c r="F4" i="5" l="1"/>
  <c r="G4" i="5"/>
  <c r="H4" i="5"/>
  <c r="I4" i="5"/>
  <c r="J4" i="5"/>
  <c r="K4" i="5"/>
  <c r="L4" i="5"/>
  <c r="M4" i="5"/>
  <c r="N4" i="5"/>
  <c r="O4" i="5"/>
  <c r="P4" i="5"/>
  <c r="Q4" i="5"/>
  <c r="E5" i="5"/>
  <c r="F5" i="5"/>
  <c r="G5" i="5"/>
  <c r="H5" i="5"/>
  <c r="I5" i="5"/>
  <c r="J5" i="5"/>
  <c r="K5" i="5"/>
  <c r="L5" i="5"/>
  <c r="M5" i="5"/>
  <c r="N5" i="5"/>
  <c r="O5" i="5"/>
  <c r="P5" i="5"/>
  <c r="Q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D44" i="5"/>
  <c r="E44" i="5"/>
  <c r="F44" i="5"/>
  <c r="H44" i="5"/>
  <c r="I44" i="5"/>
  <c r="J44" i="5"/>
  <c r="K44" i="5"/>
  <c r="L44" i="5"/>
  <c r="M44" i="5"/>
  <c r="N44" i="5"/>
  <c r="O44" i="5"/>
  <c r="P44" i="5"/>
  <c r="Q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G52" i="5" l="1"/>
  <c r="C92" i="5"/>
  <c r="C84" i="5"/>
  <c r="C93" i="5"/>
  <c r="C91" i="5"/>
  <c r="C79" i="5"/>
  <c r="C89" i="5"/>
  <c r="C83" i="5"/>
  <c r="C88" i="5"/>
  <c r="C50" i="5"/>
  <c r="C65" i="5" s="1"/>
  <c r="C87" i="5"/>
  <c r="C86" i="5"/>
  <c r="C85" i="5"/>
  <c r="C51" i="5"/>
  <c r="C69" i="5" s="1"/>
  <c r="C74" i="5"/>
  <c r="C90" i="5"/>
  <c r="C82" i="5"/>
  <c r="C77" i="5"/>
  <c r="C81" i="5"/>
  <c r="C80" i="5"/>
  <c r="C76" i="5"/>
  <c r="C75" i="5"/>
  <c r="C48" i="5"/>
  <c r="C49" i="5"/>
  <c r="C63" i="5" s="1"/>
  <c r="C52" i="5"/>
  <c r="C78" i="5"/>
  <c r="E86" i="5"/>
  <c r="C64" i="5" l="1"/>
  <c r="C66" i="5"/>
  <c r="C71" i="5"/>
  <c r="C67" i="5"/>
  <c r="C73" i="5"/>
  <c r="C72" i="5"/>
  <c r="C68" i="5"/>
  <c r="C60" i="5"/>
  <c r="C61" i="5"/>
  <c r="C70" i="5"/>
  <c r="C53" i="5"/>
  <c r="C55" i="5"/>
  <c r="C56" i="5"/>
  <c r="C58" i="5"/>
  <c r="C57" i="5"/>
  <c r="C54" i="5"/>
  <c r="C59" i="5"/>
  <c r="C62" i="5"/>
  <c r="E88" i="5"/>
  <c r="E85" i="5"/>
  <c r="E87" i="5"/>
  <c r="E84" i="5"/>
  <c r="N93" i="5"/>
  <c r="H93" i="5"/>
  <c r="P92" i="5"/>
  <c r="J92" i="5"/>
  <c r="D92" i="5"/>
  <c r="L91" i="5"/>
  <c r="F91" i="5"/>
  <c r="N90" i="5"/>
  <c r="H90" i="5"/>
  <c r="P89" i="5"/>
  <c r="J89" i="5"/>
  <c r="D89" i="5"/>
  <c r="L88" i="5"/>
  <c r="F88" i="5"/>
  <c r="N87" i="5"/>
  <c r="H87" i="5"/>
  <c r="P86" i="5"/>
  <c r="J86" i="5"/>
  <c r="D86" i="5"/>
  <c r="L85" i="5"/>
  <c r="F85" i="5"/>
  <c r="N84" i="5"/>
  <c r="H84" i="5"/>
  <c r="P83" i="5"/>
  <c r="J83" i="5"/>
  <c r="D83" i="5"/>
  <c r="L82" i="5"/>
  <c r="F82" i="5"/>
  <c r="N81" i="5"/>
  <c r="H81" i="5"/>
  <c r="P80" i="5"/>
  <c r="J80" i="5"/>
  <c r="D80" i="5"/>
  <c r="L79" i="5"/>
  <c r="F79" i="5"/>
  <c r="N78" i="5"/>
  <c r="H78" i="5"/>
  <c r="P77" i="5"/>
  <c r="J77" i="5"/>
  <c r="D77" i="5"/>
  <c r="L76" i="5"/>
  <c r="F76" i="5"/>
  <c r="N75" i="5"/>
  <c r="H75" i="5"/>
  <c r="P74" i="5"/>
  <c r="J74" i="5"/>
  <c r="D74" i="5"/>
  <c r="M93" i="5"/>
  <c r="G93" i="5"/>
  <c r="O92" i="5"/>
  <c r="I92" i="5"/>
  <c r="Q91" i="5"/>
  <c r="K91" i="5"/>
  <c r="E91" i="5"/>
  <c r="M90" i="5"/>
  <c r="G90" i="5"/>
  <c r="O89" i="5"/>
  <c r="I89" i="5"/>
  <c r="Q88" i="5"/>
  <c r="K88" i="5"/>
  <c r="M87" i="5"/>
  <c r="G87" i="5"/>
  <c r="O86" i="5"/>
  <c r="I86" i="5"/>
  <c r="Q85" i="5"/>
  <c r="K85" i="5"/>
  <c r="M84" i="5"/>
  <c r="G84" i="5"/>
  <c r="O83" i="5"/>
  <c r="I83" i="5"/>
  <c r="Q82" i="5"/>
  <c r="K82" i="5"/>
  <c r="E82" i="5"/>
  <c r="M81" i="5"/>
  <c r="G81" i="5"/>
  <c r="O80" i="5"/>
  <c r="I80" i="5"/>
  <c r="Q79" i="5"/>
  <c r="K79" i="5"/>
  <c r="E79" i="5"/>
  <c r="M78" i="5"/>
  <c r="G78" i="5"/>
  <c r="O77" i="5"/>
  <c r="I77" i="5"/>
  <c r="Q76" i="5"/>
  <c r="K76" i="5"/>
  <c r="E76" i="5"/>
  <c r="M75" i="5"/>
  <c r="G75" i="5"/>
  <c r="O74" i="5"/>
  <c r="I74" i="5"/>
  <c r="L93" i="5"/>
  <c r="F93" i="5"/>
  <c r="N92" i="5"/>
  <c r="H92" i="5"/>
  <c r="P91" i="5"/>
  <c r="J91" i="5"/>
  <c r="D91" i="5"/>
  <c r="L90" i="5"/>
  <c r="F90" i="5"/>
  <c r="N89" i="5"/>
  <c r="H89" i="5"/>
  <c r="P88" i="5"/>
  <c r="J88" i="5"/>
  <c r="D88" i="5"/>
  <c r="L87" i="5"/>
  <c r="F87" i="5"/>
  <c r="N86" i="5"/>
  <c r="H86" i="5"/>
  <c r="P85" i="5"/>
  <c r="J85" i="5"/>
  <c r="D85" i="5"/>
  <c r="L84" i="5"/>
  <c r="F84" i="5"/>
  <c r="N83" i="5"/>
  <c r="H83" i="5"/>
  <c r="P82" i="5"/>
  <c r="J82" i="5"/>
  <c r="D82" i="5"/>
  <c r="L81" i="5"/>
  <c r="F81" i="5"/>
  <c r="N80" i="5"/>
  <c r="H80" i="5"/>
  <c r="P79" i="5"/>
  <c r="J79" i="5"/>
  <c r="D79" i="5"/>
  <c r="L78" i="5"/>
  <c r="F78" i="5"/>
  <c r="N77" i="5"/>
  <c r="H77" i="5"/>
  <c r="P76" i="5"/>
  <c r="J76" i="5"/>
  <c r="D76" i="5"/>
  <c r="L75" i="5"/>
  <c r="F75" i="5"/>
  <c r="N74" i="5"/>
  <c r="H74" i="5"/>
  <c r="Q93" i="5"/>
  <c r="K93" i="5"/>
  <c r="E93" i="5"/>
  <c r="M92" i="5"/>
  <c r="G92" i="5"/>
  <c r="O91" i="5"/>
  <c r="I91" i="5"/>
  <c r="Q90" i="5"/>
  <c r="K90" i="5"/>
  <c r="E90" i="5"/>
  <c r="M89" i="5"/>
  <c r="G89" i="5"/>
  <c r="O88" i="5"/>
  <c r="I88" i="5"/>
  <c r="Q87" i="5"/>
  <c r="K87" i="5"/>
  <c r="M86" i="5"/>
  <c r="G86" i="5"/>
  <c r="O85" i="5"/>
  <c r="I85" i="5"/>
  <c r="Q84" i="5"/>
  <c r="K84" i="5"/>
  <c r="M83" i="5"/>
  <c r="G83" i="5"/>
  <c r="O82" i="5"/>
  <c r="I82" i="5"/>
  <c r="Q81" i="5"/>
  <c r="K81" i="5"/>
  <c r="E81" i="5"/>
  <c r="M80" i="5"/>
  <c r="G80" i="5"/>
  <c r="O79" i="5"/>
  <c r="I79" i="5"/>
  <c r="Q78" i="5"/>
  <c r="K78" i="5"/>
  <c r="E78" i="5"/>
  <c r="M77" i="5"/>
  <c r="G77" i="5"/>
  <c r="O76" i="5"/>
  <c r="I76" i="5"/>
  <c r="Q75" i="5"/>
  <c r="K75" i="5"/>
  <c r="E75" i="5"/>
  <c r="M74" i="5"/>
  <c r="G74" i="5"/>
  <c r="P93" i="5"/>
  <c r="J93" i="5"/>
  <c r="D93" i="5"/>
  <c r="L92" i="5"/>
  <c r="F92" i="5"/>
  <c r="N91" i="5"/>
  <c r="H91" i="5"/>
  <c r="P90" i="5"/>
  <c r="J90" i="5"/>
  <c r="D90" i="5"/>
  <c r="L89" i="5"/>
  <c r="F89" i="5"/>
  <c r="N88" i="5"/>
  <c r="H88" i="5"/>
  <c r="P87" i="5"/>
  <c r="J87" i="5"/>
  <c r="D87" i="5"/>
  <c r="L86" i="5"/>
  <c r="F86" i="5"/>
  <c r="N85" i="5"/>
  <c r="H85" i="5"/>
  <c r="P84" i="5"/>
  <c r="J84" i="5"/>
  <c r="D84" i="5"/>
  <c r="L83" i="5"/>
  <c r="F83" i="5"/>
  <c r="N82" i="5"/>
  <c r="H82" i="5"/>
  <c r="P81" i="5"/>
  <c r="J81" i="5"/>
  <c r="D81" i="5"/>
  <c r="L80" i="5"/>
  <c r="F80" i="5"/>
  <c r="N79" i="5"/>
  <c r="H79" i="5"/>
  <c r="P78" i="5"/>
  <c r="J78" i="5"/>
  <c r="D78" i="5"/>
  <c r="L77" i="5"/>
  <c r="F77" i="5"/>
  <c r="N76" i="5"/>
  <c r="H76" i="5"/>
  <c r="P75" i="5"/>
  <c r="J75" i="5"/>
  <c r="D75" i="5"/>
  <c r="L74" i="5"/>
  <c r="F74" i="5"/>
  <c r="O93" i="5"/>
  <c r="I93" i="5"/>
  <c r="Q92" i="5"/>
  <c r="K92" i="5"/>
  <c r="E92" i="5"/>
  <c r="M91" i="5"/>
  <c r="G91" i="5"/>
  <c r="O90" i="5"/>
  <c r="I90" i="5"/>
  <c r="Q89" i="5"/>
  <c r="K89" i="5"/>
  <c r="E89" i="5"/>
  <c r="M88" i="5"/>
  <c r="G88" i="5"/>
  <c r="O87" i="5"/>
  <c r="I87" i="5"/>
  <c r="Q86" i="5"/>
  <c r="K86" i="5"/>
  <c r="M85" i="5"/>
  <c r="G85" i="5"/>
  <c r="O84" i="5"/>
  <c r="I84" i="5"/>
  <c r="Q83" i="5"/>
  <c r="K83" i="5"/>
  <c r="E83" i="5"/>
  <c r="M82" i="5"/>
  <c r="G82" i="5"/>
  <c r="O81" i="5"/>
  <c r="I81" i="5"/>
  <c r="Q80" i="5"/>
  <c r="K80" i="5"/>
  <c r="E80" i="5"/>
  <c r="M79" i="5"/>
  <c r="G79" i="5"/>
  <c r="O78" i="5"/>
  <c r="I78" i="5"/>
  <c r="Q77" i="5"/>
  <c r="K77" i="5"/>
  <c r="E77" i="5"/>
  <c r="M76" i="5"/>
  <c r="G76" i="5"/>
  <c r="O75" i="5"/>
  <c r="I75" i="5"/>
  <c r="Q74" i="5"/>
  <c r="K74" i="5"/>
  <c r="E74" i="5"/>
  <c r="D48" i="5"/>
  <c r="G50" i="5"/>
  <c r="O52" i="5"/>
  <c r="H52" i="5"/>
  <c r="Q52" i="5"/>
  <c r="K52" i="5"/>
  <c r="E52" i="5"/>
  <c r="N52" i="5"/>
  <c r="M52" i="5"/>
  <c r="L52" i="5"/>
  <c r="F52" i="5"/>
  <c r="P52" i="5"/>
  <c r="J52" i="5"/>
  <c r="D52" i="5"/>
  <c r="I52" i="5"/>
  <c r="L51" i="5"/>
  <c r="Q51" i="5" l="1"/>
  <c r="Q48" i="5"/>
  <c r="P51" i="5"/>
  <c r="Q49" i="5"/>
  <c r="Q59" i="5" s="1"/>
  <c r="Q50" i="5"/>
  <c r="Q66" i="5" s="1"/>
  <c r="H50" i="5"/>
  <c r="H68" i="5" s="1"/>
  <c r="N50" i="5"/>
  <c r="N68" i="5" s="1"/>
  <c r="P49" i="5"/>
  <c r="P59" i="5" s="1"/>
  <c r="J49" i="5"/>
  <c r="J62" i="5" s="1"/>
  <c r="D49" i="5"/>
  <c r="D61" i="5" s="1"/>
  <c r="L48" i="5"/>
  <c r="L56" i="5" s="1"/>
  <c r="F48" i="5"/>
  <c r="M51" i="5"/>
  <c r="J51" i="5"/>
  <c r="D51" i="5"/>
  <c r="L49" i="5"/>
  <c r="L63" i="5" s="1"/>
  <c r="F49" i="5"/>
  <c r="F61" i="5" s="1"/>
  <c r="P48" i="5"/>
  <c r="J48" i="5"/>
  <c r="O51" i="5"/>
  <c r="I51" i="5"/>
  <c r="M50" i="5"/>
  <c r="M67" i="5" s="1"/>
  <c r="G67" i="5"/>
  <c r="K49" i="5"/>
  <c r="K63" i="5" s="1"/>
  <c r="E49" i="5"/>
  <c r="O48" i="5"/>
  <c r="I48" i="5"/>
  <c r="N51" i="5"/>
  <c r="H51" i="5"/>
  <c r="L50" i="5"/>
  <c r="L67" i="5" s="1"/>
  <c r="F50" i="5"/>
  <c r="F66" i="5" s="1"/>
  <c r="N48" i="5"/>
  <c r="N56" i="5" s="1"/>
  <c r="H48" i="5"/>
  <c r="K50" i="5"/>
  <c r="K66" i="5" s="1"/>
  <c r="E50" i="5"/>
  <c r="E66" i="5" s="1"/>
  <c r="O49" i="5"/>
  <c r="O60" i="5" s="1"/>
  <c r="I49" i="5"/>
  <c r="I61" i="5" s="1"/>
  <c r="M48" i="5"/>
  <c r="M55" i="5" s="1"/>
  <c r="G48" i="5"/>
  <c r="F51" i="5"/>
  <c r="P50" i="5"/>
  <c r="P65" i="5" s="1"/>
  <c r="J50" i="5"/>
  <c r="J68" i="5" s="1"/>
  <c r="D50" i="5"/>
  <c r="D64" i="5" s="1"/>
  <c r="N49" i="5"/>
  <c r="N63" i="5" s="1"/>
  <c r="H49" i="5"/>
  <c r="H63" i="5" s="1"/>
  <c r="G51" i="5"/>
  <c r="K51" i="5"/>
  <c r="E51" i="5"/>
  <c r="O50" i="5"/>
  <c r="O66" i="5" s="1"/>
  <c r="I50" i="5"/>
  <c r="I68" i="5" s="1"/>
  <c r="M49" i="5"/>
  <c r="M59" i="5" s="1"/>
  <c r="G49" i="5"/>
  <c r="G59" i="5" s="1"/>
  <c r="K48" i="5"/>
  <c r="K57" i="5" s="1"/>
  <c r="E48" i="5"/>
  <c r="G53" i="5" l="1"/>
  <c r="G54" i="5"/>
  <c r="D54" i="5"/>
  <c r="D53" i="5"/>
  <c r="F56" i="5"/>
  <c r="F54" i="5"/>
  <c r="D56" i="5"/>
  <c r="H67" i="5"/>
  <c r="H66" i="5"/>
  <c r="I53" i="5"/>
  <c r="M64" i="5"/>
  <c r="N62" i="5"/>
  <c r="K65" i="5"/>
  <c r="H65" i="5"/>
  <c r="F59" i="5"/>
  <c r="F62" i="5"/>
  <c r="I65" i="5"/>
  <c r="L55" i="5"/>
  <c r="O68" i="5"/>
  <c r="M63" i="5"/>
  <c r="Q65" i="5"/>
  <c r="D67" i="5"/>
  <c r="Q67" i="5"/>
  <c r="D65" i="5"/>
  <c r="D66" i="5"/>
  <c r="O53" i="5"/>
  <c r="E64" i="5"/>
  <c r="K64" i="5"/>
  <c r="D68" i="5"/>
  <c r="Q64" i="5"/>
  <c r="E65" i="5"/>
  <c r="N61" i="5"/>
  <c r="F63" i="5"/>
  <c r="E67" i="5"/>
  <c r="H64" i="5"/>
  <c r="K61" i="5"/>
  <c r="K67" i="5"/>
  <c r="G64" i="5"/>
  <c r="N64" i="5"/>
  <c r="F60" i="5"/>
  <c r="N67" i="5"/>
  <c r="E53" i="5"/>
  <c r="M54" i="5"/>
  <c r="G69" i="5"/>
  <c r="G72" i="5"/>
  <c r="G70" i="5"/>
  <c r="G73" i="5"/>
  <c r="G71" i="5"/>
  <c r="E60" i="5"/>
  <c r="E62" i="5"/>
  <c r="E59" i="5"/>
  <c r="D57" i="5"/>
  <c r="N57" i="5"/>
  <c r="G61" i="5"/>
  <c r="L72" i="5"/>
  <c r="L69" i="5"/>
  <c r="L70" i="5"/>
  <c r="L73" i="5"/>
  <c r="L71" i="5"/>
  <c r="H71" i="5"/>
  <c r="H69" i="5"/>
  <c r="H72" i="5"/>
  <c r="H70" i="5"/>
  <c r="H73" i="5"/>
  <c r="J55" i="5"/>
  <c r="J53" i="5"/>
  <c r="Q55" i="5"/>
  <c r="Q53" i="5"/>
  <c r="M57" i="5"/>
  <c r="O59" i="5"/>
  <c r="I62" i="5"/>
  <c r="H60" i="5"/>
  <c r="P62" i="5"/>
  <c r="P68" i="5"/>
  <c r="M61" i="5"/>
  <c r="E68" i="5"/>
  <c r="J60" i="5"/>
  <c r="D63" i="5"/>
  <c r="L65" i="5"/>
  <c r="F68" i="5"/>
  <c r="O61" i="5"/>
  <c r="J61" i="5"/>
  <c r="L66" i="5"/>
  <c r="I64" i="5"/>
  <c r="I67" i="5"/>
  <c r="N71" i="5"/>
  <c r="N72" i="5"/>
  <c r="N69" i="5"/>
  <c r="N70" i="5"/>
  <c r="N73" i="5"/>
  <c r="G65" i="5"/>
  <c r="G68" i="5"/>
  <c r="P55" i="5"/>
  <c r="P53" i="5"/>
  <c r="F57" i="5"/>
  <c r="F53" i="5"/>
  <c r="Q73" i="5"/>
  <c r="Q70" i="5"/>
  <c r="Q71" i="5"/>
  <c r="Q72" i="5"/>
  <c r="Q69" i="5"/>
  <c r="E58" i="5"/>
  <c r="E56" i="5"/>
  <c r="G60" i="5"/>
  <c r="O62" i="5"/>
  <c r="G66" i="5"/>
  <c r="N60" i="5"/>
  <c r="F64" i="5"/>
  <c r="N66" i="5"/>
  <c r="I63" i="5"/>
  <c r="K68" i="5"/>
  <c r="P60" i="5"/>
  <c r="J63" i="5"/>
  <c r="L68" i="5"/>
  <c r="G62" i="5"/>
  <c r="H59" i="5"/>
  <c r="P61" i="5"/>
  <c r="J64" i="5"/>
  <c r="O64" i="5"/>
  <c r="O67" i="5"/>
  <c r="G58" i="5"/>
  <c r="H57" i="5"/>
  <c r="H53" i="5"/>
  <c r="M65" i="5"/>
  <c r="M68" i="5"/>
  <c r="L54" i="5"/>
  <c r="L53" i="5"/>
  <c r="H56" i="5"/>
  <c r="F55" i="5"/>
  <c r="I57" i="5"/>
  <c r="E54" i="5"/>
  <c r="O65" i="5"/>
  <c r="M60" i="5"/>
  <c r="G63" i="5"/>
  <c r="M66" i="5"/>
  <c r="L64" i="5"/>
  <c r="F67" i="5"/>
  <c r="O63" i="5"/>
  <c r="I66" i="5"/>
  <c r="Q68" i="5"/>
  <c r="H61" i="5"/>
  <c r="P63" i="5"/>
  <c r="J66" i="5"/>
  <c r="M62" i="5"/>
  <c r="N59" i="5"/>
  <c r="H62" i="5"/>
  <c r="P64" i="5"/>
  <c r="J67" i="5"/>
  <c r="E70" i="5"/>
  <c r="E73" i="5"/>
  <c r="E71" i="5"/>
  <c r="E69" i="5"/>
  <c r="E72" i="5"/>
  <c r="I71" i="5"/>
  <c r="I69" i="5"/>
  <c r="I72" i="5"/>
  <c r="I70" i="5"/>
  <c r="I73" i="5"/>
  <c r="E57" i="5"/>
  <c r="E61" i="5"/>
  <c r="D59" i="5"/>
  <c r="L61" i="5"/>
  <c r="I60" i="5"/>
  <c r="P66" i="5"/>
  <c r="E63" i="5"/>
  <c r="P67" i="5"/>
  <c r="Q60" i="5"/>
  <c r="Q62" i="5"/>
  <c r="J59" i="5"/>
  <c r="D62" i="5"/>
  <c r="J65" i="5"/>
  <c r="L59" i="5"/>
  <c r="L60" i="5"/>
  <c r="N65" i="5"/>
  <c r="N58" i="5"/>
  <c r="N53" i="5"/>
  <c r="K55" i="5"/>
  <c r="K53" i="5"/>
  <c r="O71" i="5"/>
  <c r="O72" i="5"/>
  <c r="O69" i="5"/>
  <c r="O70" i="5"/>
  <c r="O73" i="5"/>
  <c r="F69" i="5"/>
  <c r="F72" i="5"/>
  <c r="F70" i="5"/>
  <c r="F73" i="5"/>
  <c r="F71" i="5"/>
  <c r="P70" i="5"/>
  <c r="P73" i="5"/>
  <c r="P71" i="5"/>
  <c r="P72" i="5"/>
  <c r="P69" i="5"/>
  <c r="I59" i="5"/>
  <c r="Q61" i="5"/>
  <c r="D60" i="5"/>
  <c r="L62" i="5"/>
  <c r="F65" i="5"/>
  <c r="Q63" i="5"/>
  <c r="E55" i="5"/>
  <c r="M72" i="5"/>
  <c r="M69" i="5"/>
  <c r="M70" i="5"/>
  <c r="M73" i="5"/>
  <c r="M71" i="5"/>
  <c r="M58" i="5"/>
  <c r="M53" i="5"/>
  <c r="K70" i="5"/>
  <c r="K73" i="5"/>
  <c r="K71" i="5"/>
  <c r="K69" i="5"/>
  <c r="K72" i="5"/>
  <c r="D70" i="5"/>
  <c r="D73" i="5"/>
  <c r="D71" i="5"/>
  <c r="D69" i="5"/>
  <c r="D72" i="5"/>
  <c r="J70" i="5"/>
  <c r="J73" i="5"/>
  <c r="J71" i="5"/>
  <c r="J69" i="5"/>
  <c r="J72" i="5"/>
  <c r="K60" i="5"/>
  <c r="K62" i="5"/>
  <c r="K59" i="5"/>
  <c r="F58" i="5"/>
  <c r="L57" i="5"/>
  <c r="K58" i="5"/>
  <c r="L58" i="5"/>
  <c r="K56" i="5"/>
  <c r="J54" i="5"/>
  <c r="J57" i="5"/>
  <c r="K54" i="5"/>
  <c r="Q57" i="5"/>
  <c r="I56" i="5"/>
  <c r="I54" i="5"/>
  <c r="I55" i="5"/>
  <c r="D58" i="5"/>
  <c r="Q58" i="5"/>
  <c r="J56" i="5"/>
  <c r="Q56" i="5"/>
  <c r="P54" i="5"/>
  <c r="P57" i="5"/>
  <c r="Q54" i="5"/>
  <c r="I58" i="5"/>
  <c r="O56" i="5"/>
  <c r="O54" i="5"/>
  <c r="O55" i="5"/>
  <c r="J58" i="5"/>
  <c r="H54" i="5"/>
  <c r="P56" i="5"/>
  <c r="H55" i="5"/>
  <c r="H58" i="5"/>
  <c r="G56" i="5"/>
  <c r="O58" i="5"/>
  <c r="D55" i="5"/>
  <c r="P58" i="5"/>
  <c r="G57" i="5"/>
  <c r="N54" i="5"/>
  <c r="G55" i="5"/>
  <c r="O57" i="5"/>
  <c r="N55" i="5"/>
  <c r="M5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26CFA5-B9C4-4133-8F04-76F606DFA3CC}" keepAlive="1" name="Query - DQ_performance" description="Connection to the 'DQ_performance' query in the workbook." type="5" refreshedVersion="6" background="1" saveData="1">
    <dbPr connection="Provider=Microsoft.Mashup.OleDb.1;Data Source=$Workbook$;Location=DQ_performance;Extended Properties=&quot;&quot;" command="SELECT * FROM [DQ_performance]"/>
  </connection>
</connections>
</file>

<file path=xl/sharedStrings.xml><?xml version="1.0" encoding="utf-8"?>
<sst xmlns="http://schemas.openxmlformats.org/spreadsheetml/2006/main" count="170" uniqueCount="73">
  <si>
    <t>Column1</t>
  </si>
  <si>
    <t>DQ_0_Housing</t>
  </si>
  <si>
    <t>DQ_30_Housing</t>
  </si>
  <si>
    <t>DQ_X_Housing</t>
  </si>
  <si>
    <t>DQ_60_Housing</t>
  </si>
  <si>
    <t>DQ_90_Housing</t>
  </si>
  <si>
    <t>DQ_0_secured</t>
  </si>
  <si>
    <t>DQ_30_secured</t>
  </si>
  <si>
    <t>DQ_X_secured</t>
  </si>
  <si>
    <t>DQ_60_secured</t>
  </si>
  <si>
    <t>DQ_90_secured</t>
  </si>
  <si>
    <t>DQ_0_Unsecured</t>
  </si>
  <si>
    <t>DQ_X_Unsecured</t>
  </si>
  <si>
    <t>DQ_30_Unsecured</t>
  </si>
  <si>
    <t>DQ_60_Unsecured</t>
  </si>
  <si>
    <t>DQ_90_Unsecured</t>
  </si>
  <si>
    <t>DQ_0_MSME</t>
  </si>
  <si>
    <t>DQ_X_MSME</t>
  </si>
  <si>
    <t>DQ_30_MSME</t>
  </si>
  <si>
    <t>DQ_60_MSME</t>
  </si>
  <si>
    <t>DQ_90_MSME</t>
  </si>
  <si>
    <t>#</t>
  </si>
  <si>
    <t>#Housing</t>
  </si>
  <si>
    <t>#secured</t>
  </si>
  <si>
    <t>#Unsecured</t>
  </si>
  <si>
    <t>#MSME</t>
  </si>
  <si>
    <t>Active Account</t>
  </si>
  <si>
    <t>Performance</t>
  </si>
  <si>
    <t>Performance_CAP</t>
  </si>
  <si>
    <t>OS_Housing</t>
  </si>
  <si>
    <t>OS_secured</t>
  </si>
  <si>
    <t>OS_Unsecured</t>
  </si>
  <si>
    <t>OS_MSME</t>
  </si>
  <si>
    <t>OS_Balance</t>
  </si>
  <si>
    <t>DQ_0_HF_Balance</t>
  </si>
  <si>
    <t>DQ_30_HF_Balance</t>
  </si>
  <si>
    <t>DQ_60_HF_Balance</t>
  </si>
  <si>
    <t>DQ_90_HF_Balance</t>
  </si>
  <si>
    <t>DQ_X_HF_Balance</t>
  </si>
  <si>
    <t>DQ_0_SF_Balance</t>
  </si>
  <si>
    <t>DQ_30_SF_Balance</t>
  </si>
  <si>
    <t>DQ_60_SF_Balance</t>
  </si>
  <si>
    <t>DQ_90_SF_Balance</t>
  </si>
  <si>
    <t>DQ_X_SF_Balance</t>
  </si>
  <si>
    <t>DQ_0_UF_Balance</t>
  </si>
  <si>
    <t>DQ_30_UF_Balance</t>
  </si>
  <si>
    <t>DQ_60_UF_Balance</t>
  </si>
  <si>
    <t>DQ_90_UF_Balance</t>
  </si>
  <si>
    <t>DQ_X_UF_Balance</t>
  </si>
  <si>
    <t>DQ_0_MF_Balance</t>
  </si>
  <si>
    <t>DQ_30_MF_Balance</t>
  </si>
  <si>
    <t>DQ_60_MF_Balance</t>
  </si>
  <si>
    <t>DQ_90_MF_Balance</t>
  </si>
  <si>
    <t>DQ_X_MF_Balance</t>
  </si>
  <si>
    <t>#Account</t>
  </si>
  <si>
    <t xml:space="preserve">%Balance </t>
  </si>
  <si>
    <t>IFERROR(INDEX(result!$B$2:$AO$43,MATCH($B4,result!$A$2:$A$43,0),MATCH(C$3,result!$B$1:$AR$1,0)),"")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</si>
  <si>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</si>
  <si>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</si>
  <si>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</si>
  <si>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</si>
  <si>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</si>
  <si>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</si>
  <si>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</si>
  <si>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</si>
  <si>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</si>
  <si>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</si>
  <si>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</si>
  <si>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</si>
  <si>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</si>
  <si>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</si>
  <si>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31/12/2022</t>
  </si>
  <si>
    <t>เพิ่ม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</si>
</sst>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#,##0,,"/>
    <numFmt numFmtId="188" formatCode="B1mmm\-yy"/>
  </numFmts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1"/>
      <name val="Tahoma"/>
      <family val="2"/>
      <scheme val="minor"/>
    </font>
    <font>
      <b/>
      <sz val="8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0" fillId="2" borderId="1" xfId="0" applyFill="1" applyBorder="1"/>
    <xf numFmtId="3" fontId="0" fillId="5" borderId="0" xfId="0" applyNumberFormat="1" applyFill="1"/>
    <xf numFmtId="3" fontId="0" fillId="6" borderId="0" xfId="0" applyNumberFormat="1" applyFill="1"/>
    <xf numFmtId="3" fontId="0" fillId="3" borderId="0" xfId="0" applyNumberFormat="1" applyFill="1"/>
    <xf numFmtId="3" fontId="0" fillId="7" borderId="0" xfId="0" applyNumberFormat="1" applyFill="1"/>
    <xf numFmtId="0" fontId="4" fillId="4" borderId="0" xfId="0" applyFont="1" applyFill="1"/>
    <xf numFmtId="0" fontId="1" fillId="4" borderId="0" xfId="0" applyFont="1" applyFill="1"/>
    <xf numFmtId="3" fontId="1" fillId="4" borderId="0" xfId="0" applyNumberFormat="1" applyFont="1" applyFill="1"/>
    <xf numFmtId="3" fontId="1" fillId="2" borderId="0" xfId="0" applyNumberFormat="1" applyFont="1" applyFill="1" applyAlignment="1">
      <alignment horizontal="left"/>
    </xf>
    <xf numFmtId="187" fontId="0" fillId="5" borderId="0" xfId="0" applyNumberFormat="1" applyFill="1"/>
    <xf numFmtId="187" fontId="0" fillId="2" borderId="0" xfId="0" applyNumberFormat="1" applyFill="1"/>
    <xf numFmtId="187" fontId="0" fillId="6" borderId="0" xfId="0" applyNumberFormat="1" applyFill="1"/>
    <xf numFmtId="187" fontId="0" fillId="3" borderId="0" xfId="0" applyNumberFormat="1" applyFill="1"/>
    <xf numFmtId="0" fontId="0" fillId="7" borderId="0" xfId="0" applyFill="1"/>
    <xf numFmtId="10" fontId="0" fillId="5" borderId="0" xfId="1" applyNumberFormat="1" applyFont="1" applyFill="1" applyBorder="1"/>
    <xf numFmtId="10" fontId="0" fillId="2" borderId="0" xfId="0" applyNumberFormat="1" applyFill="1"/>
    <xf numFmtId="10" fontId="0" fillId="6" borderId="0" xfId="1" applyNumberFormat="1" applyFont="1" applyFill="1" applyBorder="1"/>
    <xf numFmtId="10" fontId="0" fillId="3" borderId="0" xfId="1" applyNumberFormat="1" applyFont="1" applyFill="1" applyBorder="1"/>
    <xf numFmtId="10" fontId="0" fillId="7" borderId="0" xfId="1" applyNumberFormat="1" applyFont="1" applyFill="1" applyBorder="1"/>
    <xf numFmtId="14" fontId="1" fillId="2" borderId="0" xfId="0" applyNumberFormat="1" applyFont="1" applyFill="1" applyAlignment="1">
      <alignment horizontal="center"/>
    </xf>
    <xf numFmtId="187" fontId="4" fillId="4" borderId="0" xfId="0" applyNumberFormat="1" applyFont="1" applyFill="1"/>
    <xf numFmtId="14" fontId="0" fillId="0" borderId="0" xfId="0" applyNumberFormat="1"/>
    <xf numFmtId="188" fontId="0" fillId="0" borderId="0" xfId="0" applyNumberFormat="1"/>
    <xf numFmtId="0" fontId="3" fillId="2" borderId="0" xfId="0" applyFont="1" applyFill="1" applyAlignment="1">
      <alignment horizont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Performance!$B$55</c:f>
              <c:strCache>
                <c:ptCount val="1"/>
                <c:pt idx="0">
                  <c:v>DQ_X_Housing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Performance!$C$55:$Q$55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4.4247787610619468E-3</c:v>
                </c:pt>
                <c:pt idx="9">
                  <c:v>0</c:v>
                </c:pt>
                <c:pt idx="10">
                  <c:v>3.7105751391465678E-3</c:v>
                </c:pt>
                <c:pt idx="11">
                  <c:v>0</c:v>
                </c:pt>
                <c:pt idx="12">
                  <c:v>1.0309278350515464E-3</c:v>
                </c:pt>
                <c:pt idx="13">
                  <c:v>1.7021276595744681E-3</c:v>
                </c:pt>
                <c:pt idx="14">
                  <c:v>7.3909830007390983E-4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21C-4CE4-8A1D-54545F01628E}"/>
            </c:ext>
          </c:extLst>
        </c:ser>
        <c:ser>
          <c:idx val="2"/>
          <c:order val="2"/>
          <c:tx>
            <c:strRef>
              <c:f>Performance!$B$6</c:f>
              <c:strCache>
                <c:ptCount val="1"/>
                <c:pt idx="0">
                  <c:v>DQ_30_Housing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Performance!$C$56:$Q$56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4.4247787610619468E-3</c:v>
                </c:pt>
                <c:pt idx="9">
                  <c:v>5.9523809523809521E-3</c:v>
                </c:pt>
                <c:pt idx="10">
                  <c:v>1.8552875695732839E-3</c:v>
                </c:pt>
                <c:pt idx="11">
                  <c:v>3.821656050955414E-3</c:v>
                </c:pt>
                <c:pt idx="12">
                  <c:v>1.0309278350515464E-3</c:v>
                </c:pt>
                <c:pt idx="13">
                  <c:v>8.5106382978723403E-4</c:v>
                </c:pt>
                <c:pt idx="14">
                  <c:v>2.2172949002217295E-3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21C-4CE4-8A1D-54545F01628E}"/>
            </c:ext>
          </c:extLst>
        </c:ser>
        <c:ser>
          <c:idx val="3"/>
          <c:order val="3"/>
          <c:tx>
            <c:strRef>
              <c:f>Performance!$B$7</c:f>
              <c:strCache>
                <c:ptCount val="1"/>
                <c:pt idx="0">
                  <c:v>DQ_60_Housing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Performance!$C$57:$Q$57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2.0618556701030928E-3</c:v>
                </c:pt>
                <c:pt idx="13">
                  <c:v>0</c:v>
                </c:pt>
                <c:pt idx="14">
                  <c:v>7.3909830007390983E-4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21C-4CE4-8A1D-54545F01628E}"/>
            </c:ext>
          </c:extLst>
        </c:ser>
        <c:ser>
          <c:idx val="4"/>
          <c:order val="4"/>
          <c:tx>
            <c:strRef>
              <c:f>Performance!$B$8</c:f>
              <c:strCache>
                <c:ptCount val="1"/>
                <c:pt idx="0">
                  <c:v>DQ_90_Housing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Performance!$C$58:$Q$58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8.5106382978723403E-4</c:v>
                </c:pt>
                <c:pt idx="14">
                  <c:v>7.3909830007390983E-4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21C-4CE4-8A1D-54545F01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Performance!$B$4</c15:sqref>
                        </c15:formulaRef>
                      </c:ext>
                    </c:extLst>
                    <c:strCache>
                      <c:ptCount val="1"/>
                      <c:pt idx="0">
                        <c:v>DQ_0_Housing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Performance!$C$54:$Q$54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0.99115044247787609</c:v>
                      </c:pt>
                      <c:pt idx="9">
                        <c:v>0.99404761904761907</c:v>
                      </c:pt>
                      <c:pt idx="10">
                        <c:v>0.99443413729128016</c:v>
                      </c:pt>
                      <c:pt idx="11">
                        <c:v>0.99617834394904459</c:v>
                      </c:pt>
                      <c:pt idx="12">
                        <c:v>0.99587628865979383</c:v>
                      </c:pt>
                      <c:pt idx="13">
                        <c:v>0.9965957446808511</c:v>
                      </c:pt>
                      <c:pt idx="14">
                        <c:v>0.99556541019955658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B21C-4CE4-8A1D-54545F01628E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Performance!$B$80</c:f>
              <c:strCache>
                <c:ptCount val="1"/>
                <c:pt idx="0">
                  <c:v>DQ_X_SF_Balance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Performance!$C$80:$Q$80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5.5544457667131052E-4</c:v>
                </c:pt>
                <c:pt idx="9">
                  <c:v>2.7283099695783251E-3</c:v>
                </c:pt>
                <c:pt idx="10">
                  <c:v>6.1458991039681731E-4</c:v>
                </c:pt>
                <c:pt idx="11">
                  <c:v>2.5661366032177081E-3</c:v>
                </c:pt>
                <c:pt idx="12">
                  <c:v>2.7254395774154571E-3</c:v>
                </c:pt>
                <c:pt idx="13">
                  <c:v>8.8516322165514694E-4</c:v>
                </c:pt>
                <c:pt idx="14">
                  <c:v>9.1229543944049011E-4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8-4164-B2F1-B3DDD5658E16}"/>
            </c:ext>
          </c:extLst>
        </c:ser>
        <c:ser>
          <c:idx val="2"/>
          <c:order val="2"/>
          <c:tx>
            <c:strRef>
              <c:f>Performance!$B$81</c:f>
              <c:strCache>
                <c:ptCount val="1"/>
                <c:pt idx="0">
                  <c:v>DQ_30_SF_Balance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Performance!$C$81:$Q$81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6.701476901157039E-4</c:v>
                </c:pt>
                <c:pt idx="9">
                  <c:v>3.6840568548206394E-4</c:v>
                </c:pt>
                <c:pt idx="10">
                  <c:v>0</c:v>
                </c:pt>
                <c:pt idx="11">
                  <c:v>2.4821886367107105E-4</c:v>
                </c:pt>
                <c:pt idx="12">
                  <c:v>0</c:v>
                </c:pt>
                <c:pt idx="13">
                  <c:v>1.3153594334861513E-4</c:v>
                </c:pt>
                <c:pt idx="14">
                  <c:v>2.9774725844367337E-4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8-4164-B2F1-B3DDD5658E16}"/>
            </c:ext>
          </c:extLst>
        </c:ser>
        <c:ser>
          <c:idx val="3"/>
          <c:order val="3"/>
          <c:tx>
            <c:strRef>
              <c:f>Performance!$B$82</c:f>
              <c:strCache>
                <c:ptCount val="1"/>
                <c:pt idx="0">
                  <c:v>DQ_60_SF_Balance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Performance!$C$82:$Q$82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4.4448398547852758E-4</c:v>
                </c:pt>
                <c:pt idx="10">
                  <c:v>2.3357238722641725E-4</c:v>
                </c:pt>
                <c:pt idx="11">
                  <c:v>1.5925744747734307E-4</c:v>
                </c:pt>
                <c:pt idx="12">
                  <c:v>1.5240013690732477E-4</c:v>
                </c:pt>
                <c:pt idx="13">
                  <c:v>0</c:v>
                </c:pt>
                <c:pt idx="14">
                  <c:v>2.9758121310620195E-5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8-4164-B2F1-B3DDD5658E16}"/>
            </c:ext>
          </c:extLst>
        </c:ser>
        <c:ser>
          <c:idx val="4"/>
          <c:order val="4"/>
          <c:tx>
            <c:strRef>
              <c:f>Performance!$B$83</c:f>
              <c:strCache>
                <c:ptCount val="1"/>
                <c:pt idx="0">
                  <c:v>DQ_90_SF_Balance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Performance!$C$83:$Q$83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1.2558106756171576E-4</c:v>
                </c:pt>
                <c:pt idx="13">
                  <c:v>1.0146431445778807E-4</c:v>
                </c:pt>
                <c:pt idx="14">
                  <c:v>8.9010448526022831E-5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F8-4164-B2F1-B3DDD565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Performance!$B$79</c15:sqref>
                        </c15:formulaRef>
                      </c:ext>
                    </c:extLst>
                    <c:strCache>
                      <c:ptCount val="1"/>
                      <c:pt idx="0">
                        <c:v>DQ_0_SF_Balance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Performance!$C$79:$Q$79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1.0000000000000002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0.99999999999999978</c:v>
                      </c:pt>
                      <c:pt idx="5">
                        <c:v>0.99999999999999989</c:v>
                      </c:pt>
                      <c:pt idx="6">
                        <c:v>0.99999999999999989</c:v>
                      </c:pt>
                      <c:pt idx="7">
                        <c:v>1.0000000000000004</c:v>
                      </c:pt>
                      <c:pt idx="8">
                        <c:v>0.99877440773321302</c:v>
                      </c:pt>
                      <c:pt idx="9">
                        <c:v>0.99645880035946088</c:v>
                      </c:pt>
                      <c:pt idx="10">
                        <c:v>0.99915183770237603</c:v>
                      </c:pt>
                      <c:pt idx="11">
                        <c:v>0.9970263870856344</c:v>
                      </c:pt>
                      <c:pt idx="12">
                        <c:v>0.99699657921811613</c:v>
                      </c:pt>
                      <c:pt idx="13">
                        <c:v>0.99888183652053864</c:v>
                      </c:pt>
                      <c:pt idx="14">
                        <c:v>0.99867118873227867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F8-4164-B2F1-B3DDD5658E16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Performance!$B$85</c:f>
              <c:strCache>
                <c:ptCount val="1"/>
                <c:pt idx="0">
                  <c:v>DQ_X_UF_Balance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Performance!$C$85:$Q$85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7.2374087574676054E-4</c:v>
                </c:pt>
                <c:pt idx="5">
                  <c:v>0</c:v>
                </c:pt>
                <c:pt idx="6">
                  <c:v>4.5859946530333792E-4</c:v>
                </c:pt>
                <c:pt idx="7">
                  <c:v>1.0620624922036863E-3</c:v>
                </c:pt>
                <c:pt idx="8">
                  <c:v>1.2066240784321836E-3</c:v>
                </c:pt>
                <c:pt idx="9">
                  <c:v>0</c:v>
                </c:pt>
                <c:pt idx="10">
                  <c:v>1.1393897597832493E-3</c:v>
                </c:pt>
                <c:pt idx="11">
                  <c:v>1.8934729171199689E-3</c:v>
                </c:pt>
                <c:pt idx="12">
                  <c:v>0</c:v>
                </c:pt>
                <c:pt idx="13">
                  <c:v>1.4998092347135162E-3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3-4270-ADBF-79655BCF5139}"/>
            </c:ext>
          </c:extLst>
        </c:ser>
        <c:ser>
          <c:idx val="2"/>
          <c:order val="2"/>
          <c:tx>
            <c:strRef>
              <c:f>Performance!$B$86</c:f>
              <c:strCache>
                <c:ptCount val="1"/>
                <c:pt idx="0">
                  <c:v>DQ_30_UF_Balance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Performance!$C$86:$Q$86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1.6919352451626771E-3</c:v>
                </c:pt>
                <c:pt idx="6">
                  <c:v>0</c:v>
                </c:pt>
                <c:pt idx="7">
                  <c:v>0</c:v>
                </c:pt>
                <c:pt idx="8">
                  <c:v>5.7553538910036321E-4</c:v>
                </c:pt>
                <c:pt idx="9">
                  <c:v>1.7836507668821634E-3</c:v>
                </c:pt>
                <c:pt idx="10">
                  <c:v>0</c:v>
                </c:pt>
                <c:pt idx="11">
                  <c:v>8.1795402917634534E-4</c:v>
                </c:pt>
                <c:pt idx="12">
                  <c:v>2.1423860286545796E-3</c:v>
                </c:pt>
                <c:pt idx="13">
                  <c:v>0</c:v>
                </c:pt>
                <c:pt idx="14">
                  <c:v>1.4004525720199108E-3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3-4270-ADBF-79655BCF5139}"/>
            </c:ext>
          </c:extLst>
        </c:ser>
        <c:ser>
          <c:idx val="3"/>
          <c:order val="3"/>
          <c:tx>
            <c:strRef>
              <c:f>Performance!$B$87</c:f>
              <c:strCache>
                <c:ptCount val="1"/>
                <c:pt idx="0">
                  <c:v>DQ_60_UF_Balance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Performance!$C$87:$Q$87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9.0977932191800526E-4</c:v>
                </c:pt>
                <c:pt idx="7">
                  <c:v>0</c:v>
                </c:pt>
                <c:pt idx="8">
                  <c:v>0</c:v>
                </c:pt>
                <c:pt idx="9">
                  <c:v>8.1793724222756496E-4</c:v>
                </c:pt>
                <c:pt idx="10">
                  <c:v>9.2807406219742319E-4</c:v>
                </c:pt>
                <c:pt idx="11">
                  <c:v>0</c:v>
                </c:pt>
                <c:pt idx="12">
                  <c:v>1.1064350275396388E-3</c:v>
                </c:pt>
                <c:pt idx="13">
                  <c:v>6.5154521171585569E-4</c:v>
                </c:pt>
                <c:pt idx="14">
                  <c:v>1.1496122874213362E-3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3-4270-ADBF-79655BCF5139}"/>
            </c:ext>
          </c:extLst>
        </c:ser>
        <c:ser>
          <c:idx val="4"/>
          <c:order val="4"/>
          <c:tx>
            <c:strRef>
              <c:f>Performance!$B$88</c:f>
              <c:strCache>
                <c:ptCount val="1"/>
                <c:pt idx="0">
                  <c:v>DQ_90_UF_Balance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Performance!$C$88:$Q$88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7.7139363002826544E-4</c:v>
                </c:pt>
                <c:pt idx="8">
                  <c:v>6.4844185206323045E-4</c:v>
                </c:pt>
                <c:pt idx="9">
                  <c:v>5.5464806492367595E-4</c:v>
                </c:pt>
                <c:pt idx="10">
                  <c:v>1.1727455383773206E-3</c:v>
                </c:pt>
                <c:pt idx="11">
                  <c:v>1.2034915178739869E-3</c:v>
                </c:pt>
                <c:pt idx="12">
                  <c:v>1.0890890608340226E-3</c:v>
                </c:pt>
                <c:pt idx="13">
                  <c:v>1.3088370972171226E-3</c:v>
                </c:pt>
                <c:pt idx="14">
                  <c:v>1.0769821770680319E-3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3-4270-ADBF-79655BCF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Performance!$B$84</c15:sqref>
                        </c15:formulaRef>
                      </c:ext>
                    </c:extLst>
                    <c:strCache>
                      <c:ptCount val="1"/>
                      <c:pt idx="0">
                        <c:v>DQ_0_UF_Balance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Performance!$C$84:$Q$84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0.99999999999999989</c:v>
                      </c:pt>
                      <c:pt idx="2">
                        <c:v>1.0000000000000004</c:v>
                      </c:pt>
                      <c:pt idx="3">
                        <c:v>1</c:v>
                      </c:pt>
                      <c:pt idx="4">
                        <c:v>0.999276259124253</c:v>
                      </c:pt>
                      <c:pt idx="5">
                        <c:v>0.99830806475483691</c:v>
                      </c:pt>
                      <c:pt idx="6">
                        <c:v>0.99863162121277815</c:v>
                      </c:pt>
                      <c:pt idx="7">
                        <c:v>0.99816654387776893</c:v>
                      </c:pt>
                      <c:pt idx="8">
                        <c:v>0.99756939868040639</c:v>
                      </c:pt>
                      <c:pt idx="9">
                        <c:v>0.99684376392596807</c:v>
                      </c:pt>
                      <c:pt idx="10">
                        <c:v>0.99675979063964071</c:v>
                      </c:pt>
                      <c:pt idx="11">
                        <c:v>0.99608508153583175</c:v>
                      </c:pt>
                      <c:pt idx="12">
                        <c:v>0.99566208988297089</c:v>
                      </c:pt>
                      <c:pt idx="13">
                        <c:v>0.99653980845635248</c:v>
                      </c:pt>
                      <c:pt idx="14">
                        <c:v>0.99637295296349282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A53-4270-ADBF-79655BCF5139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Performance!$B$90</c:f>
              <c:strCache>
                <c:ptCount val="1"/>
                <c:pt idx="0">
                  <c:v>DQ_X_MF_Balance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Performance!$C$90:$Q$90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0.19073802109913468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8-4EEF-8D2F-2E11747EFF3C}"/>
            </c:ext>
          </c:extLst>
        </c:ser>
        <c:ser>
          <c:idx val="2"/>
          <c:order val="2"/>
          <c:tx>
            <c:strRef>
              <c:f>Performance!$B$91</c:f>
              <c:strCache>
                <c:ptCount val="1"/>
                <c:pt idx="0">
                  <c:v>DQ_30_MF_Balance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Performance!$C$91:$Q$91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0.19271740209233285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8-4EEF-8D2F-2E11747E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Performance!$B$89</c15:sqref>
                        </c15:formulaRef>
                      </c:ext>
                    </c:extLst>
                    <c:strCache>
                      <c:ptCount val="1"/>
                      <c:pt idx="0">
                        <c:v>DQ_0_MF_Balance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Performance!$C$89:$Q$89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0.80926197890086526</c:v>
                      </c:pt>
                      <c:pt idx="14">
                        <c:v>0.80728259790766721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28-4EEF-8D2F-2E11747EFF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Performance!$B$92</c15:sqref>
                        </c15:formulaRef>
                      </c:ext>
                    </c:extLst>
                    <c:strCache>
                      <c:ptCount val="1"/>
                      <c:pt idx="0">
                        <c:v>DQ_60_MF_Balance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Performance!$C$92:$Q$92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28-4EEF-8D2F-2E11747EFF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Performance!$B$93</c15:sqref>
                        </c15:formulaRef>
                      </c:ext>
                    </c:extLst>
                    <c:strCache>
                      <c:ptCount val="1"/>
                      <c:pt idx="0">
                        <c:v>DQ_90_MF_Balance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Performance!$C$93:$Q$93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28-4EEF-8D2F-2E11747EFF3C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Performance!$B$10</c:f>
              <c:strCache>
                <c:ptCount val="1"/>
                <c:pt idx="0">
                  <c:v>DQ_X_secured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Performance!$C$60:$Q$60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2.7548209366391185E-3</c:v>
                </c:pt>
                <c:pt idx="9">
                  <c:v>1.8552875695732839E-3</c:v>
                </c:pt>
                <c:pt idx="10">
                  <c:v>2.3201856148491878E-3</c:v>
                </c:pt>
                <c:pt idx="11">
                  <c:v>8.1037277147487841E-4</c:v>
                </c:pt>
                <c:pt idx="12">
                  <c:v>1.9505851755526658E-3</c:v>
                </c:pt>
                <c:pt idx="13">
                  <c:v>2.1008403361344537E-3</c:v>
                </c:pt>
                <c:pt idx="14">
                  <c:v>1.8157058556513845E-3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C-418C-8163-3B5C7FF8C8E2}"/>
            </c:ext>
          </c:extLst>
        </c:ser>
        <c:ser>
          <c:idx val="2"/>
          <c:order val="2"/>
          <c:tx>
            <c:strRef>
              <c:f>Performance!$B$11</c:f>
              <c:strCache>
                <c:ptCount val="1"/>
                <c:pt idx="0">
                  <c:v>DQ_30_secured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Performance!$C$61:$Q$61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2.7548209366391185E-3</c:v>
                </c:pt>
                <c:pt idx="9">
                  <c:v>1.8552875695732839E-3</c:v>
                </c:pt>
                <c:pt idx="10">
                  <c:v>0</c:v>
                </c:pt>
                <c:pt idx="11">
                  <c:v>1.6207455429497568E-3</c:v>
                </c:pt>
                <c:pt idx="12">
                  <c:v>0</c:v>
                </c:pt>
                <c:pt idx="13">
                  <c:v>5.2521008403361342E-4</c:v>
                </c:pt>
                <c:pt idx="14">
                  <c:v>1.3617793917385383E-3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C-418C-8163-3B5C7FF8C8E2}"/>
            </c:ext>
          </c:extLst>
        </c:ser>
        <c:ser>
          <c:idx val="3"/>
          <c:order val="3"/>
          <c:tx>
            <c:strRef>
              <c:f>Performance!$B$12</c:f>
              <c:strCache>
                <c:ptCount val="1"/>
                <c:pt idx="0">
                  <c:v>DQ_60_secured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Performance!$C$62:$Q$62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1.8552875695732839E-3</c:v>
                </c:pt>
                <c:pt idx="10">
                  <c:v>1.1600928074245939E-3</c:v>
                </c:pt>
                <c:pt idx="11">
                  <c:v>8.1037277147487841E-4</c:v>
                </c:pt>
                <c:pt idx="12">
                  <c:v>6.5019505851755528E-4</c:v>
                </c:pt>
                <c:pt idx="13">
                  <c:v>0</c:v>
                </c:pt>
                <c:pt idx="14">
                  <c:v>4.5392646391284613E-4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C-418C-8163-3B5C7FF8C8E2}"/>
            </c:ext>
          </c:extLst>
        </c:ser>
        <c:ser>
          <c:idx val="4"/>
          <c:order val="4"/>
          <c:tx>
            <c:strRef>
              <c:f>Performance!$B$13</c:f>
              <c:strCache>
                <c:ptCount val="1"/>
                <c:pt idx="0">
                  <c:v>DQ_90_secured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Performance!$C$63:$Q$63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6.5019505851755528E-4</c:v>
                </c:pt>
                <c:pt idx="13">
                  <c:v>5.2521008403361342E-4</c:v>
                </c:pt>
                <c:pt idx="14">
                  <c:v>4.5392646391284613E-4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C-418C-8163-3B5C7FF8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Performance!$B$9</c15:sqref>
                        </c15:formulaRef>
                      </c:ext>
                    </c:extLst>
                    <c:strCache>
                      <c:ptCount val="1"/>
                      <c:pt idx="0">
                        <c:v>DQ_0_secured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Performance!$C$59:$Q$59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0.99449035812672182</c:v>
                      </c:pt>
                      <c:pt idx="9">
                        <c:v>0.99443413729128016</c:v>
                      </c:pt>
                      <c:pt idx="10">
                        <c:v>0.99651972157772617</c:v>
                      </c:pt>
                      <c:pt idx="11">
                        <c:v>0.99675850891410045</c:v>
                      </c:pt>
                      <c:pt idx="12">
                        <c:v>0.99674902470741222</c:v>
                      </c:pt>
                      <c:pt idx="13">
                        <c:v>0.99684873949579833</c:v>
                      </c:pt>
                      <c:pt idx="14">
                        <c:v>0.99591466182478439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6C-418C-8163-3B5C7FF8C8E2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Performance!$B$15</c:f>
              <c:strCache>
                <c:ptCount val="1"/>
                <c:pt idx="0">
                  <c:v>DQ_X_Unsecured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Performance!$C$65:$Q$65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1.4970059880239522E-3</c:v>
                </c:pt>
                <c:pt idx="5">
                  <c:v>0</c:v>
                </c:pt>
                <c:pt idx="6">
                  <c:v>9.7560975609756097E-4</c:v>
                </c:pt>
                <c:pt idx="7">
                  <c:v>2.508361204013378E-3</c:v>
                </c:pt>
                <c:pt idx="8">
                  <c:v>2.8469750889679717E-3</c:v>
                </c:pt>
                <c:pt idx="9">
                  <c:v>0</c:v>
                </c:pt>
                <c:pt idx="10">
                  <c:v>2.0661157024793389E-3</c:v>
                </c:pt>
                <c:pt idx="11">
                  <c:v>2.2675736961451248E-3</c:v>
                </c:pt>
                <c:pt idx="12">
                  <c:v>0</c:v>
                </c:pt>
                <c:pt idx="13">
                  <c:v>3.3185840707964601E-3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F2E-A6C8-610C6E07CC02}"/>
            </c:ext>
          </c:extLst>
        </c:ser>
        <c:ser>
          <c:idx val="2"/>
          <c:order val="2"/>
          <c:tx>
            <c:strRef>
              <c:f>Performance!$B$16</c:f>
              <c:strCache>
                <c:ptCount val="1"/>
                <c:pt idx="0">
                  <c:v>DQ_30_Unsecured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Performance!$C$66:$Q$66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2.3752969121140144E-3</c:v>
                </c:pt>
                <c:pt idx="6">
                  <c:v>0</c:v>
                </c:pt>
                <c:pt idx="7">
                  <c:v>0</c:v>
                </c:pt>
                <c:pt idx="8">
                  <c:v>1.4234875444839859E-3</c:v>
                </c:pt>
                <c:pt idx="9">
                  <c:v>2.4257125530624622E-3</c:v>
                </c:pt>
                <c:pt idx="10">
                  <c:v>0</c:v>
                </c:pt>
                <c:pt idx="11">
                  <c:v>9.0702947845804993E-4</c:v>
                </c:pt>
                <c:pt idx="12">
                  <c:v>2.8854080791426216E-3</c:v>
                </c:pt>
                <c:pt idx="13">
                  <c:v>0</c:v>
                </c:pt>
                <c:pt idx="14">
                  <c:v>2.723867892407218E-3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9-4F2E-A6C8-610C6E07CC02}"/>
            </c:ext>
          </c:extLst>
        </c:ser>
        <c:ser>
          <c:idx val="3"/>
          <c:order val="3"/>
          <c:tx>
            <c:strRef>
              <c:f>Performance!$B$17</c:f>
              <c:strCache>
                <c:ptCount val="1"/>
                <c:pt idx="0">
                  <c:v>DQ_60_Unsecured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Performance!$C$67:$Q$67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9.7560975609756097E-4</c:v>
                </c:pt>
                <c:pt idx="7">
                  <c:v>0</c:v>
                </c:pt>
                <c:pt idx="8">
                  <c:v>0</c:v>
                </c:pt>
                <c:pt idx="9">
                  <c:v>2.4257125530624622E-3</c:v>
                </c:pt>
                <c:pt idx="10">
                  <c:v>1.0330578512396695E-3</c:v>
                </c:pt>
                <c:pt idx="11">
                  <c:v>0</c:v>
                </c:pt>
                <c:pt idx="12">
                  <c:v>1.2366034624896949E-3</c:v>
                </c:pt>
                <c:pt idx="13">
                  <c:v>7.3746312684365781E-4</c:v>
                </c:pt>
                <c:pt idx="14">
                  <c:v>1.7024174327545114E-3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9-4F2E-A6C8-610C6E07CC02}"/>
            </c:ext>
          </c:extLst>
        </c:ser>
        <c:ser>
          <c:idx val="4"/>
          <c:order val="4"/>
          <c:tx>
            <c:strRef>
              <c:f>Performance!$B$18</c:f>
              <c:strCache>
                <c:ptCount val="1"/>
                <c:pt idx="0">
                  <c:v>DQ_90_Unsecured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Performance!$C$68:$Q$68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8.3612040133779263E-4</c:v>
                </c:pt>
                <c:pt idx="8">
                  <c:v>7.1174377224199293E-4</c:v>
                </c:pt>
                <c:pt idx="9">
                  <c:v>6.0642813826561554E-4</c:v>
                </c:pt>
                <c:pt idx="10">
                  <c:v>2.5826446280991736E-3</c:v>
                </c:pt>
                <c:pt idx="11">
                  <c:v>2.7210884353741495E-3</c:v>
                </c:pt>
                <c:pt idx="12">
                  <c:v>2.4732069249793899E-3</c:v>
                </c:pt>
                <c:pt idx="13">
                  <c:v>2.5811209439528023E-3</c:v>
                </c:pt>
                <c:pt idx="14">
                  <c:v>2.0429009193054137E-3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9-4F2E-A6C8-610C6E07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Performance!$B$14</c15:sqref>
                        </c15:formulaRef>
                      </c:ext>
                    </c:extLst>
                    <c:strCache>
                      <c:ptCount val="1"/>
                      <c:pt idx="0">
                        <c:v>DQ_0_Unsecured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Performance!$C$64:$Q$64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0.99850299401197606</c:v>
                      </c:pt>
                      <c:pt idx="5">
                        <c:v>0.99762470308788598</c:v>
                      </c:pt>
                      <c:pt idx="6">
                        <c:v>0.99804878048780488</c:v>
                      </c:pt>
                      <c:pt idx="7">
                        <c:v>0.99665551839464883</c:v>
                      </c:pt>
                      <c:pt idx="8">
                        <c:v>0.99501779359430609</c:v>
                      </c:pt>
                      <c:pt idx="9">
                        <c:v>0.99454214675560948</c:v>
                      </c:pt>
                      <c:pt idx="10">
                        <c:v>0.99431818181818177</c:v>
                      </c:pt>
                      <c:pt idx="11">
                        <c:v>0.99410430839002273</c:v>
                      </c:pt>
                      <c:pt idx="12">
                        <c:v>0.99340478153338829</c:v>
                      </c:pt>
                      <c:pt idx="13">
                        <c:v>0.99336283185840712</c:v>
                      </c:pt>
                      <c:pt idx="14">
                        <c:v>0.99353081375553287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89-4F2E-A6C8-610C6E07CC02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Performance!$B$20</c:f>
              <c:strCache>
                <c:ptCount val="1"/>
                <c:pt idx="0">
                  <c:v>DQ_X_MSME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Performance!$C$70:$Q$70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3-4C03-80A7-1AB7C5A27B5B}"/>
            </c:ext>
          </c:extLst>
        </c:ser>
        <c:ser>
          <c:idx val="2"/>
          <c:order val="2"/>
          <c:tx>
            <c:strRef>
              <c:f>Performance!$B$21</c:f>
              <c:strCache>
                <c:ptCount val="1"/>
                <c:pt idx="0">
                  <c:v>DQ_30_MSME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Performance!$C$71:$Q$71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3-4C03-80A7-1AB7C5A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Performance!$B$19</c15:sqref>
                        </c15:formulaRef>
                      </c:ext>
                    </c:extLst>
                    <c:strCache>
                      <c:ptCount val="1"/>
                      <c:pt idx="0">
                        <c:v>DQ_0_MSME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Performance!$C$69:$Q$69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0.8</c:v>
                      </c:pt>
                      <c:pt idx="14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7F3-4C03-80A7-1AB7C5A27B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Performance!$B$22</c15:sqref>
                        </c15:formulaRef>
                      </c:ext>
                    </c:extLst>
                    <c:strCache>
                      <c:ptCount val="1"/>
                      <c:pt idx="0">
                        <c:v>DQ_60_MSME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Performance!$C$72:$Q$72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F3-4C03-80A7-1AB7C5A27B5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Performance!$B$23</c15:sqref>
                        </c15:formulaRef>
                      </c:ext>
                    </c:extLst>
                    <c:strCache>
                      <c:ptCount val="1"/>
                      <c:pt idx="0">
                        <c:v>DQ_90_MSME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Performance!$C$73:$Q$73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F3-4C03-80A7-1AB7C5A27B5B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Performance!$B$44</c:f>
              <c:strCache>
                <c:ptCount val="1"/>
                <c:pt idx="0">
                  <c:v>OS_Housing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Performance!$C$44:$Q$44</c:f>
              <c:numCache>
                <c:formatCode>#,##0,,</c:formatCode>
                <c:ptCount val="15"/>
                <c:pt idx="0">
                  <c:v>35818464.149999999</c:v>
                </c:pt>
                <c:pt idx="1">
                  <c:v>49372924.269999996</c:v>
                </c:pt>
                <c:pt idx="2">
                  <c:v>90593734.610000014</c:v>
                </c:pt>
                <c:pt idx="3">
                  <c:v>138554804</c:v>
                </c:pt>
                <c:pt idx="4">
                  <c:v>182045300.69999999</c:v>
                </c:pt>
                <c:pt idx="5">
                  <c:v>250506077.51000002</c:v>
                </c:pt>
                <c:pt idx="6">
                  <c:v>312818426.44</c:v>
                </c:pt>
                <c:pt idx="7">
                  <c:v>371704356.64999998</c:v>
                </c:pt>
                <c:pt idx="8">
                  <c:v>426951779.33999997</c:v>
                </c:pt>
                <c:pt idx="9">
                  <c:v>616694634.69000006</c:v>
                </c:pt>
                <c:pt idx="10">
                  <c:v>993567763.61999989</c:v>
                </c:pt>
                <c:pt idx="11">
                  <c:v>1451035558.7799997</c:v>
                </c:pt>
                <c:pt idx="12">
                  <c:v>1805791231.5</c:v>
                </c:pt>
                <c:pt idx="13">
                  <c:v>2134213637.3600001</c:v>
                </c:pt>
                <c:pt idx="14">
                  <c:v>2456624250.1999998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8-46FE-9B41-EFECB8EE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8967"/>
        <c:axId val="159806671"/>
      </c:barChart>
      <c:lineChart>
        <c:grouping val="standard"/>
        <c:varyColors val="0"/>
        <c:ser>
          <c:idx val="4"/>
          <c:order val="4"/>
          <c:tx>
            <c:strRef>
              <c:f>Performance!$B$8</c:f>
              <c:strCache>
                <c:ptCount val="1"/>
                <c:pt idx="0">
                  <c:v>DQ_90_Housing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Performance!$C$58:$Q$58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8.5106382978723403E-4</c:v>
                </c:pt>
                <c:pt idx="14">
                  <c:v>7.3909830007390983E-4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8-46FE-9B41-EFECB8EEB658}"/>
            </c:ext>
          </c:extLst>
        </c:ser>
        <c:ser>
          <c:idx val="2"/>
          <c:order val="2"/>
          <c:tx>
            <c:strRef>
              <c:f>Performance!$B$6</c:f>
              <c:strCache>
                <c:ptCount val="1"/>
                <c:pt idx="0">
                  <c:v>DQ_30_Housing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Performance!$C$56:$Q$56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4.4247787610619468E-3</c:v>
                </c:pt>
                <c:pt idx="9">
                  <c:v>5.9523809523809521E-3</c:v>
                </c:pt>
                <c:pt idx="10">
                  <c:v>1.8552875695732839E-3</c:v>
                </c:pt>
                <c:pt idx="11">
                  <c:v>3.821656050955414E-3</c:v>
                </c:pt>
                <c:pt idx="12">
                  <c:v>1.0309278350515464E-3</c:v>
                </c:pt>
                <c:pt idx="13">
                  <c:v>8.5106382978723403E-4</c:v>
                </c:pt>
                <c:pt idx="14">
                  <c:v>2.2172949002217295E-3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8-46FE-9B41-EFECB8EE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68376"/>
        <c:axId val="49947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Performance!$B$4</c15:sqref>
                        </c15:formulaRef>
                      </c:ext>
                    </c:extLst>
                    <c:strCache>
                      <c:ptCount val="1"/>
                      <c:pt idx="0">
                        <c:v>DQ_0_Housing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Performance!$C$54:$Q$54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0.99115044247787609</c:v>
                      </c:pt>
                      <c:pt idx="9">
                        <c:v>0.99404761904761907</c:v>
                      </c:pt>
                      <c:pt idx="10">
                        <c:v>0.99443413729128016</c:v>
                      </c:pt>
                      <c:pt idx="11">
                        <c:v>0.99617834394904459</c:v>
                      </c:pt>
                      <c:pt idx="12">
                        <c:v>0.99587628865979383</c:v>
                      </c:pt>
                      <c:pt idx="13">
                        <c:v>0.9965957446808511</c:v>
                      </c:pt>
                      <c:pt idx="14">
                        <c:v>0.99556541019955658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968-46FE-9B41-EFECB8EEB6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Performance!$B$5</c15:sqref>
                        </c15:formulaRef>
                      </c:ext>
                    </c:extLst>
                    <c:strCache>
                      <c:ptCount val="1"/>
                      <c:pt idx="0">
                        <c:v>DQ_X_Housing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Performance!$C$55:$Q$55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4.4247787610619468E-3</c:v>
                      </c:pt>
                      <c:pt idx="9">
                        <c:v>0</c:v>
                      </c:pt>
                      <c:pt idx="10">
                        <c:v>3.7105751391465678E-3</c:v>
                      </c:pt>
                      <c:pt idx="11">
                        <c:v>0</c:v>
                      </c:pt>
                      <c:pt idx="12">
                        <c:v>1.0309278350515464E-3</c:v>
                      </c:pt>
                      <c:pt idx="13">
                        <c:v>1.7021276595744681E-3</c:v>
                      </c:pt>
                      <c:pt idx="14">
                        <c:v>7.3909830007390983E-4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968-46FE-9B41-EFECB8EEB6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Performance!$B$7</c15:sqref>
                        </c15:formulaRef>
                      </c:ext>
                    </c:extLst>
                    <c:strCache>
                      <c:ptCount val="1"/>
                      <c:pt idx="0">
                        <c:v>DQ_60_Housing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Performance!$C$57:$Q$57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2.0618556701030928E-3</c:v>
                      </c:pt>
                      <c:pt idx="13">
                        <c:v>0</c:v>
                      </c:pt>
                      <c:pt idx="14">
                        <c:v>7.3909830007390983E-4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68-46FE-9B41-EFECB8EEB658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valAx>
        <c:axId val="499477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468376"/>
        <c:crosses val="max"/>
        <c:crossBetween val="between"/>
      </c:valAx>
      <c:dateAx>
        <c:axId val="499468376"/>
        <c:scaling>
          <c:orientation val="minMax"/>
        </c:scaling>
        <c:delete val="1"/>
        <c:axPos val="b"/>
        <c:numFmt formatCode="B1mmm\-yy" sourceLinked="1"/>
        <c:majorTickMark val="out"/>
        <c:minorTickMark val="none"/>
        <c:tickLblPos val="nextTo"/>
        <c:crossAx val="4994772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Performance!$B$45</c:f>
              <c:strCache>
                <c:ptCount val="1"/>
                <c:pt idx="0">
                  <c:v>OS_secured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Performance!$C$45:$Q$45</c:f>
              <c:numCache>
                <c:formatCode>#,##0,,</c:formatCode>
                <c:ptCount val="15"/>
                <c:pt idx="0">
                  <c:v>12874368.969999999</c:v>
                </c:pt>
                <c:pt idx="1">
                  <c:v>23383613.399999999</c:v>
                </c:pt>
                <c:pt idx="2">
                  <c:v>35566173.969999999</c:v>
                </c:pt>
                <c:pt idx="3">
                  <c:v>48705191</c:v>
                </c:pt>
                <c:pt idx="4">
                  <c:v>63975342.43</c:v>
                </c:pt>
                <c:pt idx="5">
                  <c:v>99501974.159999996</c:v>
                </c:pt>
                <c:pt idx="6">
                  <c:v>124439813.08</c:v>
                </c:pt>
                <c:pt idx="7">
                  <c:v>141755244.06</c:v>
                </c:pt>
                <c:pt idx="8">
                  <c:v>168332222.38</c:v>
                </c:pt>
                <c:pt idx="9">
                  <c:v>253794183.10999998</c:v>
                </c:pt>
                <c:pt idx="10">
                  <c:v>400300827.98000002</c:v>
                </c:pt>
                <c:pt idx="11">
                  <c:v>582722512.95000005</c:v>
                </c:pt>
                <c:pt idx="12">
                  <c:v>738987984.43000007</c:v>
                </c:pt>
                <c:pt idx="13">
                  <c:v>914635854.93999994</c:v>
                </c:pt>
                <c:pt idx="14">
                  <c:v>1042606812.3099999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2-4B5D-B7F3-75984E5F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8967"/>
        <c:axId val="159806671"/>
      </c:barChart>
      <c:lineChart>
        <c:grouping val="standard"/>
        <c:varyColors val="0"/>
        <c:ser>
          <c:idx val="2"/>
          <c:order val="2"/>
          <c:tx>
            <c:strRef>
              <c:f>Performance!$B$11</c:f>
              <c:strCache>
                <c:ptCount val="1"/>
                <c:pt idx="0">
                  <c:v>DQ_30_secured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Performance!$C$61:$Q$61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2.7548209366391185E-3</c:v>
                </c:pt>
                <c:pt idx="9">
                  <c:v>1.8552875695732839E-3</c:v>
                </c:pt>
                <c:pt idx="10">
                  <c:v>0</c:v>
                </c:pt>
                <c:pt idx="11">
                  <c:v>1.6207455429497568E-3</c:v>
                </c:pt>
                <c:pt idx="12">
                  <c:v>0</c:v>
                </c:pt>
                <c:pt idx="13">
                  <c:v>5.2521008403361342E-4</c:v>
                </c:pt>
                <c:pt idx="14">
                  <c:v>1.3617793917385383E-3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2-4B5D-B7F3-75984E5FCB45}"/>
            </c:ext>
          </c:extLst>
        </c:ser>
        <c:ser>
          <c:idx val="4"/>
          <c:order val="4"/>
          <c:tx>
            <c:strRef>
              <c:f>Performance!$B$13</c:f>
              <c:strCache>
                <c:ptCount val="1"/>
                <c:pt idx="0">
                  <c:v>DQ_90_secured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Performance!$C$63:$Q$63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6.5019505851755528E-4</c:v>
                </c:pt>
                <c:pt idx="13">
                  <c:v>5.2521008403361342E-4</c:v>
                </c:pt>
                <c:pt idx="14">
                  <c:v>4.5392646391284613E-4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2-4B5D-B7F3-75984E5F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385320"/>
        <c:axId val="1217388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Performance!$B$9</c15:sqref>
                        </c15:formulaRef>
                      </c:ext>
                    </c:extLst>
                    <c:strCache>
                      <c:ptCount val="1"/>
                      <c:pt idx="0">
                        <c:v>DQ_0_secured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Performance!$C$59:$Q$59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0.99449035812672182</c:v>
                      </c:pt>
                      <c:pt idx="9">
                        <c:v>0.99443413729128016</c:v>
                      </c:pt>
                      <c:pt idx="10">
                        <c:v>0.99651972157772617</c:v>
                      </c:pt>
                      <c:pt idx="11">
                        <c:v>0.99675850891410045</c:v>
                      </c:pt>
                      <c:pt idx="12">
                        <c:v>0.99674902470741222</c:v>
                      </c:pt>
                      <c:pt idx="13">
                        <c:v>0.99684873949579833</c:v>
                      </c:pt>
                      <c:pt idx="14">
                        <c:v>0.99591466182478439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D2-4B5D-B7F3-75984E5FCB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Performance!$B$10</c15:sqref>
                        </c15:formulaRef>
                      </c:ext>
                    </c:extLst>
                    <c:strCache>
                      <c:ptCount val="1"/>
                      <c:pt idx="0">
                        <c:v>DQ_X_secured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Performance!$C$60:$Q$60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2.7548209366391185E-3</c:v>
                      </c:pt>
                      <c:pt idx="9">
                        <c:v>1.8552875695732839E-3</c:v>
                      </c:pt>
                      <c:pt idx="10">
                        <c:v>2.3201856148491878E-3</c:v>
                      </c:pt>
                      <c:pt idx="11">
                        <c:v>8.1037277147487841E-4</c:v>
                      </c:pt>
                      <c:pt idx="12">
                        <c:v>1.9505851755526658E-3</c:v>
                      </c:pt>
                      <c:pt idx="13">
                        <c:v>2.1008403361344537E-3</c:v>
                      </c:pt>
                      <c:pt idx="14">
                        <c:v>1.8157058556513845E-3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4D2-4B5D-B7F3-75984E5FCB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Performance!$B$12</c15:sqref>
                        </c15:formulaRef>
                      </c:ext>
                    </c:extLst>
                    <c:strCache>
                      <c:ptCount val="1"/>
                      <c:pt idx="0">
                        <c:v>DQ_60_secured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Performance!$C$62:$Q$62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1.8552875695732839E-3</c:v>
                      </c:pt>
                      <c:pt idx="10">
                        <c:v>1.1600928074245939E-3</c:v>
                      </c:pt>
                      <c:pt idx="11">
                        <c:v>8.1037277147487841E-4</c:v>
                      </c:pt>
                      <c:pt idx="12">
                        <c:v>6.5019505851755528E-4</c:v>
                      </c:pt>
                      <c:pt idx="13">
                        <c:v>0</c:v>
                      </c:pt>
                      <c:pt idx="14">
                        <c:v>4.5392646391284613E-4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D2-4B5D-B7F3-75984E5FCB45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valAx>
        <c:axId val="1217388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17385320"/>
        <c:crosses val="max"/>
        <c:crossBetween val="between"/>
      </c:valAx>
      <c:dateAx>
        <c:axId val="1217385320"/>
        <c:scaling>
          <c:orientation val="minMax"/>
        </c:scaling>
        <c:delete val="1"/>
        <c:axPos val="b"/>
        <c:numFmt formatCode="B1mmm\-yy" sourceLinked="1"/>
        <c:majorTickMark val="out"/>
        <c:minorTickMark val="none"/>
        <c:tickLblPos val="nextTo"/>
        <c:crossAx val="1217388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Unsecured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Performance!$B$46</c:f>
              <c:strCache>
                <c:ptCount val="1"/>
                <c:pt idx="0">
                  <c:v>OS_Unsecured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Performance!$C$46:$Q$46</c:f>
              <c:numCache>
                <c:formatCode>#,##0,,</c:formatCode>
                <c:ptCount val="15"/>
                <c:pt idx="0">
                  <c:v>30707629.399999999</c:v>
                </c:pt>
                <c:pt idx="1">
                  <c:v>56956707.870000005</c:v>
                </c:pt>
                <c:pt idx="2">
                  <c:v>83085466.699999988</c:v>
                </c:pt>
                <c:pt idx="3">
                  <c:v>108018620</c:v>
                </c:pt>
                <c:pt idx="4">
                  <c:v>138170999.25</c:v>
                </c:pt>
                <c:pt idx="5">
                  <c:v>173853645.31</c:v>
                </c:pt>
                <c:pt idx="6">
                  <c:v>214195932.25</c:v>
                </c:pt>
                <c:pt idx="7">
                  <c:v>252622036.81</c:v>
                </c:pt>
                <c:pt idx="8">
                  <c:v>297245526.92999995</c:v>
                </c:pt>
                <c:pt idx="9">
                  <c:v>347511245.75999999</c:v>
                </c:pt>
                <c:pt idx="10">
                  <c:v>406728326.29999995</c:v>
                </c:pt>
                <c:pt idx="11">
                  <c:v>467998587.14000005</c:v>
                </c:pt>
                <c:pt idx="12">
                  <c:v>515770619.87</c:v>
                </c:pt>
                <c:pt idx="13">
                  <c:v>574471446.13999987</c:v>
                </c:pt>
                <c:pt idx="14">
                  <c:v>617562327.54999995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C-4FDE-9701-8411ACC1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8967"/>
        <c:axId val="159806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Performance!$B$14</c15:sqref>
                        </c15:formulaRef>
                      </c:ext>
                    </c:extLst>
                    <c:strCache>
                      <c:ptCount val="1"/>
                      <c:pt idx="0">
                        <c:v>DQ_0_Unsecured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Performance!$C$64:$Q$64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0.99850299401197606</c:v>
                      </c:pt>
                      <c:pt idx="5">
                        <c:v>0.99762470308788598</c:v>
                      </c:pt>
                      <c:pt idx="6">
                        <c:v>0.99804878048780488</c:v>
                      </c:pt>
                      <c:pt idx="7">
                        <c:v>0.99665551839464883</c:v>
                      </c:pt>
                      <c:pt idx="8">
                        <c:v>0.99501779359430609</c:v>
                      </c:pt>
                      <c:pt idx="9">
                        <c:v>0.99454214675560948</c:v>
                      </c:pt>
                      <c:pt idx="10">
                        <c:v>0.99431818181818177</c:v>
                      </c:pt>
                      <c:pt idx="11">
                        <c:v>0.99410430839002273</c:v>
                      </c:pt>
                      <c:pt idx="12">
                        <c:v>0.99340478153338829</c:v>
                      </c:pt>
                      <c:pt idx="13">
                        <c:v>0.99336283185840712</c:v>
                      </c:pt>
                      <c:pt idx="14">
                        <c:v>0.99353081375553287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D5C-4FDE-9701-8411ACC1EA1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Performance!$B$16</c:f>
              <c:strCache>
                <c:ptCount val="1"/>
                <c:pt idx="0">
                  <c:v>DQ_30_Unsecured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Performance!$C$66:$Q$66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2.3752969121140144E-3</c:v>
                </c:pt>
                <c:pt idx="6">
                  <c:v>0</c:v>
                </c:pt>
                <c:pt idx="7">
                  <c:v>0</c:v>
                </c:pt>
                <c:pt idx="8">
                  <c:v>1.4234875444839859E-3</c:v>
                </c:pt>
                <c:pt idx="9">
                  <c:v>2.4257125530624622E-3</c:v>
                </c:pt>
                <c:pt idx="10">
                  <c:v>0</c:v>
                </c:pt>
                <c:pt idx="11">
                  <c:v>9.0702947845804993E-4</c:v>
                </c:pt>
                <c:pt idx="12">
                  <c:v>2.8854080791426216E-3</c:v>
                </c:pt>
                <c:pt idx="13">
                  <c:v>0</c:v>
                </c:pt>
                <c:pt idx="14">
                  <c:v>2.723867892407218E-3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C-4FDE-9701-8411ACC1EA15}"/>
            </c:ext>
          </c:extLst>
        </c:ser>
        <c:ser>
          <c:idx val="4"/>
          <c:order val="4"/>
          <c:tx>
            <c:strRef>
              <c:f>Performance!$B$18</c:f>
              <c:strCache>
                <c:ptCount val="1"/>
                <c:pt idx="0">
                  <c:v>DQ_90_Unsecured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Performance!$C$68:$Q$68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8.3612040133779263E-4</c:v>
                </c:pt>
                <c:pt idx="8">
                  <c:v>7.1174377224199293E-4</c:v>
                </c:pt>
                <c:pt idx="9">
                  <c:v>6.0642813826561554E-4</c:v>
                </c:pt>
                <c:pt idx="10">
                  <c:v>2.5826446280991736E-3</c:v>
                </c:pt>
                <c:pt idx="11">
                  <c:v>2.7210884353741495E-3</c:v>
                </c:pt>
                <c:pt idx="12">
                  <c:v>2.4732069249793899E-3</c:v>
                </c:pt>
                <c:pt idx="13">
                  <c:v>2.5811209439528023E-3</c:v>
                </c:pt>
                <c:pt idx="14">
                  <c:v>2.0429009193054137E-3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C-4FDE-9701-8411ACC1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495975"/>
        <c:axId val="871491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Performance!$B$15</c15:sqref>
                        </c15:formulaRef>
                      </c:ext>
                    </c:extLst>
                    <c:strCache>
                      <c:ptCount val="1"/>
                      <c:pt idx="0">
                        <c:v>DQ_X_Unsecured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Performance!$C$65:$Q$65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1.4970059880239522E-3</c:v>
                      </c:pt>
                      <c:pt idx="5">
                        <c:v>0</c:v>
                      </c:pt>
                      <c:pt idx="6">
                        <c:v>9.7560975609756097E-4</c:v>
                      </c:pt>
                      <c:pt idx="7">
                        <c:v>2.508361204013378E-3</c:v>
                      </c:pt>
                      <c:pt idx="8">
                        <c:v>2.8469750889679717E-3</c:v>
                      </c:pt>
                      <c:pt idx="9">
                        <c:v>0</c:v>
                      </c:pt>
                      <c:pt idx="10">
                        <c:v>2.0661157024793389E-3</c:v>
                      </c:pt>
                      <c:pt idx="11">
                        <c:v>2.2675736961451248E-3</c:v>
                      </c:pt>
                      <c:pt idx="12">
                        <c:v>0</c:v>
                      </c:pt>
                      <c:pt idx="13">
                        <c:v>3.3185840707964601E-3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5C-4FDE-9701-8411ACC1EA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Performance!$B$17</c15:sqref>
                        </c15:formulaRef>
                      </c:ext>
                    </c:extLst>
                    <c:strCache>
                      <c:ptCount val="1"/>
                      <c:pt idx="0">
                        <c:v>DQ_60_Unsecured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Performance!$C$67:$Q$67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9.7560975609756097E-4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2.4257125530624622E-3</c:v>
                      </c:pt>
                      <c:pt idx="10">
                        <c:v>1.0330578512396695E-3</c:v>
                      </c:pt>
                      <c:pt idx="11">
                        <c:v>0</c:v>
                      </c:pt>
                      <c:pt idx="12">
                        <c:v>1.2366034624896949E-3</c:v>
                      </c:pt>
                      <c:pt idx="13">
                        <c:v>7.3746312684365781E-4</c:v>
                      </c:pt>
                      <c:pt idx="14">
                        <c:v>1.7024174327545114E-3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5C-4FDE-9701-8411ACC1EA15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valAx>
        <c:axId val="8714913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495975"/>
        <c:crosses val="max"/>
        <c:crossBetween val="between"/>
      </c:valAx>
      <c:dateAx>
        <c:axId val="871495975"/>
        <c:scaling>
          <c:orientation val="minMax"/>
        </c:scaling>
        <c:delete val="1"/>
        <c:axPos val="b"/>
        <c:numFmt formatCode="B1mmm\-yy" sourceLinked="1"/>
        <c:majorTickMark val="out"/>
        <c:minorTickMark val="none"/>
        <c:tickLblPos val="nextTo"/>
        <c:crossAx val="87149138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MSME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Performance!$B$47</c:f>
              <c:strCache>
                <c:ptCount val="1"/>
                <c:pt idx="0">
                  <c:v>OS_MSME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Performance!$C$47:$Q$47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120000</c:v>
                </c:pt>
                <c:pt idx="10">
                  <c:v>168686.3</c:v>
                </c:pt>
                <c:pt idx="11">
                  <c:v>166700.56</c:v>
                </c:pt>
                <c:pt idx="12">
                  <c:v>264675.62</c:v>
                </c:pt>
                <c:pt idx="13">
                  <c:v>262139.66000000003</c:v>
                </c:pt>
                <c:pt idx="14">
                  <c:v>259447.25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63-4618-B09F-E13ADF85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8967"/>
        <c:axId val="159806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Performance!$B$19</c15:sqref>
                        </c15:formulaRef>
                      </c:ext>
                    </c:extLst>
                    <c:strCache>
                      <c:ptCount val="1"/>
                      <c:pt idx="0">
                        <c:v>DQ_0_MSME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Performance!$C$69:$Q$69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0.8</c:v>
                      </c:pt>
                      <c:pt idx="14">
                        <c:v>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63-4618-B09F-E13ADF8583C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Performance!$B$22</c15:sqref>
                        </c15:formulaRef>
                      </c:ext>
                    </c:extLst>
                    <c:strCache>
                      <c:ptCount val="1"/>
                      <c:pt idx="0">
                        <c:v>DQ_60_MSME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Performance!$C$72:$Q$72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63-4618-B09F-E13ADF8583C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Performance!$B$23</c15:sqref>
                        </c15:formulaRef>
                      </c:ext>
                    </c:extLst>
                    <c:strCache>
                      <c:ptCount val="1"/>
                      <c:pt idx="0">
                        <c:v>DQ_90_MSME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Performance!$C$73:$Q$73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63-4618-B09F-E13ADF8583C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Performance!$B$20</c:f>
              <c:strCache>
                <c:ptCount val="1"/>
                <c:pt idx="0">
                  <c:v>DQ_X_MSME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Performance!$C$70:$Q$70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618-B09F-E13ADF8583CB}"/>
            </c:ext>
          </c:extLst>
        </c:ser>
        <c:ser>
          <c:idx val="2"/>
          <c:order val="2"/>
          <c:tx>
            <c:strRef>
              <c:f>Performance!$B$21</c:f>
              <c:strCache>
                <c:ptCount val="1"/>
                <c:pt idx="0">
                  <c:v>DQ_30_MSME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Performance!$C$71:$Q$71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3-4618-B09F-E13ADF85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36959"/>
        <c:axId val="228535975"/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valAx>
        <c:axId val="22853597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8536959"/>
        <c:crosses val="max"/>
        <c:crossBetween val="between"/>
      </c:valAx>
      <c:dateAx>
        <c:axId val="228536959"/>
        <c:scaling>
          <c:orientation val="minMax"/>
        </c:scaling>
        <c:delete val="1"/>
        <c:axPos val="b"/>
        <c:numFmt formatCode="B1mmm\-yy" sourceLinked="1"/>
        <c:majorTickMark val="out"/>
        <c:minorTickMark val="none"/>
        <c:tickLblPos val="nextTo"/>
        <c:crossAx val="228535975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Performance!$B$75</c:f>
              <c:strCache>
                <c:ptCount val="1"/>
                <c:pt idx="0">
                  <c:v>DQ_X_HF_Balance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Performance!$C$75:$Q$75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9.3263395368802168E-3</c:v>
                </c:pt>
                <c:pt idx="9">
                  <c:v>0</c:v>
                </c:pt>
                <c:pt idx="10">
                  <c:v>9.0152077170508726E-3</c:v>
                </c:pt>
                <c:pt idx="11">
                  <c:v>0</c:v>
                </c:pt>
                <c:pt idx="12">
                  <c:v>1.3567459832911476E-3</c:v>
                </c:pt>
                <c:pt idx="13">
                  <c:v>3.4722734454863671E-3</c:v>
                </c:pt>
                <c:pt idx="14">
                  <c:v>9.9953490233603841E-4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D-42DE-A9B5-8973F247E94A}"/>
            </c:ext>
          </c:extLst>
        </c:ser>
        <c:ser>
          <c:idx val="2"/>
          <c:order val="2"/>
          <c:tx>
            <c:strRef>
              <c:f>Performance!$B$76</c:f>
              <c:strCache>
                <c:ptCount val="1"/>
                <c:pt idx="0">
                  <c:v>DQ_30_HF_Balance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Performance!$C$76:$Q$76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1.6351419030954589E-2</c:v>
                </c:pt>
                <c:pt idx="9">
                  <c:v>1.77716561220112E-2</c:v>
                </c:pt>
                <c:pt idx="10">
                  <c:v>7.0215549411365473E-3</c:v>
                </c:pt>
                <c:pt idx="11">
                  <c:v>1.0977768328015945E-2</c:v>
                </c:pt>
                <c:pt idx="12">
                  <c:v>3.8600993284311448E-3</c:v>
                </c:pt>
                <c:pt idx="13">
                  <c:v>3.2649415447553063E-3</c:v>
                </c:pt>
                <c:pt idx="14">
                  <c:v>4.0197626882483347E-3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D-42DE-A9B5-8973F247E94A}"/>
            </c:ext>
          </c:extLst>
        </c:ser>
        <c:ser>
          <c:idx val="3"/>
          <c:order val="3"/>
          <c:tx>
            <c:strRef>
              <c:f>Performance!$B$77</c:f>
              <c:strCache>
                <c:ptCount val="1"/>
                <c:pt idx="0">
                  <c:v>DQ_60_HF_Balance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Performance!$C$77:$Q$77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4.9582706150159972E-3</c:v>
                </c:pt>
                <c:pt idx="13">
                  <c:v>0</c:v>
                </c:pt>
                <c:pt idx="14">
                  <c:v>2.8364463020474993E-3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D-42DE-A9B5-8973F247E94A}"/>
            </c:ext>
          </c:extLst>
        </c:ser>
        <c:ser>
          <c:idx val="4"/>
          <c:order val="4"/>
          <c:tx>
            <c:strRef>
              <c:f>Performance!$B$78</c:f>
              <c:strCache>
                <c:ptCount val="1"/>
                <c:pt idx="0">
                  <c:v>DQ_90_HF_Balance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Performance!$C$2:$Q$2</c:f>
              <c:numCache>
                <c:formatCode>B1mmm\-yy</c:formatCode>
                <c:ptCount val="1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  <c:pt idx="12">
                  <c:v>44805</c:v>
                </c:pt>
                <c:pt idx="13">
                  <c:v>44835</c:v>
                </c:pt>
                <c:pt idx="14">
                  <c:v>44866</c:v>
                </c:pt>
              </c:numCache>
            </c:numRef>
          </c:cat>
          <c:val>
            <c:numRef>
              <c:f>Performance!$C$78:$Q$78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1.8644236267377984E-3</c:v>
                </c:pt>
                <c:pt idx="14">
                  <c:v>1.6197342062694584E-3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D-42DE-A9B5-8973F247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967"/>
        <c:axId val="15980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Performance!$B$74</c15:sqref>
                        </c15:formulaRef>
                      </c:ext>
                    </c:extLst>
                    <c:strCache>
                      <c:ptCount val="1"/>
                      <c:pt idx="0">
                        <c:v>DQ_0_HF_Balance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Performance!$C$2:$Q$2</c15:sqref>
                        </c15:formulaRef>
                      </c:ext>
                    </c:extLst>
                    <c:numCache>
                      <c:formatCode>B1mmm\-yy</c:formatCode>
                      <c:ptCount val="15"/>
                      <c:pt idx="0">
                        <c:v>44440</c:v>
                      </c:pt>
                      <c:pt idx="1">
                        <c:v>44470</c:v>
                      </c:pt>
                      <c:pt idx="2">
                        <c:v>44501</c:v>
                      </c:pt>
                      <c:pt idx="3">
                        <c:v>44531</c:v>
                      </c:pt>
                      <c:pt idx="4">
                        <c:v>44562</c:v>
                      </c:pt>
                      <c:pt idx="5">
                        <c:v>44593</c:v>
                      </c:pt>
                      <c:pt idx="6">
                        <c:v>44621</c:v>
                      </c:pt>
                      <c:pt idx="7">
                        <c:v>44652</c:v>
                      </c:pt>
                      <c:pt idx="8">
                        <c:v>44682</c:v>
                      </c:pt>
                      <c:pt idx="9">
                        <c:v>44713</c:v>
                      </c:pt>
                      <c:pt idx="10">
                        <c:v>44743</c:v>
                      </c:pt>
                      <c:pt idx="11">
                        <c:v>44774</c:v>
                      </c:pt>
                      <c:pt idx="12">
                        <c:v>44805</c:v>
                      </c:pt>
                      <c:pt idx="13">
                        <c:v>44835</c:v>
                      </c:pt>
                      <c:pt idx="14">
                        <c:v>44866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Performance!$C$74:$Q$74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1.0000000000000002</c:v>
                      </c:pt>
                      <c:pt idx="1">
                        <c:v>1.0000000000000002</c:v>
                      </c:pt>
                      <c:pt idx="2">
                        <c:v>0.99999999999999989</c:v>
                      </c:pt>
                      <c:pt idx="3">
                        <c:v>1</c:v>
                      </c:pt>
                      <c:pt idx="4">
                        <c:v>0.99999999999999989</c:v>
                      </c:pt>
                      <c:pt idx="5">
                        <c:v>0.99999999999999978</c:v>
                      </c:pt>
                      <c:pt idx="6">
                        <c:v>0.99999999999999978</c:v>
                      </c:pt>
                      <c:pt idx="7">
                        <c:v>0.99999999999999989</c:v>
                      </c:pt>
                      <c:pt idx="8">
                        <c:v>0.97432224143216484</c:v>
                      </c:pt>
                      <c:pt idx="9">
                        <c:v>0.98222834387798841</c:v>
                      </c:pt>
                      <c:pt idx="10">
                        <c:v>0.9839632373418129</c:v>
                      </c:pt>
                      <c:pt idx="11">
                        <c:v>0.98902223167198355</c:v>
                      </c:pt>
                      <c:pt idx="12">
                        <c:v>0.98982488407326297</c:v>
                      </c:pt>
                      <c:pt idx="13">
                        <c:v>0.99139836138302162</c:v>
                      </c:pt>
                      <c:pt idx="14">
                        <c:v>0.99052452190109797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AD-42DE-A9B5-8973F247E94A}"/>
                  </c:ext>
                </c:extLst>
              </c15:ser>
            </c15:filteredLineSeries>
          </c:ext>
        </c:extLst>
      </c:lineChart>
      <c:dateAx>
        <c:axId val="159808967"/>
        <c:scaling>
          <c:orientation val="minMax"/>
        </c:scaling>
        <c:delete val="0"/>
        <c:axPos val="b"/>
        <c:numFmt formatCode="B1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6671"/>
        <c:crosses val="autoZero"/>
        <c:auto val="1"/>
        <c:lblOffset val="100"/>
        <c:baseTimeUnit val="months"/>
      </c:dateAx>
      <c:valAx>
        <c:axId val="159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80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7</xdr:row>
      <xdr:rowOff>114300</xdr:rowOff>
    </xdr:from>
    <xdr:to>
      <xdr:col>8</xdr:col>
      <xdr:colOff>314325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38612-9F7D-440F-8F72-38608734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7</xdr:row>
      <xdr:rowOff>142875</xdr:rowOff>
    </xdr:from>
    <xdr:to>
      <xdr:col>16</xdr:col>
      <xdr:colOff>309563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AF994-30A4-47AF-90B5-4E059AA46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27</xdr:row>
      <xdr:rowOff>123825</xdr:rowOff>
    </xdr:from>
    <xdr:to>
      <xdr:col>8</xdr:col>
      <xdr:colOff>338138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BCA65-3CF4-4B2F-8EFA-0D15181F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27</xdr:row>
      <xdr:rowOff>114300</xdr:rowOff>
    </xdr:from>
    <xdr:to>
      <xdr:col>16</xdr:col>
      <xdr:colOff>338138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556A6-9C3E-41A1-B0E8-109B8EB8F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390525</xdr:colOff>
      <xdr:row>49</xdr:row>
      <xdr:rowOff>66675</xdr:rowOff>
    </xdr:from>
    <xdr:to>
      <xdr:col>8</xdr:col>
      <xdr:colOff>328613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AA4C92-3D29-4402-B3C1-A8F048596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400050</xdr:colOff>
      <xdr:row>50</xdr:row>
      <xdr:rowOff>0</xdr:rowOff>
    </xdr:from>
    <xdr:to>
      <xdr:col>2</xdr:col>
      <xdr:colOff>526985</xdr:colOff>
      <xdr:row>51</xdr:row>
      <xdr:rowOff>38831</xdr:rowOff>
    </xdr:to>
    <xdr:sp macro="" textlink="">
      <xdr:nvSpPr>
        <xdr:cNvPr id="12" name="TextBox 5">
          <a:extLst>
            <a:ext uri="{FF2B5EF4-FFF2-40B4-BE49-F238E27FC236}">
              <a16:creationId xmlns:a16="http://schemas.microsoft.com/office/drawing/2014/main" id="{615D458D-A58B-47B6-A218-FBC7744D46A7}"/>
            </a:ext>
          </a:extLst>
        </xdr:cNvPr>
        <xdr:cNvSpPr txBox="1"/>
      </xdr:nvSpPr>
      <xdr:spPr>
        <a:xfrm>
          <a:off x="1085850" y="9096375"/>
          <a:ext cx="812735" cy="2198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Unit: </a:t>
          </a:r>
          <a:r>
            <a:rPr lang="th-TH" sz="800"/>
            <a:t>ล้านบาท</a:t>
          </a:r>
        </a:p>
      </xdr:txBody>
    </xdr:sp>
    <xdr:clientData/>
  </xdr:twoCellAnchor>
  <xdr:twoCellAnchor>
    <xdr:from>
      <xdr:col>9</xdr:col>
      <xdr:colOff>466725</xdr:colOff>
      <xdr:row>49</xdr:row>
      <xdr:rowOff>66675</xdr:rowOff>
    </xdr:from>
    <xdr:to>
      <xdr:col>16</xdr:col>
      <xdr:colOff>404813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2EFB7F-7CCC-4A79-9891-FA7C74BC3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361950</xdr:colOff>
      <xdr:row>68</xdr:row>
      <xdr:rowOff>114300</xdr:rowOff>
    </xdr:from>
    <xdr:to>
      <xdr:col>8</xdr:col>
      <xdr:colOff>300038</xdr:colOff>
      <xdr:row>85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C1FDE1-764A-4856-854F-C992BCD53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304800</xdr:colOff>
      <xdr:row>69</xdr:row>
      <xdr:rowOff>76200</xdr:rowOff>
    </xdr:from>
    <xdr:to>
      <xdr:col>2</xdr:col>
      <xdr:colOff>431735</xdr:colOff>
      <xdr:row>70</xdr:row>
      <xdr:rowOff>115031</xdr:rowOff>
    </xdr:to>
    <xdr:sp macro="" textlink="">
      <xdr:nvSpPr>
        <xdr:cNvPr id="15" name="TextBox 5">
          <a:extLst>
            <a:ext uri="{FF2B5EF4-FFF2-40B4-BE49-F238E27FC236}">
              <a16:creationId xmlns:a16="http://schemas.microsoft.com/office/drawing/2014/main" id="{6A537F2F-EF62-41D4-8227-227E96F777A3}"/>
            </a:ext>
          </a:extLst>
        </xdr:cNvPr>
        <xdr:cNvSpPr txBox="1"/>
      </xdr:nvSpPr>
      <xdr:spPr>
        <a:xfrm>
          <a:off x="990600" y="12611100"/>
          <a:ext cx="812735" cy="2198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Unit: </a:t>
          </a:r>
          <a:r>
            <a:rPr lang="th-TH" sz="800"/>
            <a:t>ล้านบาท</a:t>
          </a:r>
        </a:p>
      </xdr:txBody>
    </xdr:sp>
    <xdr:clientData/>
  </xdr:twoCellAnchor>
  <xdr:twoCellAnchor>
    <xdr:from>
      <xdr:col>9</xdr:col>
      <xdr:colOff>419100</xdr:colOff>
      <xdr:row>68</xdr:row>
      <xdr:rowOff>133350</xdr:rowOff>
    </xdr:from>
    <xdr:to>
      <xdr:col>16</xdr:col>
      <xdr:colOff>357188</xdr:colOff>
      <xdr:row>85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F1C433-C96F-49FF-B1C1-A0F9ED53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560294</xdr:colOff>
      <xdr:row>8</xdr:row>
      <xdr:rowOff>0</xdr:rowOff>
    </xdr:from>
    <xdr:to>
      <xdr:col>25</xdr:col>
      <xdr:colOff>498382</xdr:colOff>
      <xdr:row>24</xdr:row>
      <xdr:rowOff>112619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AAEC7FF-EAE0-4878-A9E5-5FE6FB731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555532</xdr:colOff>
      <xdr:row>8</xdr:row>
      <xdr:rowOff>28575</xdr:rowOff>
    </xdr:from>
    <xdr:to>
      <xdr:col>33</xdr:col>
      <xdr:colOff>493620</xdr:colOff>
      <xdr:row>24</xdr:row>
      <xdr:rowOff>141194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B06603-EC89-42C1-8C4E-8A6249876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584107</xdr:colOff>
      <xdr:row>28</xdr:row>
      <xdr:rowOff>9525</xdr:rowOff>
    </xdr:from>
    <xdr:to>
      <xdr:col>25</xdr:col>
      <xdr:colOff>522195</xdr:colOff>
      <xdr:row>44</xdr:row>
      <xdr:rowOff>122144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A34CBF-4D60-49F4-96EC-CE41911E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584107</xdr:colOff>
      <xdr:row>28</xdr:row>
      <xdr:rowOff>0</xdr:rowOff>
    </xdr:from>
    <xdr:to>
      <xdr:col>33</xdr:col>
      <xdr:colOff>522195</xdr:colOff>
      <xdr:row>44</xdr:row>
      <xdr:rowOff>112619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3266BA-D194-4C07-B150-AD8A9141D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0.01072</cdr:x>
      <cdr:y>0.01688</cdr:y>
    </cdr:from>
    <cdr:to>
      <cdr:x>0.18223</cdr:x>
      <cdr:y>0.08991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615D458D-A58B-47B6-A218-FBC7744D46A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812735" cy="2198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Unit: </a:t>
          </a:r>
          <a:r>
            <a:rPr lang="th-TH" sz="800"/>
            <a:t>ล้านบาท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D7B555-2477-414D-8D32-C1DDCF313EFD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31/10/2021" tableColumnId="2"/>
      <queryTableField id="3" name="30/11/2021" tableColumnId="3"/>
      <queryTableField id="4" name="31/12/2021" tableColumnId="4"/>
      <queryTableField id="5" name="31/01/2022" tableColumnId="5"/>
      <queryTableField id="6" name="28/02/2022" tableColumnId="6"/>
      <queryTableField id="7" name="31/03/2022" tableColumnId="7"/>
      <queryTableField id="8" name="30/04/2022" tableColumnId="8"/>
      <queryTableField id="9" name="31/05/2022" tableColumnId="9"/>
      <queryTableField id="10" name="30/06/2022" tableColumnId="10"/>
      <queryTableField id="11" name="31/07/2022" tableColumnId="11"/>
      <queryTableField id="12" name="31/08/2022" tableColumnId="12"/>
      <queryTableField id="13" name="30/09/2022" tableColumnId="13"/>
      <queryTableField id="14" name="31/10/2022" tableColumnId="14"/>
      <queryTableField id="15" name="30/11/2022" tableColumnId="15"/>
      <queryTableField id="16" name="31/12/202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BF8F6-9085-4FC7-91CA-C1F0DBE3736C}" name="DQ_performance" displayName="DQ_performance" ref="A1:P43" tableType="queryTable" totalsRowShown="0">
  <autoFilter ref="A1:P43" xr:uid="{28C0FFBE-71CD-4859-8556-BCDFE0EE1B96}"/>
  <tableColumns count="16">
    <tableColumn id="1" xr3:uid="{327D7D63-053A-4290-B1AC-28D4F3EE9CEB}" uniqueName="1" name="Column1" queryTableFieldId="1" dataDxfId="0"/>
    <tableColumn id="2" xr3:uid="{F2F151D9-4966-4661-A3B6-28D945BCB88D}" uniqueName="2" name="31/10/2021" queryTableFieldId="2"/>
    <tableColumn id="3" xr3:uid="{1EB9AE97-C14C-4B25-9694-331D7C52CD7A}" uniqueName="3" name="30/11/2021" queryTableFieldId="3"/>
    <tableColumn id="4" xr3:uid="{1C76DED2-42DA-4C5B-90DD-A76B6A129046}" uniqueName="4" name="31/12/2021" queryTableFieldId="4"/>
    <tableColumn id="5" xr3:uid="{6B71A0CD-A2D5-45DC-B978-AD3A6D204087}" uniqueName="5" name="31/01/2022" queryTableFieldId="5"/>
    <tableColumn id="6" xr3:uid="{3A03FA3F-73AF-4815-A514-04AB22AF7815}" uniqueName="6" name="28/02/2022" queryTableFieldId="6"/>
    <tableColumn id="7" xr3:uid="{9AAB0B1C-D78C-45D1-9D13-D68FD6DE95C6}" uniqueName="7" name="31/03/2022" queryTableFieldId="7"/>
    <tableColumn id="8" xr3:uid="{787CBD94-F9D1-433B-BDE8-7E3DFC204F8F}" uniqueName="8" name="30/04/2022" queryTableFieldId="8"/>
    <tableColumn id="9" xr3:uid="{0734477D-57D4-4F20-A330-E522FFA33C6C}" uniqueName="9" name="31/05/2022" queryTableFieldId="9"/>
    <tableColumn id="10" xr3:uid="{E3792F25-D0BA-4E95-BD42-E5A685085C71}" uniqueName="10" name="30/06/2022" queryTableFieldId="10"/>
    <tableColumn id="11" xr3:uid="{FF952C1E-8D19-4009-B51A-910A4AAD2EF2}" uniqueName="11" name="31/07/2022" queryTableFieldId="11"/>
    <tableColumn id="12" xr3:uid="{E89FA403-CFE5-43CD-8386-01D0C5AB7124}" uniqueName="12" name="31/08/2022" queryTableFieldId="12"/>
    <tableColumn id="13" xr3:uid="{752ED4D4-E33C-41F6-A474-C018311A782C}" uniqueName="13" name="30/09/2022" queryTableFieldId="13"/>
    <tableColumn id="14" xr3:uid="{7B0A1417-C4AD-4BCD-AA58-0FA1985AF123}" uniqueName="14" name="31/10/2022" queryTableFieldId="14"/>
    <tableColumn id="15" xr3:uid="{FA5E6101-A9F3-4F99-A416-A6F9C4D6EC95}" uniqueName="15" name="30/11/2022" queryTableFieldId="15"/>
    <tableColumn id="16" xr3:uid="{A0B8BDA9-1895-463B-901F-D578B40BF067}" uniqueName="16" name="31/12/2022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5D93-7434-4D16-AEA6-4E3FE21E30C5}">
  <dimension ref="B4:AF51"/>
  <sheetViews>
    <sheetView tabSelected="1" zoomScale="85" zoomScaleNormal="85" workbookViewId="0">
      <selection activeCell="W64" sqref="W64"/>
    </sheetView>
  </sheetViews>
  <sheetFormatPr defaultRowHeight="14.25" x14ac:dyDescent="0.2"/>
  <cols>
    <col min="1" max="16384" width="9" style="1"/>
  </cols>
  <sheetData>
    <row r="4" spans="2:32" ht="18" x14ac:dyDescent="0.25">
      <c r="B4" s="3" t="s">
        <v>28</v>
      </c>
    </row>
    <row r="6" spans="2:32" x14ac:dyDescent="0.2">
      <c r="I6" s="4"/>
      <c r="J6" s="4"/>
    </row>
    <row r="7" spans="2:32" ht="18" hidden="1" x14ac:dyDescent="0.25">
      <c r="C7" s="28" t="s">
        <v>54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W7" s="28" t="s">
        <v>55</v>
      </c>
      <c r="X7" s="28"/>
      <c r="Y7" s="28"/>
      <c r="Z7" s="28"/>
      <c r="AA7" s="28"/>
      <c r="AB7" s="28"/>
      <c r="AC7" s="28"/>
      <c r="AD7" s="28"/>
      <c r="AE7" s="28"/>
      <c r="AF7" s="28"/>
    </row>
    <row r="8" spans="2:32" hidden="1" x14ac:dyDescent="0.2"/>
    <row r="9" spans="2:32" hidden="1" x14ac:dyDescent="0.2"/>
    <row r="10" spans="2:32" hidden="1" x14ac:dyDescent="0.2"/>
    <row r="11" spans="2:32" hidden="1" x14ac:dyDescent="0.2"/>
    <row r="12" spans="2:32" hidden="1" x14ac:dyDescent="0.2"/>
    <row r="13" spans="2:32" hidden="1" x14ac:dyDescent="0.2"/>
    <row r="14" spans="2:32" hidden="1" x14ac:dyDescent="0.2"/>
    <row r="15" spans="2:32" hidden="1" x14ac:dyDescent="0.2"/>
    <row r="16" spans="2:32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7" s="5" customFormat="1" x14ac:dyDescent="0.2"/>
    <row r="51" spans="18:23" x14ac:dyDescent="0.2">
      <c r="R51" s="29"/>
      <c r="S51" s="29"/>
      <c r="T51" s="29"/>
      <c r="U51" s="29"/>
      <c r="V51" s="29"/>
      <c r="W51" s="1" t="s">
        <v>72</v>
      </c>
    </row>
  </sheetData>
  <mergeCells count="2">
    <mergeCell ref="C7:Q7"/>
    <mergeCell ref="W7:A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9CB3-E6DF-4184-9AF2-86043781D108}">
  <dimension ref="A1:Q93"/>
  <sheetViews>
    <sheetView workbookViewId="0">
      <selection activeCell="A19" sqref="A19:XFD23"/>
    </sheetView>
  </sheetViews>
  <sheetFormatPr defaultRowHeight="14.25" x14ac:dyDescent="0.2"/>
  <cols>
    <col min="1" max="1" width="9" style="1"/>
    <col min="2" max="2" width="17.5" style="1" bestFit="1" customWidth="1"/>
    <col min="3" max="3" width="94.625" style="1" bestFit="1" customWidth="1"/>
    <col min="4" max="17" width="16.75" style="1" customWidth="1"/>
    <col min="18" max="16384" width="9" style="1"/>
  </cols>
  <sheetData>
    <row r="1" spans="2:17" x14ac:dyDescent="0.2">
      <c r="C1" s="1" t="s">
        <v>56</v>
      </c>
    </row>
    <row r="2" spans="2:17" x14ac:dyDescent="0.2">
      <c r="B2" s="2" t="s">
        <v>27</v>
      </c>
      <c r="C2" s="27">
        <v>44440</v>
      </c>
      <c r="D2" s="27">
        <v>44470</v>
      </c>
      <c r="E2" s="27">
        <v>44501</v>
      </c>
      <c r="F2" s="27">
        <v>44531</v>
      </c>
      <c r="G2" s="27">
        <v>44562</v>
      </c>
      <c r="H2" s="27">
        <v>44593</v>
      </c>
      <c r="I2" s="27">
        <v>44621</v>
      </c>
      <c r="J2" s="27">
        <v>44652</v>
      </c>
      <c r="K2" s="27">
        <v>44682</v>
      </c>
      <c r="L2" s="27">
        <v>44713</v>
      </c>
      <c r="M2" s="27">
        <v>44743</v>
      </c>
      <c r="N2" s="27">
        <v>44774</v>
      </c>
      <c r="O2" s="27">
        <v>44805</v>
      </c>
      <c r="P2" s="27">
        <v>44835</v>
      </c>
      <c r="Q2" s="27">
        <v>44866</v>
      </c>
    </row>
    <row r="3" spans="2:17" x14ac:dyDescent="0.2">
      <c r="B3" s="13" t="s">
        <v>21</v>
      </c>
      <c r="C3" s="24" t="s">
        <v>57</v>
      </c>
      <c r="D3" s="24" t="s">
        <v>58</v>
      </c>
      <c r="E3" s="24" t="s">
        <v>59</v>
      </c>
      <c r="F3" s="24" t="s">
        <v>60</v>
      </c>
      <c r="G3" s="24" t="s">
        <v>61</v>
      </c>
      <c r="H3" s="24" t="s">
        <v>62</v>
      </c>
      <c r="I3" s="24" t="s">
        <v>63</v>
      </c>
      <c r="J3" s="24" t="s">
        <v>64</v>
      </c>
      <c r="K3" s="24" t="s">
        <v>65</v>
      </c>
      <c r="L3" s="24" t="s">
        <v>66</v>
      </c>
      <c r="M3" s="24" t="s">
        <v>67</v>
      </c>
      <c r="N3" s="24" t="s">
        <v>68</v>
      </c>
      <c r="O3" s="24" t="s">
        <v>69</v>
      </c>
      <c r="P3" s="24" t="s">
        <v>70</v>
      </c>
      <c r="Q3" s="24" t="s">
        <v>71</v>
      </c>
    </row>
    <row r="4" spans="2:17" x14ac:dyDescent="0.2">
      <c r="B4" s="6" t="s">
        <v>1</v>
      </c>
      <c r="C4" s="6">
        <f>IFERROR(INDEX(result!$B$2:$AO$43,MATCH($B4,result!$A$2:$A$43,0),MATCH(C$3,result!$B$1:$AR$1,0)),"")</f>
        <v>22</v>
      </c>
      <c r="D4" s="6">
        <f>IFERROR(INDEX(result!$B$2:$AO$43,MATCH($B4,result!$A$2:$A$43,0),MATCH(D$3,result!$B$1:$AR$1,0)),"")</f>
        <v>28</v>
      </c>
      <c r="E4" s="6">
        <f>IFERROR(INDEX(result!$B$2:$AO$43,MATCH($B4,result!$A$2:$A$43,0),MATCH(E$3,result!$B$1:$AR$1,0)),"")</f>
        <v>45</v>
      </c>
      <c r="F4" s="6">
        <f>IFERROR(INDEX(result!$B$2:$AO$43,MATCH($B4,result!$A$2:$A$43,0),MATCH(F$3,result!$B$1:$AR$1,0)),"")</f>
        <v>65</v>
      </c>
      <c r="G4" s="6">
        <f>IFERROR(INDEX(result!$B$2:$AO$43,MATCH($B4,result!$A$2:$A$43,0),MATCH(G$3,result!$B$1:$AR$1,0)),"")</f>
        <v>90</v>
      </c>
      <c r="H4" s="6">
        <f>IFERROR(INDEX(result!$B$2:$AO$43,MATCH($B4,result!$A$2:$A$43,0),MATCH(H$3,result!$B$1:$AR$1,0)),"")</f>
        <v>132</v>
      </c>
      <c r="I4" s="6">
        <f>IFERROR(INDEX(result!$B$2:$AO$43,MATCH($B4,result!$A$2:$A$43,0),MATCH(I$3,result!$B$1:$AR$1,0)),"")</f>
        <v>170</v>
      </c>
      <c r="J4" s="6">
        <f>IFERROR(INDEX(result!$B$2:$AO$43,MATCH($B4,result!$A$2:$A$43,0),MATCH(J$3,result!$B$1:$AR$1,0)),"")</f>
        <v>198</v>
      </c>
      <c r="K4" s="6">
        <f>IFERROR(INDEX(result!$B$2:$AO$43,MATCH($B4,result!$A$2:$A$43,0),MATCH(K$3,result!$B$1:$AR$1,0)),"")</f>
        <v>224</v>
      </c>
      <c r="L4" s="6">
        <f>IFERROR(INDEX(result!$B$2:$AO$43,MATCH($B4,result!$A$2:$A$43,0),MATCH(L$3,result!$B$1:$AR$1,0)),"")</f>
        <v>334</v>
      </c>
      <c r="M4" s="6">
        <f>IFERROR(INDEX(result!$B$2:$AO$43,MATCH($B4,result!$A$2:$A$43,0),MATCH(M$3,result!$B$1:$AR$1,0)),"")</f>
        <v>536</v>
      </c>
      <c r="N4" s="6">
        <f>IFERROR(INDEX(result!$B$2:$AO$43,MATCH($B4,result!$A$2:$A$43,0),MATCH(N$3,result!$B$1:$AR$1,0)),"")</f>
        <v>782</v>
      </c>
      <c r="O4" s="6">
        <f>IFERROR(INDEX(result!$B$2:$AO$43,MATCH($B4,result!$A$2:$A$43,0),MATCH(O$3,result!$B$1:$AR$1,0)),"")</f>
        <v>966</v>
      </c>
      <c r="P4" s="6">
        <f>IFERROR(INDEX(result!$B$2:$AO$43,MATCH($B4,result!$A$2:$A$43,0),MATCH(P$3,result!$B$1:$AR$1,0)),"")</f>
        <v>1171</v>
      </c>
      <c r="Q4" s="6">
        <f>IFERROR(INDEX(result!$B$2:$AO$43,MATCH($B4,result!$A$2:$A$43,0),MATCH(Q$3,result!$B$1:$AR$1,0)),"")</f>
        <v>1347</v>
      </c>
    </row>
    <row r="5" spans="2:17" x14ac:dyDescent="0.2">
      <c r="B5" s="6" t="s">
        <v>3</v>
      </c>
      <c r="C5" s="6">
        <f>IFERROR(INDEX(result!$B$2:$AO$43,MATCH($B5,result!$A$2:$A$43,0),MATCH(C$3,result!$B$1:$AR$1,0)),"")</f>
        <v>0</v>
      </c>
      <c r="D5" s="6">
        <f>IFERROR(INDEX(result!$B$2:$AO$43,MATCH($B5,result!$A$2:$A$43,0),MATCH(D$3,result!$B$1:$AR$1,0)),"")</f>
        <v>0</v>
      </c>
      <c r="E5" s="6">
        <f>IFERROR(INDEX(result!$B$2:$AO$43,MATCH($B5,result!$A$2:$A$43,0),MATCH(E$3,result!$B$1:$AR$1,0)),"")</f>
        <v>0</v>
      </c>
      <c r="F5" s="6">
        <f>IFERROR(INDEX(result!$B$2:$AO$43,MATCH($B5,result!$A$2:$A$43,0),MATCH(F$3,result!$B$1:$AR$1,0)),"")</f>
        <v>0</v>
      </c>
      <c r="G5" s="6">
        <f>IFERROR(INDEX(result!$B$2:$AO$43,MATCH($B5,result!$A$2:$A$43,0),MATCH(G$3,result!$B$1:$AR$1,0)),"")</f>
        <v>0</v>
      </c>
      <c r="H5" s="6">
        <f>IFERROR(INDEX(result!$B$2:$AO$43,MATCH($B5,result!$A$2:$A$43,0),MATCH(H$3,result!$B$1:$AR$1,0)),"")</f>
        <v>0</v>
      </c>
      <c r="I5" s="6">
        <f>IFERROR(INDEX(result!$B$2:$AO$43,MATCH($B5,result!$A$2:$A$43,0),MATCH(I$3,result!$B$1:$AR$1,0)),"")</f>
        <v>0</v>
      </c>
      <c r="J5" s="6">
        <f>IFERROR(INDEX(result!$B$2:$AO$43,MATCH($B5,result!$A$2:$A$43,0),MATCH(J$3,result!$B$1:$AR$1,0)),"")</f>
        <v>0</v>
      </c>
      <c r="K5" s="6">
        <f>IFERROR(INDEX(result!$B$2:$AO$43,MATCH($B5,result!$A$2:$A$43,0),MATCH(K$3,result!$B$1:$AR$1,0)),"")</f>
        <v>1</v>
      </c>
      <c r="L5" s="6">
        <f>IFERROR(INDEX(result!$B$2:$AO$43,MATCH($B5,result!$A$2:$A$43,0),MATCH(L$3,result!$B$1:$AR$1,0)),"")</f>
        <v>0</v>
      </c>
      <c r="M5" s="6">
        <f>IFERROR(INDEX(result!$B$2:$AO$43,MATCH($B5,result!$A$2:$A$43,0),MATCH(M$3,result!$B$1:$AR$1,0)),"")</f>
        <v>2</v>
      </c>
      <c r="N5" s="6">
        <f>IFERROR(INDEX(result!$B$2:$AO$43,MATCH($B5,result!$A$2:$A$43,0),MATCH(N$3,result!$B$1:$AR$1,0)),"")</f>
        <v>0</v>
      </c>
      <c r="O5" s="6">
        <f>IFERROR(INDEX(result!$B$2:$AO$43,MATCH($B5,result!$A$2:$A$43,0),MATCH(O$3,result!$B$1:$AR$1,0)),"")</f>
        <v>1</v>
      </c>
      <c r="P5" s="6">
        <f>IFERROR(INDEX(result!$B$2:$AO$43,MATCH($B5,result!$A$2:$A$43,0),MATCH(P$3,result!$B$1:$AR$1,0)),"")</f>
        <v>2</v>
      </c>
      <c r="Q5" s="6">
        <f>IFERROR(INDEX(result!$B$2:$AO$43,MATCH($B5,result!$A$2:$A$43,0),MATCH(Q$3,result!$B$1:$AR$1,0)),"")</f>
        <v>1</v>
      </c>
    </row>
    <row r="6" spans="2:17" x14ac:dyDescent="0.2">
      <c r="B6" s="6" t="s">
        <v>2</v>
      </c>
      <c r="C6" s="6">
        <f>IFERROR(INDEX(result!$B$2:$AO$43,MATCH($B6,result!$A$2:$A$43,0),MATCH(C$3,result!$B$1:$AR$1,0)),"")</f>
        <v>0</v>
      </c>
      <c r="D6" s="6">
        <f>IFERROR(INDEX(result!$B$2:$AO$43,MATCH($B6,result!$A$2:$A$43,0),MATCH(D$3,result!$B$1:$AR$1,0)),"")</f>
        <v>0</v>
      </c>
      <c r="E6" s="6">
        <f>IFERROR(INDEX(result!$B$2:$AO$43,MATCH($B6,result!$A$2:$A$43,0),MATCH(E$3,result!$B$1:$AR$1,0)),"")</f>
        <v>0</v>
      </c>
      <c r="F6" s="6">
        <f>IFERROR(INDEX(result!$B$2:$AO$43,MATCH($B6,result!$A$2:$A$43,0),MATCH(F$3,result!$B$1:$AR$1,0)),"")</f>
        <v>0</v>
      </c>
      <c r="G6" s="6">
        <f>IFERROR(INDEX(result!$B$2:$AO$43,MATCH($B6,result!$A$2:$A$43,0),MATCH(G$3,result!$B$1:$AR$1,0)),"")</f>
        <v>0</v>
      </c>
      <c r="H6" s="6">
        <f>IFERROR(INDEX(result!$B$2:$AO$43,MATCH($B6,result!$A$2:$A$43,0),MATCH(H$3,result!$B$1:$AR$1,0)),"")</f>
        <v>0</v>
      </c>
      <c r="I6" s="6">
        <f>IFERROR(INDEX(result!$B$2:$AO$43,MATCH($B6,result!$A$2:$A$43,0),MATCH(I$3,result!$B$1:$AR$1,0)),"")</f>
        <v>0</v>
      </c>
      <c r="J6" s="6">
        <f>IFERROR(INDEX(result!$B$2:$AO$43,MATCH($B6,result!$A$2:$A$43,0),MATCH(J$3,result!$B$1:$AR$1,0)),"")</f>
        <v>0</v>
      </c>
      <c r="K6" s="6">
        <f>IFERROR(INDEX(result!$B$2:$AO$43,MATCH($B6,result!$A$2:$A$43,0),MATCH(K$3,result!$B$1:$AR$1,0)),"")</f>
        <v>1</v>
      </c>
      <c r="L6" s="6">
        <f>IFERROR(INDEX(result!$B$2:$AO$43,MATCH($B6,result!$A$2:$A$43,0),MATCH(L$3,result!$B$1:$AR$1,0)),"")</f>
        <v>2</v>
      </c>
      <c r="M6" s="6">
        <f>IFERROR(INDEX(result!$B$2:$AO$43,MATCH($B6,result!$A$2:$A$43,0),MATCH(M$3,result!$B$1:$AR$1,0)),"")</f>
        <v>1</v>
      </c>
      <c r="N6" s="6">
        <f>IFERROR(INDEX(result!$B$2:$AO$43,MATCH($B6,result!$A$2:$A$43,0),MATCH(N$3,result!$B$1:$AR$1,0)),"")</f>
        <v>3</v>
      </c>
      <c r="O6" s="6">
        <f>IFERROR(INDEX(result!$B$2:$AO$43,MATCH($B6,result!$A$2:$A$43,0),MATCH(O$3,result!$B$1:$AR$1,0)),"")</f>
        <v>1</v>
      </c>
      <c r="P6" s="6">
        <f>IFERROR(INDEX(result!$B$2:$AO$43,MATCH($B6,result!$A$2:$A$43,0),MATCH(P$3,result!$B$1:$AR$1,0)),"")</f>
        <v>1</v>
      </c>
      <c r="Q6" s="6">
        <f>IFERROR(INDEX(result!$B$2:$AO$43,MATCH($B6,result!$A$2:$A$43,0),MATCH(Q$3,result!$B$1:$AR$1,0)),"")</f>
        <v>3</v>
      </c>
    </row>
    <row r="7" spans="2:17" x14ac:dyDescent="0.2">
      <c r="B7" s="6" t="s">
        <v>4</v>
      </c>
      <c r="C7" s="6">
        <f>IFERROR(INDEX(result!$B$2:$AO$43,MATCH($B7,result!$A$2:$A$43,0),MATCH(C$3,result!$B$1:$AR$1,0)),"")</f>
        <v>0</v>
      </c>
      <c r="D7" s="6">
        <f>IFERROR(INDEX(result!$B$2:$AO$43,MATCH($B7,result!$A$2:$A$43,0),MATCH(D$3,result!$B$1:$AR$1,0)),"")</f>
        <v>0</v>
      </c>
      <c r="E7" s="6">
        <f>IFERROR(INDEX(result!$B$2:$AO$43,MATCH($B7,result!$A$2:$A$43,0),MATCH(E$3,result!$B$1:$AR$1,0)),"")</f>
        <v>0</v>
      </c>
      <c r="F7" s="6">
        <f>IFERROR(INDEX(result!$B$2:$AO$43,MATCH($B7,result!$A$2:$A$43,0),MATCH(F$3,result!$B$1:$AR$1,0)),"")</f>
        <v>0</v>
      </c>
      <c r="G7" s="6">
        <f>IFERROR(INDEX(result!$B$2:$AO$43,MATCH($B7,result!$A$2:$A$43,0),MATCH(G$3,result!$B$1:$AR$1,0)),"")</f>
        <v>0</v>
      </c>
      <c r="H7" s="6">
        <f>IFERROR(INDEX(result!$B$2:$AO$43,MATCH($B7,result!$A$2:$A$43,0),MATCH(H$3,result!$B$1:$AR$1,0)),"")</f>
        <v>0</v>
      </c>
      <c r="I7" s="6">
        <f>IFERROR(INDEX(result!$B$2:$AO$43,MATCH($B7,result!$A$2:$A$43,0),MATCH(I$3,result!$B$1:$AR$1,0)),"")</f>
        <v>0</v>
      </c>
      <c r="J7" s="6">
        <f>IFERROR(INDEX(result!$B$2:$AO$43,MATCH($B7,result!$A$2:$A$43,0),MATCH(J$3,result!$B$1:$AR$1,0)),"")</f>
        <v>0</v>
      </c>
      <c r="K7" s="6">
        <f>IFERROR(INDEX(result!$B$2:$AO$43,MATCH($B7,result!$A$2:$A$43,0),MATCH(K$3,result!$B$1:$AR$1,0)),"")</f>
        <v>0</v>
      </c>
      <c r="L7" s="6">
        <f>IFERROR(INDEX(result!$B$2:$AO$43,MATCH($B7,result!$A$2:$A$43,0),MATCH(L$3,result!$B$1:$AR$1,0)),"")</f>
        <v>0</v>
      </c>
      <c r="M7" s="6">
        <f>IFERROR(INDEX(result!$B$2:$AO$43,MATCH($B7,result!$A$2:$A$43,0),MATCH(M$3,result!$B$1:$AR$1,0)),"")</f>
        <v>0</v>
      </c>
      <c r="N7" s="6">
        <f>IFERROR(INDEX(result!$B$2:$AO$43,MATCH($B7,result!$A$2:$A$43,0),MATCH(N$3,result!$B$1:$AR$1,0)),"")</f>
        <v>0</v>
      </c>
      <c r="O7" s="6">
        <f>IFERROR(INDEX(result!$B$2:$AO$43,MATCH($B7,result!$A$2:$A$43,0),MATCH(O$3,result!$B$1:$AR$1,0)),"")</f>
        <v>2</v>
      </c>
      <c r="P7" s="6">
        <f>IFERROR(INDEX(result!$B$2:$AO$43,MATCH($B7,result!$A$2:$A$43,0),MATCH(P$3,result!$B$1:$AR$1,0)),"")</f>
        <v>0</v>
      </c>
      <c r="Q7" s="6">
        <f>IFERROR(INDEX(result!$B$2:$AO$43,MATCH($B7,result!$A$2:$A$43,0),MATCH(Q$3,result!$B$1:$AR$1,0)),"")</f>
        <v>1</v>
      </c>
    </row>
    <row r="8" spans="2:17" x14ac:dyDescent="0.2">
      <c r="B8" s="6" t="s">
        <v>5</v>
      </c>
      <c r="C8" s="6">
        <f>IFERROR(INDEX(result!$B$2:$AO$43,MATCH($B8,result!$A$2:$A$43,0),MATCH(C$3,result!$B$1:$AR$1,0)),"")</f>
        <v>0</v>
      </c>
      <c r="D8" s="6">
        <f>IFERROR(INDEX(result!$B$2:$AO$43,MATCH($B8,result!$A$2:$A$43,0),MATCH(D$3,result!$B$1:$AR$1,0)),"")</f>
        <v>0</v>
      </c>
      <c r="E8" s="6">
        <f>IFERROR(INDEX(result!$B$2:$AO$43,MATCH($B8,result!$A$2:$A$43,0),MATCH(E$3,result!$B$1:$AR$1,0)),"")</f>
        <v>0</v>
      </c>
      <c r="F8" s="6">
        <f>IFERROR(INDEX(result!$B$2:$AO$43,MATCH($B8,result!$A$2:$A$43,0),MATCH(F$3,result!$B$1:$AR$1,0)),"")</f>
        <v>0</v>
      </c>
      <c r="G8" s="6">
        <f>IFERROR(INDEX(result!$B$2:$AO$43,MATCH($B8,result!$A$2:$A$43,0),MATCH(G$3,result!$B$1:$AR$1,0)),"")</f>
        <v>0</v>
      </c>
      <c r="H8" s="6">
        <f>IFERROR(INDEX(result!$B$2:$AO$43,MATCH($B8,result!$A$2:$A$43,0),MATCH(H$3,result!$B$1:$AR$1,0)),"")</f>
        <v>0</v>
      </c>
      <c r="I8" s="6">
        <f>IFERROR(INDEX(result!$B$2:$AO$43,MATCH($B8,result!$A$2:$A$43,0),MATCH(I$3,result!$B$1:$AR$1,0)),"")</f>
        <v>0</v>
      </c>
      <c r="J8" s="6">
        <f>IFERROR(INDEX(result!$B$2:$AO$43,MATCH($B8,result!$A$2:$A$43,0),MATCH(J$3,result!$B$1:$AR$1,0)),"")</f>
        <v>0</v>
      </c>
      <c r="K8" s="6">
        <f>IFERROR(INDEX(result!$B$2:$AO$43,MATCH($B8,result!$A$2:$A$43,0),MATCH(K$3,result!$B$1:$AR$1,0)),"")</f>
        <v>0</v>
      </c>
      <c r="L8" s="6">
        <f>IFERROR(INDEX(result!$B$2:$AO$43,MATCH($B8,result!$A$2:$A$43,0),MATCH(L$3,result!$B$1:$AR$1,0)),"")</f>
        <v>0</v>
      </c>
      <c r="M8" s="6">
        <f>IFERROR(INDEX(result!$B$2:$AO$43,MATCH($B8,result!$A$2:$A$43,0),MATCH(M$3,result!$B$1:$AR$1,0)),"")</f>
        <v>0</v>
      </c>
      <c r="N8" s="6">
        <f>IFERROR(INDEX(result!$B$2:$AO$43,MATCH($B8,result!$A$2:$A$43,0),MATCH(N$3,result!$B$1:$AR$1,0)),"")</f>
        <v>0</v>
      </c>
      <c r="O8" s="6">
        <f>IFERROR(INDEX(result!$B$2:$AO$43,MATCH($B8,result!$A$2:$A$43,0),MATCH(O$3,result!$B$1:$AR$1,0)),"")</f>
        <v>0</v>
      </c>
      <c r="P8" s="6">
        <f>IFERROR(INDEX(result!$B$2:$AO$43,MATCH($B8,result!$A$2:$A$43,0),MATCH(P$3,result!$B$1:$AR$1,0)),"")</f>
        <v>1</v>
      </c>
      <c r="Q8" s="6">
        <f>IFERROR(INDEX(result!$B$2:$AO$43,MATCH($B8,result!$A$2:$A$43,0),MATCH(Q$3,result!$B$1:$AR$1,0)),"")</f>
        <v>1</v>
      </c>
    </row>
    <row r="9" spans="2:17" x14ac:dyDescent="0.2">
      <c r="B9" s="7" t="s">
        <v>6</v>
      </c>
      <c r="C9" s="7">
        <f>IFERROR(INDEX(result!$B$2:$AO$43,MATCH($B9,result!$A$2:$A$43,0),MATCH(C$3,result!$B$1:$AR$1,0)),"")</f>
        <v>26</v>
      </c>
      <c r="D9" s="7">
        <f>IFERROR(INDEX(result!$B$2:$AO$43,MATCH($B9,result!$A$2:$A$43,0),MATCH(D$3,result!$B$1:$AR$1,0)),"")</f>
        <v>40</v>
      </c>
      <c r="E9" s="7">
        <f>IFERROR(INDEX(result!$B$2:$AO$43,MATCH($B9,result!$A$2:$A$43,0),MATCH(E$3,result!$B$1:$AR$1,0)),"")</f>
        <v>69</v>
      </c>
      <c r="F9" s="7">
        <f>IFERROR(INDEX(result!$B$2:$AO$43,MATCH($B9,result!$A$2:$A$43,0),MATCH(F$3,result!$B$1:$AR$1,0)),"")</f>
        <v>96</v>
      </c>
      <c r="G9" s="7">
        <f>IFERROR(INDEX(result!$B$2:$AO$43,MATCH($B9,result!$A$2:$A$43,0),MATCH(G$3,result!$B$1:$AR$1,0)),"")</f>
        <v>131</v>
      </c>
      <c r="H9" s="7">
        <f>IFERROR(INDEX(result!$B$2:$AO$43,MATCH($B9,result!$A$2:$A$43,0),MATCH(H$3,result!$B$1:$AR$1,0)),"")</f>
        <v>202</v>
      </c>
      <c r="I9" s="7">
        <f>IFERROR(INDEX(result!$B$2:$AO$43,MATCH($B9,result!$A$2:$A$43,0),MATCH(I$3,result!$B$1:$AR$1,0)),"")</f>
        <v>262</v>
      </c>
      <c r="J9" s="7">
        <f>IFERROR(INDEX(result!$B$2:$AO$43,MATCH($B9,result!$A$2:$A$43,0),MATCH(J$3,result!$B$1:$AR$1,0)),"")</f>
        <v>307</v>
      </c>
      <c r="K9" s="7">
        <f>IFERROR(INDEX(result!$B$2:$AO$43,MATCH($B9,result!$A$2:$A$43,0),MATCH(K$3,result!$B$1:$AR$1,0)),"")</f>
        <v>361</v>
      </c>
      <c r="L9" s="7">
        <f>IFERROR(INDEX(result!$B$2:$AO$43,MATCH($B9,result!$A$2:$A$43,0),MATCH(L$3,result!$B$1:$AR$1,0)),"")</f>
        <v>536</v>
      </c>
      <c r="M9" s="7">
        <f>IFERROR(INDEX(result!$B$2:$AO$43,MATCH($B9,result!$A$2:$A$43,0),MATCH(M$3,result!$B$1:$AR$1,0)),"")</f>
        <v>859</v>
      </c>
      <c r="N9" s="7">
        <f>IFERROR(INDEX(result!$B$2:$AO$43,MATCH($B9,result!$A$2:$A$43,0),MATCH(N$3,result!$B$1:$AR$1,0)),"")</f>
        <v>1230</v>
      </c>
      <c r="O9" s="7">
        <f>IFERROR(INDEX(result!$B$2:$AO$43,MATCH($B9,result!$A$2:$A$43,0),MATCH(O$3,result!$B$1:$AR$1,0)),"")</f>
        <v>1533</v>
      </c>
      <c r="P9" s="7">
        <f>IFERROR(INDEX(result!$B$2:$AO$43,MATCH($B9,result!$A$2:$A$43,0),MATCH(P$3,result!$B$1:$AR$1,0)),"")</f>
        <v>1898</v>
      </c>
      <c r="Q9" s="7">
        <f>IFERROR(INDEX(result!$B$2:$AO$43,MATCH($B9,result!$A$2:$A$43,0),MATCH(Q$3,result!$B$1:$AR$1,0)),"")</f>
        <v>2194</v>
      </c>
    </row>
    <row r="10" spans="2:17" x14ac:dyDescent="0.2">
      <c r="B10" s="7" t="s">
        <v>8</v>
      </c>
      <c r="C10" s="7">
        <f>IFERROR(INDEX(result!$B$2:$AO$43,MATCH($B10,result!$A$2:$A$43,0),MATCH(C$3,result!$B$1:$AR$1,0)),"")</f>
        <v>0</v>
      </c>
      <c r="D10" s="7">
        <f>IFERROR(INDEX(result!$B$2:$AO$43,MATCH($B10,result!$A$2:$A$43,0),MATCH(D$3,result!$B$1:$AR$1,0)),"")</f>
        <v>0</v>
      </c>
      <c r="E10" s="7">
        <f>IFERROR(INDEX(result!$B$2:$AO$43,MATCH($B10,result!$A$2:$A$43,0),MATCH(E$3,result!$B$1:$AR$1,0)),"")</f>
        <v>0</v>
      </c>
      <c r="F10" s="7">
        <f>IFERROR(INDEX(result!$B$2:$AO$43,MATCH($B10,result!$A$2:$A$43,0),MATCH(F$3,result!$B$1:$AR$1,0)),"")</f>
        <v>0</v>
      </c>
      <c r="G10" s="7">
        <f>IFERROR(INDEX(result!$B$2:$AO$43,MATCH($B10,result!$A$2:$A$43,0),MATCH(G$3,result!$B$1:$AR$1,0)),"")</f>
        <v>0</v>
      </c>
      <c r="H10" s="7">
        <f>IFERROR(INDEX(result!$B$2:$AO$43,MATCH($B10,result!$A$2:$A$43,0),MATCH(H$3,result!$B$1:$AR$1,0)),"")</f>
        <v>0</v>
      </c>
      <c r="I10" s="7">
        <f>IFERROR(INDEX(result!$B$2:$AO$43,MATCH($B10,result!$A$2:$A$43,0),MATCH(I$3,result!$B$1:$AR$1,0)),"")</f>
        <v>0</v>
      </c>
      <c r="J10" s="7">
        <f>IFERROR(INDEX(result!$B$2:$AO$43,MATCH($B10,result!$A$2:$A$43,0),MATCH(J$3,result!$B$1:$AR$1,0)),"")</f>
        <v>0</v>
      </c>
      <c r="K10" s="7">
        <f>IFERROR(INDEX(result!$B$2:$AO$43,MATCH($B10,result!$A$2:$A$43,0),MATCH(K$3,result!$B$1:$AR$1,0)),"")</f>
        <v>1</v>
      </c>
      <c r="L10" s="7">
        <f>IFERROR(INDEX(result!$B$2:$AO$43,MATCH($B10,result!$A$2:$A$43,0),MATCH(L$3,result!$B$1:$AR$1,0)),"")</f>
        <v>1</v>
      </c>
      <c r="M10" s="7">
        <f>IFERROR(INDEX(result!$B$2:$AO$43,MATCH($B10,result!$A$2:$A$43,0),MATCH(M$3,result!$B$1:$AR$1,0)),"")</f>
        <v>2</v>
      </c>
      <c r="N10" s="7">
        <f>IFERROR(INDEX(result!$B$2:$AO$43,MATCH($B10,result!$A$2:$A$43,0),MATCH(N$3,result!$B$1:$AR$1,0)),"")</f>
        <v>1</v>
      </c>
      <c r="O10" s="7">
        <f>IFERROR(INDEX(result!$B$2:$AO$43,MATCH($B10,result!$A$2:$A$43,0),MATCH(O$3,result!$B$1:$AR$1,0)),"")</f>
        <v>3</v>
      </c>
      <c r="P10" s="7">
        <f>IFERROR(INDEX(result!$B$2:$AO$43,MATCH($B10,result!$A$2:$A$43,0),MATCH(P$3,result!$B$1:$AR$1,0)),"")</f>
        <v>4</v>
      </c>
      <c r="Q10" s="7">
        <f>IFERROR(INDEX(result!$B$2:$AO$43,MATCH($B10,result!$A$2:$A$43,0),MATCH(Q$3,result!$B$1:$AR$1,0)),"")</f>
        <v>4</v>
      </c>
    </row>
    <row r="11" spans="2:17" x14ac:dyDescent="0.2">
      <c r="B11" s="7" t="s">
        <v>7</v>
      </c>
      <c r="C11" s="7">
        <f>IFERROR(INDEX(result!$B$2:$AO$43,MATCH($B11,result!$A$2:$A$43,0),MATCH(C$3,result!$B$1:$AR$1,0)),"")</f>
        <v>0</v>
      </c>
      <c r="D11" s="7">
        <f>IFERROR(INDEX(result!$B$2:$AO$43,MATCH($B11,result!$A$2:$A$43,0),MATCH(D$3,result!$B$1:$AR$1,0)),"")</f>
        <v>0</v>
      </c>
      <c r="E11" s="7">
        <f>IFERROR(INDEX(result!$B$2:$AO$43,MATCH($B11,result!$A$2:$A$43,0),MATCH(E$3,result!$B$1:$AR$1,0)),"")</f>
        <v>0</v>
      </c>
      <c r="F11" s="7">
        <f>IFERROR(INDEX(result!$B$2:$AO$43,MATCH($B11,result!$A$2:$A$43,0),MATCH(F$3,result!$B$1:$AR$1,0)),"")</f>
        <v>0</v>
      </c>
      <c r="G11" s="7">
        <f>IFERROR(INDEX(result!$B$2:$AO$43,MATCH($B11,result!$A$2:$A$43,0),MATCH(G$3,result!$B$1:$AR$1,0)),"")</f>
        <v>0</v>
      </c>
      <c r="H11" s="7">
        <f>IFERROR(INDEX(result!$B$2:$AO$43,MATCH($B11,result!$A$2:$A$43,0),MATCH(H$3,result!$B$1:$AR$1,0)),"")</f>
        <v>0</v>
      </c>
      <c r="I11" s="7">
        <f>IFERROR(INDEX(result!$B$2:$AO$43,MATCH($B11,result!$A$2:$A$43,0),MATCH(I$3,result!$B$1:$AR$1,0)),"")</f>
        <v>0</v>
      </c>
      <c r="J11" s="7">
        <f>IFERROR(INDEX(result!$B$2:$AO$43,MATCH($B11,result!$A$2:$A$43,0),MATCH(J$3,result!$B$1:$AR$1,0)),"")</f>
        <v>0</v>
      </c>
      <c r="K11" s="7">
        <f>IFERROR(INDEX(result!$B$2:$AO$43,MATCH($B11,result!$A$2:$A$43,0),MATCH(K$3,result!$B$1:$AR$1,0)),"")</f>
        <v>1</v>
      </c>
      <c r="L11" s="7">
        <f>IFERROR(INDEX(result!$B$2:$AO$43,MATCH($B11,result!$A$2:$A$43,0),MATCH(L$3,result!$B$1:$AR$1,0)),"")</f>
        <v>1</v>
      </c>
      <c r="M11" s="7">
        <f>IFERROR(INDEX(result!$B$2:$AO$43,MATCH($B11,result!$A$2:$A$43,0),MATCH(M$3,result!$B$1:$AR$1,0)),"")</f>
        <v>0</v>
      </c>
      <c r="N11" s="7">
        <f>IFERROR(INDEX(result!$B$2:$AO$43,MATCH($B11,result!$A$2:$A$43,0),MATCH(N$3,result!$B$1:$AR$1,0)),"")</f>
        <v>2</v>
      </c>
      <c r="O11" s="7">
        <f>IFERROR(INDEX(result!$B$2:$AO$43,MATCH($B11,result!$A$2:$A$43,0),MATCH(O$3,result!$B$1:$AR$1,0)),"")</f>
        <v>0</v>
      </c>
      <c r="P11" s="7">
        <f>IFERROR(INDEX(result!$B$2:$AO$43,MATCH($B11,result!$A$2:$A$43,0),MATCH(P$3,result!$B$1:$AR$1,0)),"")</f>
        <v>1</v>
      </c>
      <c r="Q11" s="7">
        <f>IFERROR(INDEX(result!$B$2:$AO$43,MATCH($B11,result!$A$2:$A$43,0),MATCH(Q$3,result!$B$1:$AR$1,0)),"")</f>
        <v>3</v>
      </c>
    </row>
    <row r="12" spans="2:17" x14ac:dyDescent="0.2">
      <c r="B12" s="7" t="s">
        <v>9</v>
      </c>
      <c r="C12" s="7">
        <f>IFERROR(INDEX(result!$B$2:$AO$43,MATCH($B12,result!$A$2:$A$43,0),MATCH(C$3,result!$B$1:$AR$1,0)),"")</f>
        <v>0</v>
      </c>
      <c r="D12" s="7">
        <f>IFERROR(INDEX(result!$B$2:$AO$43,MATCH($B12,result!$A$2:$A$43,0),MATCH(D$3,result!$B$1:$AR$1,0)),"")</f>
        <v>0</v>
      </c>
      <c r="E12" s="7">
        <f>IFERROR(INDEX(result!$B$2:$AO$43,MATCH($B12,result!$A$2:$A$43,0),MATCH(E$3,result!$B$1:$AR$1,0)),"")</f>
        <v>0</v>
      </c>
      <c r="F12" s="7">
        <f>IFERROR(INDEX(result!$B$2:$AO$43,MATCH($B12,result!$A$2:$A$43,0),MATCH(F$3,result!$B$1:$AR$1,0)),"")</f>
        <v>0</v>
      </c>
      <c r="G12" s="7">
        <f>IFERROR(INDEX(result!$B$2:$AO$43,MATCH($B12,result!$A$2:$A$43,0),MATCH(G$3,result!$B$1:$AR$1,0)),"")</f>
        <v>0</v>
      </c>
      <c r="H12" s="7">
        <f>IFERROR(INDEX(result!$B$2:$AO$43,MATCH($B12,result!$A$2:$A$43,0),MATCH(H$3,result!$B$1:$AR$1,0)),"")</f>
        <v>0</v>
      </c>
      <c r="I12" s="7">
        <f>IFERROR(INDEX(result!$B$2:$AO$43,MATCH($B12,result!$A$2:$A$43,0),MATCH(I$3,result!$B$1:$AR$1,0)),"")</f>
        <v>0</v>
      </c>
      <c r="J12" s="7">
        <f>IFERROR(INDEX(result!$B$2:$AO$43,MATCH($B12,result!$A$2:$A$43,0),MATCH(J$3,result!$B$1:$AR$1,0)),"")</f>
        <v>0</v>
      </c>
      <c r="K12" s="7">
        <f>IFERROR(INDEX(result!$B$2:$AO$43,MATCH($B12,result!$A$2:$A$43,0),MATCH(K$3,result!$B$1:$AR$1,0)),"")</f>
        <v>0</v>
      </c>
      <c r="L12" s="7">
        <f>IFERROR(INDEX(result!$B$2:$AO$43,MATCH($B12,result!$A$2:$A$43,0),MATCH(L$3,result!$B$1:$AR$1,0)),"")</f>
        <v>1</v>
      </c>
      <c r="M12" s="7">
        <f>IFERROR(INDEX(result!$B$2:$AO$43,MATCH($B12,result!$A$2:$A$43,0),MATCH(M$3,result!$B$1:$AR$1,0)),"")</f>
        <v>1</v>
      </c>
      <c r="N12" s="7">
        <f>IFERROR(INDEX(result!$B$2:$AO$43,MATCH($B12,result!$A$2:$A$43,0),MATCH(N$3,result!$B$1:$AR$1,0)),"")</f>
        <v>1</v>
      </c>
      <c r="O12" s="7">
        <f>IFERROR(INDEX(result!$B$2:$AO$43,MATCH($B12,result!$A$2:$A$43,0),MATCH(O$3,result!$B$1:$AR$1,0)),"")</f>
        <v>1</v>
      </c>
      <c r="P12" s="7">
        <f>IFERROR(INDEX(result!$B$2:$AO$43,MATCH($B12,result!$A$2:$A$43,0),MATCH(P$3,result!$B$1:$AR$1,0)),"")</f>
        <v>0</v>
      </c>
      <c r="Q12" s="7">
        <f>IFERROR(INDEX(result!$B$2:$AO$43,MATCH($B12,result!$A$2:$A$43,0),MATCH(Q$3,result!$B$1:$AR$1,0)),"")</f>
        <v>1</v>
      </c>
    </row>
    <row r="13" spans="2:17" x14ac:dyDescent="0.2">
      <c r="B13" s="7" t="s">
        <v>10</v>
      </c>
      <c r="C13" s="7">
        <f>IFERROR(INDEX(result!$B$2:$AO$43,MATCH($B13,result!$A$2:$A$43,0),MATCH(C$3,result!$B$1:$AR$1,0)),"")</f>
        <v>0</v>
      </c>
      <c r="D13" s="7">
        <f>IFERROR(INDEX(result!$B$2:$AO$43,MATCH($B13,result!$A$2:$A$43,0),MATCH(D$3,result!$B$1:$AR$1,0)),"")</f>
        <v>0</v>
      </c>
      <c r="E13" s="7">
        <f>IFERROR(INDEX(result!$B$2:$AO$43,MATCH($B13,result!$A$2:$A$43,0),MATCH(E$3,result!$B$1:$AR$1,0)),"")</f>
        <v>0</v>
      </c>
      <c r="F13" s="7">
        <f>IFERROR(INDEX(result!$B$2:$AO$43,MATCH($B13,result!$A$2:$A$43,0),MATCH(F$3,result!$B$1:$AR$1,0)),"")</f>
        <v>0</v>
      </c>
      <c r="G13" s="7">
        <f>IFERROR(INDEX(result!$B$2:$AO$43,MATCH($B13,result!$A$2:$A$43,0),MATCH(G$3,result!$B$1:$AR$1,0)),"")</f>
        <v>0</v>
      </c>
      <c r="H13" s="7">
        <f>IFERROR(INDEX(result!$B$2:$AO$43,MATCH($B13,result!$A$2:$A$43,0),MATCH(H$3,result!$B$1:$AR$1,0)),"")</f>
        <v>0</v>
      </c>
      <c r="I13" s="7">
        <f>IFERROR(INDEX(result!$B$2:$AO$43,MATCH($B13,result!$A$2:$A$43,0),MATCH(I$3,result!$B$1:$AR$1,0)),"")</f>
        <v>0</v>
      </c>
      <c r="J13" s="7">
        <f>IFERROR(INDEX(result!$B$2:$AO$43,MATCH($B13,result!$A$2:$A$43,0),MATCH(J$3,result!$B$1:$AR$1,0)),"")</f>
        <v>0</v>
      </c>
      <c r="K13" s="7">
        <f>IFERROR(INDEX(result!$B$2:$AO$43,MATCH($B13,result!$A$2:$A$43,0),MATCH(K$3,result!$B$1:$AR$1,0)),"")</f>
        <v>0</v>
      </c>
      <c r="L13" s="7">
        <f>IFERROR(INDEX(result!$B$2:$AO$43,MATCH($B13,result!$A$2:$A$43,0),MATCH(L$3,result!$B$1:$AR$1,0)),"")</f>
        <v>0</v>
      </c>
      <c r="M13" s="7">
        <f>IFERROR(INDEX(result!$B$2:$AO$43,MATCH($B13,result!$A$2:$A$43,0),MATCH(M$3,result!$B$1:$AR$1,0)),"")</f>
        <v>0</v>
      </c>
      <c r="N13" s="7">
        <f>IFERROR(INDEX(result!$B$2:$AO$43,MATCH($B13,result!$A$2:$A$43,0),MATCH(N$3,result!$B$1:$AR$1,0)),"")</f>
        <v>0</v>
      </c>
      <c r="O13" s="7">
        <f>IFERROR(INDEX(result!$B$2:$AO$43,MATCH($B13,result!$A$2:$A$43,0),MATCH(O$3,result!$B$1:$AR$1,0)),"")</f>
        <v>1</v>
      </c>
      <c r="P13" s="7">
        <f>IFERROR(INDEX(result!$B$2:$AO$43,MATCH($B13,result!$A$2:$A$43,0),MATCH(P$3,result!$B$1:$AR$1,0)),"")</f>
        <v>1</v>
      </c>
      <c r="Q13" s="7">
        <f>IFERROR(INDEX(result!$B$2:$AO$43,MATCH($B13,result!$A$2:$A$43,0),MATCH(Q$3,result!$B$1:$AR$1,0)),"")</f>
        <v>1</v>
      </c>
    </row>
    <row r="14" spans="2:17" x14ac:dyDescent="0.2">
      <c r="B14" s="8" t="s">
        <v>11</v>
      </c>
      <c r="C14" s="8">
        <f>IFERROR(INDEX(result!$B$2:$AO$43,MATCH($B14,result!$A$2:$A$43,0),MATCH(C$3,result!$B$1:$AR$1,0)),"")</f>
        <v>144</v>
      </c>
      <c r="D14" s="8">
        <f>IFERROR(INDEX(result!$B$2:$AO$43,MATCH($B14,result!$A$2:$A$43,0),MATCH(D$3,result!$B$1:$AR$1,0)),"")</f>
        <v>278</v>
      </c>
      <c r="E14" s="8">
        <f>IFERROR(INDEX(result!$B$2:$AO$43,MATCH($B14,result!$A$2:$A$43,0),MATCH(E$3,result!$B$1:$AR$1,0)),"")</f>
        <v>407</v>
      </c>
      <c r="F14" s="8">
        <f>IFERROR(INDEX(result!$B$2:$AO$43,MATCH($B14,result!$A$2:$A$43,0),MATCH(F$3,result!$B$1:$AR$1,0)),"")</f>
        <v>531</v>
      </c>
      <c r="G14" s="8">
        <f>IFERROR(INDEX(result!$B$2:$AO$43,MATCH($B14,result!$A$2:$A$43,0),MATCH(G$3,result!$B$1:$AR$1,0)),"")</f>
        <v>667</v>
      </c>
      <c r="H14" s="8">
        <f>IFERROR(INDEX(result!$B$2:$AO$43,MATCH($B14,result!$A$2:$A$43,0),MATCH(H$3,result!$B$1:$AR$1,0)),"")</f>
        <v>840</v>
      </c>
      <c r="I14" s="8">
        <f>IFERROR(INDEX(result!$B$2:$AO$43,MATCH($B14,result!$A$2:$A$43,0),MATCH(I$3,result!$B$1:$AR$1,0)),"")</f>
        <v>1023</v>
      </c>
      <c r="J14" s="8">
        <f>IFERROR(INDEX(result!$B$2:$AO$43,MATCH($B14,result!$A$2:$A$43,0),MATCH(J$3,result!$B$1:$AR$1,0)),"")</f>
        <v>1192</v>
      </c>
      <c r="K14" s="8">
        <f>IFERROR(INDEX(result!$B$2:$AO$43,MATCH($B14,result!$A$2:$A$43,0),MATCH(K$3,result!$B$1:$AR$1,0)),"")</f>
        <v>1398</v>
      </c>
      <c r="L14" s="8">
        <f>IFERROR(INDEX(result!$B$2:$AO$43,MATCH($B14,result!$A$2:$A$43,0),MATCH(L$3,result!$B$1:$AR$1,0)),"")</f>
        <v>1640</v>
      </c>
      <c r="M14" s="8">
        <f>IFERROR(INDEX(result!$B$2:$AO$43,MATCH($B14,result!$A$2:$A$43,0),MATCH(M$3,result!$B$1:$AR$1,0)),"")</f>
        <v>1925</v>
      </c>
      <c r="N14" s="8">
        <f>IFERROR(INDEX(result!$B$2:$AO$43,MATCH($B14,result!$A$2:$A$43,0),MATCH(N$3,result!$B$1:$AR$1,0)),"")</f>
        <v>2192</v>
      </c>
      <c r="O14" s="8">
        <f>IFERROR(INDEX(result!$B$2:$AO$43,MATCH($B14,result!$A$2:$A$43,0),MATCH(O$3,result!$B$1:$AR$1,0)),"")</f>
        <v>2410</v>
      </c>
      <c r="P14" s="8">
        <f>IFERROR(INDEX(result!$B$2:$AO$43,MATCH($B14,result!$A$2:$A$43,0),MATCH(P$3,result!$B$1:$AR$1,0)),"")</f>
        <v>2694</v>
      </c>
      <c r="Q14" s="8">
        <f>IFERROR(INDEX(result!$B$2:$AO$43,MATCH($B14,result!$A$2:$A$43,0),MATCH(Q$3,result!$B$1:$AR$1,0)),"")</f>
        <v>2918</v>
      </c>
    </row>
    <row r="15" spans="2:17" x14ac:dyDescent="0.2">
      <c r="B15" s="8" t="s">
        <v>12</v>
      </c>
      <c r="C15" s="8">
        <f>IFERROR(INDEX(result!$B$2:$AO$43,MATCH($B15,result!$A$2:$A$43,0),MATCH(C$3,result!$B$1:$AR$1,0)),"")</f>
        <v>0</v>
      </c>
      <c r="D15" s="8">
        <f>IFERROR(INDEX(result!$B$2:$AO$43,MATCH($B15,result!$A$2:$A$43,0),MATCH(D$3,result!$B$1:$AR$1,0)),"")</f>
        <v>0</v>
      </c>
      <c r="E15" s="8">
        <f>IFERROR(INDEX(result!$B$2:$AO$43,MATCH($B15,result!$A$2:$A$43,0),MATCH(E$3,result!$B$1:$AR$1,0)),"")</f>
        <v>0</v>
      </c>
      <c r="F15" s="8">
        <f>IFERROR(INDEX(result!$B$2:$AO$43,MATCH($B15,result!$A$2:$A$43,0),MATCH(F$3,result!$B$1:$AR$1,0)),"")</f>
        <v>0</v>
      </c>
      <c r="G15" s="8">
        <f>IFERROR(INDEX(result!$B$2:$AO$43,MATCH($B15,result!$A$2:$A$43,0),MATCH(G$3,result!$B$1:$AR$1,0)),"")</f>
        <v>1</v>
      </c>
      <c r="H15" s="8">
        <f>IFERROR(INDEX(result!$B$2:$AO$43,MATCH($B15,result!$A$2:$A$43,0),MATCH(H$3,result!$B$1:$AR$1,0)),"")</f>
        <v>0</v>
      </c>
      <c r="I15" s="8">
        <f>IFERROR(INDEX(result!$B$2:$AO$43,MATCH($B15,result!$A$2:$A$43,0),MATCH(I$3,result!$B$1:$AR$1,0)),"")</f>
        <v>1</v>
      </c>
      <c r="J15" s="8">
        <f>IFERROR(INDEX(result!$B$2:$AO$43,MATCH($B15,result!$A$2:$A$43,0),MATCH(J$3,result!$B$1:$AR$1,0)),"")</f>
        <v>3</v>
      </c>
      <c r="K15" s="8">
        <f>IFERROR(INDEX(result!$B$2:$AO$43,MATCH($B15,result!$A$2:$A$43,0),MATCH(K$3,result!$B$1:$AR$1,0)),"")</f>
        <v>4</v>
      </c>
      <c r="L15" s="8">
        <f>IFERROR(INDEX(result!$B$2:$AO$43,MATCH($B15,result!$A$2:$A$43,0),MATCH(L$3,result!$B$1:$AR$1,0)),"")</f>
        <v>0</v>
      </c>
      <c r="M15" s="8">
        <f>IFERROR(INDEX(result!$B$2:$AO$43,MATCH($B15,result!$A$2:$A$43,0),MATCH(M$3,result!$B$1:$AR$1,0)),"")</f>
        <v>4</v>
      </c>
      <c r="N15" s="8">
        <f>IFERROR(INDEX(result!$B$2:$AO$43,MATCH($B15,result!$A$2:$A$43,0),MATCH(N$3,result!$B$1:$AR$1,0)),"")</f>
        <v>5</v>
      </c>
      <c r="O15" s="8">
        <f>IFERROR(INDEX(result!$B$2:$AO$43,MATCH($B15,result!$A$2:$A$43,0),MATCH(O$3,result!$B$1:$AR$1,0)),"")</f>
        <v>0</v>
      </c>
      <c r="P15" s="8">
        <f>IFERROR(INDEX(result!$B$2:$AO$43,MATCH($B15,result!$A$2:$A$43,0),MATCH(P$3,result!$B$1:$AR$1,0)),"")</f>
        <v>9</v>
      </c>
      <c r="Q15" s="8">
        <f>IFERROR(INDEX(result!$B$2:$AO$43,MATCH($B15,result!$A$2:$A$43,0),MATCH(Q$3,result!$B$1:$AR$1,0)),"")</f>
        <v>0</v>
      </c>
    </row>
    <row r="16" spans="2:17" x14ac:dyDescent="0.2">
      <c r="B16" s="8" t="s">
        <v>13</v>
      </c>
      <c r="C16" s="8">
        <f>IFERROR(INDEX(result!$B$2:$AO$43,MATCH($B16,result!$A$2:$A$43,0),MATCH(C$3,result!$B$1:$AR$1,0)),"")</f>
        <v>0</v>
      </c>
      <c r="D16" s="8">
        <f>IFERROR(INDEX(result!$B$2:$AO$43,MATCH($B16,result!$A$2:$A$43,0),MATCH(D$3,result!$B$1:$AR$1,0)),"")</f>
        <v>0</v>
      </c>
      <c r="E16" s="8">
        <f>IFERROR(INDEX(result!$B$2:$AO$43,MATCH($B16,result!$A$2:$A$43,0),MATCH(E$3,result!$B$1:$AR$1,0)),"")</f>
        <v>0</v>
      </c>
      <c r="F16" s="8">
        <f>IFERROR(INDEX(result!$B$2:$AO$43,MATCH($B16,result!$A$2:$A$43,0),MATCH(F$3,result!$B$1:$AR$1,0)),"")</f>
        <v>0</v>
      </c>
      <c r="G16" s="8">
        <f>IFERROR(INDEX(result!$B$2:$AO$43,MATCH($B16,result!$A$2:$A$43,0),MATCH(G$3,result!$B$1:$AR$1,0)),"")</f>
        <v>0</v>
      </c>
      <c r="H16" s="8">
        <f>IFERROR(INDEX(result!$B$2:$AO$43,MATCH($B16,result!$A$2:$A$43,0),MATCH(H$3,result!$B$1:$AR$1,0)),"")</f>
        <v>2</v>
      </c>
      <c r="I16" s="8">
        <f>IFERROR(INDEX(result!$B$2:$AO$43,MATCH($B16,result!$A$2:$A$43,0),MATCH(I$3,result!$B$1:$AR$1,0)),"")</f>
        <v>0</v>
      </c>
      <c r="J16" s="8">
        <f>IFERROR(INDEX(result!$B$2:$AO$43,MATCH($B16,result!$A$2:$A$43,0),MATCH(J$3,result!$B$1:$AR$1,0)),"")</f>
        <v>0</v>
      </c>
      <c r="K16" s="8">
        <f>IFERROR(INDEX(result!$B$2:$AO$43,MATCH($B16,result!$A$2:$A$43,0),MATCH(K$3,result!$B$1:$AR$1,0)),"")</f>
        <v>2</v>
      </c>
      <c r="L16" s="8">
        <f>IFERROR(INDEX(result!$B$2:$AO$43,MATCH($B16,result!$A$2:$A$43,0),MATCH(L$3,result!$B$1:$AR$1,0)),"")</f>
        <v>4</v>
      </c>
      <c r="M16" s="8">
        <f>IFERROR(INDEX(result!$B$2:$AO$43,MATCH($B16,result!$A$2:$A$43,0),MATCH(M$3,result!$B$1:$AR$1,0)),"")</f>
        <v>0</v>
      </c>
      <c r="N16" s="8">
        <f>IFERROR(INDEX(result!$B$2:$AO$43,MATCH($B16,result!$A$2:$A$43,0),MATCH(N$3,result!$B$1:$AR$1,0)),"")</f>
        <v>2</v>
      </c>
      <c r="O16" s="8">
        <f>IFERROR(INDEX(result!$B$2:$AO$43,MATCH($B16,result!$A$2:$A$43,0),MATCH(O$3,result!$B$1:$AR$1,0)),"")</f>
        <v>7</v>
      </c>
      <c r="P16" s="8">
        <f>IFERROR(INDEX(result!$B$2:$AO$43,MATCH($B16,result!$A$2:$A$43,0),MATCH(P$3,result!$B$1:$AR$1,0)),"")</f>
        <v>0</v>
      </c>
      <c r="Q16" s="8">
        <f>IFERROR(INDEX(result!$B$2:$AO$43,MATCH($B16,result!$A$2:$A$43,0),MATCH(Q$3,result!$B$1:$AR$1,0)),"")</f>
        <v>8</v>
      </c>
    </row>
    <row r="17" spans="1:17" x14ac:dyDescent="0.2">
      <c r="B17" s="8" t="s">
        <v>14</v>
      </c>
      <c r="C17" s="8">
        <f>IFERROR(INDEX(result!$B$2:$AO$43,MATCH($B17,result!$A$2:$A$43,0),MATCH(C$3,result!$B$1:$AR$1,0)),"")</f>
        <v>0</v>
      </c>
      <c r="D17" s="8">
        <f>IFERROR(INDEX(result!$B$2:$AO$43,MATCH($B17,result!$A$2:$A$43,0),MATCH(D$3,result!$B$1:$AR$1,0)),"")</f>
        <v>0</v>
      </c>
      <c r="E17" s="8">
        <f>IFERROR(INDEX(result!$B$2:$AO$43,MATCH($B17,result!$A$2:$A$43,0),MATCH(E$3,result!$B$1:$AR$1,0)),"")</f>
        <v>0</v>
      </c>
      <c r="F17" s="8">
        <f>IFERROR(INDEX(result!$B$2:$AO$43,MATCH($B17,result!$A$2:$A$43,0),MATCH(F$3,result!$B$1:$AR$1,0)),"")</f>
        <v>0</v>
      </c>
      <c r="G17" s="8">
        <f>IFERROR(INDEX(result!$B$2:$AO$43,MATCH($B17,result!$A$2:$A$43,0),MATCH(G$3,result!$B$1:$AR$1,0)),"")</f>
        <v>0</v>
      </c>
      <c r="H17" s="8">
        <f>IFERROR(INDEX(result!$B$2:$AO$43,MATCH($B17,result!$A$2:$A$43,0),MATCH(H$3,result!$B$1:$AR$1,0)),"")</f>
        <v>0</v>
      </c>
      <c r="I17" s="8">
        <f>IFERROR(INDEX(result!$B$2:$AO$43,MATCH($B17,result!$A$2:$A$43,0),MATCH(I$3,result!$B$1:$AR$1,0)),"")</f>
        <v>1</v>
      </c>
      <c r="J17" s="8">
        <f>IFERROR(INDEX(result!$B$2:$AO$43,MATCH($B17,result!$A$2:$A$43,0),MATCH(J$3,result!$B$1:$AR$1,0)),"")</f>
        <v>0</v>
      </c>
      <c r="K17" s="8">
        <f>IFERROR(INDEX(result!$B$2:$AO$43,MATCH($B17,result!$A$2:$A$43,0),MATCH(K$3,result!$B$1:$AR$1,0)),"")</f>
        <v>0</v>
      </c>
      <c r="L17" s="8">
        <f>IFERROR(INDEX(result!$B$2:$AO$43,MATCH($B17,result!$A$2:$A$43,0),MATCH(L$3,result!$B$1:$AR$1,0)),"")</f>
        <v>4</v>
      </c>
      <c r="M17" s="8">
        <f>IFERROR(INDEX(result!$B$2:$AO$43,MATCH($B17,result!$A$2:$A$43,0),MATCH(M$3,result!$B$1:$AR$1,0)),"")</f>
        <v>2</v>
      </c>
      <c r="N17" s="8">
        <f>IFERROR(INDEX(result!$B$2:$AO$43,MATCH($B17,result!$A$2:$A$43,0),MATCH(N$3,result!$B$1:$AR$1,0)),"")</f>
        <v>0</v>
      </c>
      <c r="O17" s="8">
        <f>IFERROR(INDEX(result!$B$2:$AO$43,MATCH($B17,result!$A$2:$A$43,0),MATCH(O$3,result!$B$1:$AR$1,0)),"")</f>
        <v>3</v>
      </c>
      <c r="P17" s="8">
        <f>IFERROR(INDEX(result!$B$2:$AO$43,MATCH($B17,result!$A$2:$A$43,0),MATCH(P$3,result!$B$1:$AR$1,0)),"")</f>
        <v>2</v>
      </c>
      <c r="Q17" s="8">
        <f>IFERROR(INDEX(result!$B$2:$AO$43,MATCH($B17,result!$A$2:$A$43,0),MATCH(Q$3,result!$B$1:$AR$1,0)),"")</f>
        <v>5</v>
      </c>
    </row>
    <row r="18" spans="1:17" x14ac:dyDescent="0.2">
      <c r="B18" s="8" t="s">
        <v>15</v>
      </c>
      <c r="C18" s="8">
        <f>IFERROR(INDEX(result!$B$2:$AO$43,MATCH($B18,result!$A$2:$A$43,0),MATCH(C$3,result!$B$1:$AR$1,0)),"")</f>
        <v>0</v>
      </c>
      <c r="D18" s="8">
        <f>IFERROR(INDEX(result!$B$2:$AO$43,MATCH($B18,result!$A$2:$A$43,0),MATCH(D$3,result!$B$1:$AR$1,0)),"")</f>
        <v>0</v>
      </c>
      <c r="E18" s="8">
        <f>IFERROR(INDEX(result!$B$2:$AO$43,MATCH($B18,result!$A$2:$A$43,0),MATCH(E$3,result!$B$1:$AR$1,0)),"")</f>
        <v>0</v>
      </c>
      <c r="F18" s="8">
        <f>IFERROR(INDEX(result!$B$2:$AO$43,MATCH($B18,result!$A$2:$A$43,0),MATCH(F$3,result!$B$1:$AR$1,0)),"")</f>
        <v>0</v>
      </c>
      <c r="G18" s="8">
        <f>IFERROR(INDEX(result!$B$2:$AO$43,MATCH($B18,result!$A$2:$A$43,0),MATCH(G$3,result!$B$1:$AR$1,0)),"")</f>
        <v>0</v>
      </c>
      <c r="H18" s="8">
        <f>IFERROR(INDEX(result!$B$2:$AO$43,MATCH($B18,result!$A$2:$A$43,0),MATCH(H$3,result!$B$1:$AR$1,0)),"")</f>
        <v>0</v>
      </c>
      <c r="I18" s="8">
        <f>IFERROR(INDEX(result!$B$2:$AO$43,MATCH($B18,result!$A$2:$A$43,0),MATCH(I$3,result!$B$1:$AR$1,0)),"")</f>
        <v>0</v>
      </c>
      <c r="J18" s="8">
        <f>IFERROR(INDEX(result!$B$2:$AO$43,MATCH($B18,result!$A$2:$A$43,0),MATCH(J$3,result!$B$1:$AR$1,0)),"")</f>
        <v>1</v>
      </c>
      <c r="K18" s="8">
        <f>IFERROR(INDEX(result!$B$2:$AO$43,MATCH($B18,result!$A$2:$A$43,0),MATCH(K$3,result!$B$1:$AR$1,0)),"")</f>
        <v>1</v>
      </c>
      <c r="L18" s="8">
        <f>IFERROR(INDEX(result!$B$2:$AO$43,MATCH($B18,result!$A$2:$A$43,0),MATCH(L$3,result!$B$1:$AR$1,0)),"")</f>
        <v>1</v>
      </c>
      <c r="M18" s="8">
        <f>IFERROR(INDEX(result!$B$2:$AO$43,MATCH($B18,result!$A$2:$A$43,0),MATCH(M$3,result!$B$1:$AR$1,0)),"")</f>
        <v>5</v>
      </c>
      <c r="N18" s="8">
        <f>IFERROR(INDEX(result!$B$2:$AO$43,MATCH($B18,result!$A$2:$A$43,0),MATCH(N$3,result!$B$1:$AR$1,0)),"")</f>
        <v>6</v>
      </c>
      <c r="O18" s="8">
        <f>IFERROR(INDEX(result!$B$2:$AO$43,MATCH($B18,result!$A$2:$A$43,0),MATCH(O$3,result!$B$1:$AR$1,0)),"")</f>
        <v>6</v>
      </c>
      <c r="P18" s="8">
        <f>IFERROR(INDEX(result!$B$2:$AO$43,MATCH($B18,result!$A$2:$A$43,0),MATCH(P$3,result!$B$1:$AR$1,0)),"")</f>
        <v>7</v>
      </c>
      <c r="Q18" s="8">
        <f>IFERROR(INDEX(result!$B$2:$AO$43,MATCH($B18,result!$A$2:$A$43,0),MATCH(Q$3,result!$B$1:$AR$1,0)),"")</f>
        <v>6</v>
      </c>
    </row>
    <row r="19" spans="1:17" x14ac:dyDescent="0.2">
      <c r="B19" s="9" t="s">
        <v>16</v>
      </c>
      <c r="C19" s="9">
        <f>IFERROR(INDEX(result!$B$2:$AO$43,MATCH($B19,result!$A$2:$A$43,0),MATCH(C$3,result!$B$1:$AR$1,0)),"")</f>
        <v>0</v>
      </c>
      <c r="D19" s="9">
        <f>IFERROR(INDEX(result!$B$2:$AO$43,MATCH($B19,result!$A$2:$A$43,0),MATCH(D$3,result!$B$1:$AR$1,0)),"")</f>
        <v>0</v>
      </c>
      <c r="E19" s="9">
        <f>IFERROR(INDEX(result!$B$2:$AO$43,MATCH($B19,result!$A$2:$A$43,0),MATCH(E$3,result!$B$1:$AR$1,0)),"")</f>
        <v>0</v>
      </c>
      <c r="F19" s="9">
        <f>IFERROR(INDEX(result!$B$2:$AO$43,MATCH($B19,result!$A$2:$A$43,0),MATCH(F$3,result!$B$1:$AR$1,0)),"")</f>
        <v>0</v>
      </c>
      <c r="G19" s="9">
        <f>IFERROR(INDEX(result!$B$2:$AO$43,MATCH($B19,result!$A$2:$A$43,0),MATCH(G$3,result!$B$1:$AR$1,0)),"")</f>
        <v>0</v>
      </c>
      <c r="H19" s="9">
        <f>IFERROR(INDEX(result!$B$2:$AO$43,MATCH($B19,result!$A$2:$A$43,0),MATCH(H$3,result!$B$1:$AR$1,0)),"")</f>
        <v>0</v>
      </c>
      <c r="I19" s="9">
        <f>IFERROR(INDEX(result!$B$2:$AO$43,MATCH($B19,result!$A$2:$A$43,0),MATCH(I$3,result!$B$1:$AR$1,0)),"")</f>
        <v>0</v>
      </c>
      <c r="J19" s="9">
        <f>IFERROR(INDEX(result!$B$2:$AO$43,MATCH($B19,result!$A$2:$A$43,0),MATCH(J$3,result!$B$1:$AR$1,0)),"")</f>
        <v>0</v>
      </c>
      <c r="K19" s="9">
        <f>IFERROR(INDEX(result!$B$2:$AO$43,MATCH($B19,result!$A$2:$A$43,0),MATCH(K$3,result!$B$1:$AR$1,0)),"")</f>
        <v>0</v>
      </c>
      <c r="L19" s="9">
        <f>IFERROR(INDEX(result!$B$2:$AO$43,MATCH($B19,result!$A$2:$A$43,0),MATCH(L$3,result!$B$1:$AR$1,0)),"")</f>
        <v>2</v>
      </c>
      <c r="M19" s="9">
        <f>IFERROR(INDEX(result!$B$2:$AO$43,MATCH($B19,result!$A$2:$A$43,0),MATCH(M$3,result!$B$1:$AR$1,0)),"")</f>
        <v>3</v>
      </c>
      <c r="N19" s="9">
        <f>IFERROR(INDEX(result!$B$2:$AO$43,MATCH($B19,result!$A$2:$A$43,0),MATCH(N$3,result!$B$1:$AR$1,0)),"")</f>
        <v>3</v>
      </c>
      <c r="O19" s="9">
        <f>IFERROR(INDEX(result!$B$2:$AO$43,MATCH($B19,result!$A$2:$A$43,0),MATCH(O$3,result!$B$1:$AR$1,0)),"")</f>
        <v>5</v>
      </c>
      <c r="P19" s="9">
        <f>IFERROR(INDEX(result!$B$2:$AO$43,MATCH($B19,result!$A$2:$A$43,0),MATCH(P$3,result!$B$1:$AR$1,0)),"")</f>
        <v>4</v>
      </c>
      <c r="Q19" s="9">
        <f>IFERROR(INDEX(result!$B$2:$AO$43,MATCH($B19,result!$A$2:$A$43,0),MATCH(Q$3,result!$B$1:$AR$1,0)),"")</f>
        <v>4</v>
      </c>
    </row>
    <row r="20" spans="1:17" x14ac:dyDescent="0.2">
      <c r="B20" s="9" t="s">
        <v>17</v>
      </c>
      <c r="C20" s="9">
        <f>IFERROR(INDEX(result!$B$2:$AO$43,MATCH($B20,result!$A$2:$A$43,0),MATCH(C$3,result!$B$1:$AR$1,0)),"")</f>
        <v>0</v>
      </c>
      <c r="D20" s="9">
        <f>IFERROR(INDEX(result!$B$2:$AO$43,MATCH($B20,result!$A$2:$A$43,0),MATCH(D$3,result!$B$1:$AR$1,0)),"")</f>
        <v>0</v>
      </c>
      <c r="E20" s="9">
        <f>IFERROR(INDEX(result!$B$2:$AO$43,MATCH($B20,result!$A$2:$A$43,0),MATCH(E$3,result!$B$1:$AR$1,0)),"")</f>
        <v>0</v>
      </c>
      <c r="F20" s="9">
        <f>IFERROR(INDEX(result!$B$2:$AO$43,MATCH($B20,result!$A$2:$A$43,0),MATCH(F$3,result!$B$1:$AR$1,0)),"")</f>
        <v>0</v>
      </c>
      <c r="G20" s="9">
        <f>IFERROR(INDEX(result!$B$2:$AO$43,MATCH($B20,result!$A$2:$A$43,0),MATCH(G$3,result!$B$1:$AR$1,0)),"")</f>
        <v>0</v>
      </c>
      <c r="H20" s="9">
        <f>IFERROR(INDEX(result!$B$2:$AO$43,MATCH($B20,result!$A$2:$A$43,0),MATCH(H$3,result!$B$1:$AR$1,0)),"")</f>
        <v>0</v>
      </c>
      <c r="I20" s="9">
        <f>IFERROR(INDEX(result!$B$2:$AO$43,MATCH($B20,result!$A$2:$A$43,0),MATCH(I$3,result!$B$1:$AR$1,0)),"")</f>
        <v>0</v>
      </c>
      <c r="J20" s="9">
        <f>IFERROR(INDEX(result!$B$2:$AO$43,MATCH($B20,result!$A$2:$A$43,0),MATCH(J$3,result!$B$1:$AR$1,0)),"")</f>
        <v>0</v>
      </c>
      <c r="K20" s="9">
        <f>IFERROR(INDEX(result!$B$2:$AO$43,MATCH($B20,result!$A$2:$A$43,0),MATCH(K$3,result!$B$1:$AR$1,0)),"")</f>
        <v>0</v>
      </c>
      <c r="L20" s="9">
        <f>IFERROR(INDEX(result!$B$2:$AO$43,MATCH($B20,result!$A$2:$A$43,0),MATCH(L$3,result!$B$1:$AR$1,0)),"")</f>
        <v>0</v>
      </c>
      <c r="M20" s="9">
        <f>IFERROR(INDEX(result!$B$2:$AO$43,MATCH($B20,result!$A$2:$A$43,0),MATCH(M$3,result!$B$1:$AR$1,0)),"")</f>
        <v>0</v>
      </c>
      <c r="N20" s="9">
        <f>IFERROR(INDEX(result!$B$2:$AO$43,MATCH($B20,result!$A$2:$A$43,0),MATCH(N$3,result!$B$1:$AR$1,0)),"")</f>
        <v>0</v>
      </c>
      <c r="O20" s="9">
        <f>IFERROR(INDEX(result!$B$2:$AO$43,MATCH($B20,result!$A$2:$A$43,0),MATCH(O$3,result!$B$1:$AR$1,0)),"")</f>
        <v>0</v>
      </c>
      <c r="P20" s="9">
        <f>IFERROR(INDEX(result!$B$2:$AO$43,MATCH($B20,result!$A$2:$A$43,0),MATCH(P$3,result!$B$1:$AR$1,0)),"")</f>
        <v>1</v>
      </c>
      <c r="Q20" s="9">
        <f>IFERROR(INDEX(result!$B$2:$AO$43,MATCH($B20,result!$A$2:$A$43,0),MATCH(Q$3,result!$B$1:$AR$1,0)),"")</f>
        <v>0</v>
      </c>
    </row>
    <row r="21" spans="1:17" x14ac:dyDescent="0.2">
      <c r="B21" s="9" t="s">
        <v>18</v>
      </c>
      <c r="C21" s="9">
        <f>IFERROR(INDEX(result!$B$2:$AO$43,MATCH($B21,result!$A$2:$A$43,0),MATCH(C$3,result!$B$1:$AR$1,0)),"")</f>
        <v>0</v>
      </c>
      <c r="D21" s="9">
        <f>IFERROR(INDEX(result!$B$2:$AO$43,MATCH($B21,result!$A$2:$A$43,0),MATCH(D$3,result!$B$1:$AR$1,0)),"")</f>
        <v>0</v>
      </c>
      <c r="E21" s="9">
        <f>IFERROR(INDEX(result!$B$2:$AO$43,MATCH($B21,result!$A$2:$A$43,0),MATCH(E$3,result!$B$1:$AR$1,0)),"")</f>
        <v>0</v>
      </c>
      <c r="F21" s="9">
        <f>IFERROR(INDEX(result!$B$2:$AO$43,MATCH($B21,result!$A$2:$A$43,0),MATCH(F$3,result!$B$1:$AR$1,0)),"")</f>
        <v>0</v>
      </c>
      <c r="G21" s="9">
        <f>IFERROR(INDEX(result!$B$2:$AO$43,MATCH($B21,result!$A$2:$A$43,0),MATCH(G$3,result!$B$1:$AR$1,0)),"")</f>
        <v>0</v>
      </c>
      <c r="H21" s="9">
        <f>IFERROR(INDEX(result!$B$2:$AO$43,MATCH($B21,result!$A$2:$A$43,0),MATCH(H$3,result!$B$1:$AR$1,0)),"")</f>
        <v>0</v>
      </c>
      <c r="I21" s="9">
        <f>IFERROR(INDEX(result!$B$2:$AO$43,MATCH($B21,result!$A$2:$A$43,0),MATCH(I$3,result!$B$1:$AR$1,0)),"")</f>
        <v>0</v>
      </c>
      <c r="J21" s="9">
        <f>IFERROR(INDEX(result!$B$2:$AO$43,MATCH($B21,result!$A$2:$A$43,0),MATCH(J$3,result!$B$1:$AR$1,0)),"")</f>
        <v>0</v>
      </c>
      <c r="K21" s="9">
        <f>IFERROR(INDEX(result!$B$2:$AO$43,MATCH($B21,result!$A$2:$A$43,0),MATCH(K$3,result!$B$1:$AR$1,0)),"")</f>
        <v>0</v>
      </c>
      <c r="L21" s="9">
        <f>IFERROR(INDEX(result!$B$2:$AO$43,MATCH($B21,result!$A$2:$A$43,0),MATCH(L$3,result!$B$1:$AR$1,0)),"")</f>
        <v>0</v>
      </c>
      <c r="M21" s="9">
        <f>IFERROR(INDEX(result!$B$2:$AO$43,MATCH($B21,result!$A$2:$A$43,0),MATCH(M$3,result!$B$1:$AR$1,0)),"")</f>
        <v>0</v>
      </c>
      <c r="N21" s="9">
        <f>IFERROR(INDEX(result!$B$2:$AO$43,MATCH($B21,result!$A$2:$A$43,0),MATCH(N$3,result!$B$1:$AR$1,0)),"")</f>
        <v>0</v>
      </c>
      <c r="O21" s="9">
        <f>IFERROR(INDEX(result!$B$2:$AO$43,MATCH($B21,result!$A$2:$A$43,0),MATCH(O$3,result!$B$1:$AR$1,0)),"")</f>
        <v>0</v>
      </c>
      <c r="P21" s="9">
        <f>IFERROR(INDEX(result!$B$2:$AO$43,MATCH($B21,result!$A$2:$A$43,0),MATCH(P$3,result!$B$1:$AR$1,0)),"")</f>
        <v>0</v>
      </c>
      <c r="Q21" s="9">
        <f>IFERROR(INDEX(result!$B$2:$AO$43,MATCH($B21,result!$A$2:$A$43,0),MATCH(Q$3,result!$B$1:$AR$1,0)),"")</f>
        <v>1</v>
      </c>
    </row>
    <row r="22" spans="1:17" x14ac:dyDescent="0.2">
      <c r="B22" s="9" t="s">
        <v>19</v>
      </c>
      <c r="C22" s="9" t="str">
        <f>IFERROR(INDEX(result!$B$2:$AO$43,MATCH($B22,result!$A$2:$A$43,0),MATCH(C$3,result!$B$1:$AR$1,0)),"")</f>
        <v/>
      </c>
      <c r="D22" s="9" t="str">
        <f>IFERROR(INDEX(result!$B$2:$AO$43,MATCH($B22,result!$A$2:$A$43,0),MATCH(D$3,result!$B$1:$AR$1,0)),"")</f>
        <v/>
      </c>
      <c r="E22" s="9" t="str">
        <f>IFERROR(INDEX(result!$B$2:$AO$43,MATCH($B22,result!$A$2:$A$43,0),MATCH(E$3,result!$B$1:$AR$1,0)),"")</f>
        <v/>
      </c>
      <c r="F22" s="9" t="str">
        <f>IFERROR(INDEX(result!$B$2:$AO$43,MATCH($B22,result!$A$2:$A$43,0),MATCH(F$3,result!$B$1:$AR$1,0)),"")</f>
        <v/>
      </c>
      <c r="G22" s="9" t="str">
        <f>IFERROR(INDEX(result!$B$2:$AO$43,MATCH($B22,result!$A$2:$A$43,0),MATCH(G$3,result!$B$1:$AR$1,0)),"")</f>
        <v/>
      </c>
      <c r="H22" s="9" t="str">
        <f>IFERROR(INDEX(result!$B$2:$AO$43,MATCH($B22,result!$A$2:$A$43,0),MATCH(H$3,result!$B$1:$AR$1,0)),"")</f>
        <v/>
      </c>
      <c r="I22" s="9" t="str">
        <f>IFERROR(INDEX(result!$B$2:$AO$43,MATCH($B22,result!$A$2:$A$43,0),MATCH(I$3,result!$B$1:$AR$1,0)),"")</f>
        <v/>
      </c>
      <c r="J22" s="9" t="str">
        <f>IFERROR(INDEX(result!$B$2:$AO$43,MATCH($B22,result!$A$2:$A$43,0),MATCH(J$3,result!$B$1:$AR$1,0)),"")</f>
        <v/>
      </c>
      <c r="K22" s="9" t="str">
        <f>IFERROR(INDEX(result!$B$2:$AO$43,MATCH($B22,result!$A$2:$A$43,0),MATCH(K$3,result!$B$1:$AR$1,0)),"")</f>
        <v/>
      </c>
      <c r="L22" s="9" t="str">
        <f>IFERROR(INDEX(result!$B$2:$AO$43,MATCH($B22,result!$A$2:$A$43,0),MATCH(L$3,result!$B$1:$AR$1,0)),"")</f>
        <v/>
      </c>
      <c r="M22" s="9" t="str">
        <f>IFERROR(INDEX(result!$B$2:$AO$43,MATCH($B22,result!$A$2:$A$43,0),MATCH(M$3,result!$B$1:$AR$1,0)),"")</f>
        <v/>
      </c>
      <c r="N22" s="9" t="str">
        <f>IFERROR(INDEX(result!$B$2:$AO$43,MATCH($B22,result!$A$2:$A$43,0),MATCH(N$3,result!$B$1:$AR$1,0)),"")</f>
        <v/>
      </c>
      <c r="O22" s="9" t="str">
        <f>IFERROR(INDEX(result!$B$2:$AO$43,MATCH($B22,result!$A$2:$A$43,0),MATCH(O$3,result!$B$1:$AR$1,0)),"")</f>
        <v/>
      </c>
      <c r="P22" s="9" t="str">
        <f>IFERROR(INDEX(result!$B$2:$AO$43,MATCH($B22,result!$A$2:$A$43,0),MATCH(P$3,result!$B$1:$AR$1,0)),"")</f>
        <v/>
      </c>
      <c r="Q22" s="9" t="str">
        <f>IFERROR(INDEX(result!$B$2:$AO$43,MATCH($B22,result!$A$2:$A$43,0),MATCH(Q$3,result!$B$1:$AR$1,0)),"")</f>
        <v/>
      </c>
    </row>
    <row r="23" spans="1:17" x14ac:dyDescent="0.2">
      <c r="B23" s="9" t="s">
        <v>20</v>
      </c>
      <c r="C23" s="9" t="str">
        <f>IFERROR(INDEX(result!$B$2:$AO$43,MATCH($B23,result!$A$2:$A$43,0),MATCH(C$3,result!$B$1:$AR$1,0)),"")</f>
        <v/>
      </c>
      <c r="D23" s="9" t="str">
        <f>IFERROR(INDEX(result!$B$2:$AO$43,MATCH($B23,result!$A$2:$A$43,0),MATCH(D$3,result!$B$1:$AR$1,0)),"")</f>
        <v/>
      </c>
      <c r="E23" s="9" t="str">
        <f>IFERROR(INDEX(result!$B$2:$AO$43,MATCH($B23,result!$A$2:$A$43,0),MATCH(E$3,result!$B$1:$AR$1,0)),"")</f>
        <v/>
      </c>
      <c r="F23" s="9" t="str">
        <f>IFERROR(INDEX(result!$B$2:$AO$43,MATCH($B23,result!$A$2:$A$43,0),MATCH(F$3,result!$B$1:$AR$1,0)),"")</f>
        <v/>
      </c>
      <c r="G23" s="9" t="str">
        <f>IFERROR(INDEX(result!$B$2:$AO$43,MATCH($B23,result!$A$2:$A$43,0),MATCH(G$3,result!$B$1:$AR$1,0)),"")</f>
        <v/>
      </c>
      <c r="H23" s="9" t="str">
        <f>IFERROR(INDEX(result!$B$2:$AO$43,MATCH($B23,result!$A$2:$A$43,0),MATCH(H$3,result!$B$1:$AR$1,0)),"")</f>
        <v/>
      </c>
      <c r="I23" s="9" t="str">
        <f>IFERROR(INDEX(result!$B$2:$AO$43,MATCH($B23,result!$A$2:$A$43,0),MATCH(I$3,result!$B$1:$AR$1,0)),"")</f>
        <v/>
      </c>
      <c r="J23" s="9" t="str">
        <f>IFERROR(INDEX(result!$B$2:$AO$43,MATCH($B23,result!$A$2:$A$43,0),MATCH(J$3,result!$B$1:$AR$1,0)),"")</f>
        <v/>
      </c>
      <c r="K23" s="9" t="str">
        <f>IFERROR(INDEX(result!$B$2:$AO$43,MATCH($B23,result!$A$2:$A$43,0),MATCH(K$3,result!$B$1:$AR$1,0)),"")</f>
        <v/>
      </c>
      <c r="L23" s="9" t="str">
        <f>IFERROR(INDEX(result!$B$2:$AO$43,MATCH($B23,result!$A$2:$A$43,0),MATCH(L$3,result!$B$1:$AR$1,0)),"")</f>
        <v/>
      </c>
      <c r="M23" s="9" t="str">
        <f>IFERROR(INDEX(result!$B$2:$AO$43,MATCH($B23,result!$A$2:$A$43,0),MATCH(M$3,result!$B$1:$AR$1,0)),"")</f>
        <v/>
      </c>
      <c r="N23" s="9" t="str">
        <f>IFERROR(INDEX(result!$B$2:$AO$43,MATCH($B23,result!$A$2:$A$43,0),MATCH(N$3,result!$B$1:$AR$1,0)),"")</f>
        <v/>
      </c>
      <c r="O23" s="9" t="str">
        <f>IFERROR(INDEX(result!$B$2:$AO$43,MATCH($B23,result!$A$2:$A$43,0),MATCH(O$3,result!$B$1:$AR$1,0)),"")</f>
        <v/>
      </c>
      <c r="P23" s="9" t="str">
        <f>IFERROR(INDEX(result!$B$2:$AO$43,MATCH($B23,result!$A$2:$A$43,0),MATCH(P$3,result!$B$1:$AR$1,0)),"")</f>
        <v/>
      </c>
      <c r="Q23" s="9" t="str">
        <f>IFERROR(INDEX(result!$B$2:$AO$43,MATCH($B23,result!$A$2:$A$43,0),MATCH(Q$3,result!$B$1:$AR$1,0)),"")</f>
        <v/>
      </c>
    </row>
    <row r="24" spans="1:17" s="15" customFormat="1" x14ac:dyDescent="0.2">
      <c r="A24" s="1"/>
      <c r="B24" s="6" t="s">
        <v>34</v>
      </c>
      <c r="C24" s="6">
        <f>IFERROR(INDEX(result!$B$2:$AO$43,MATCH($B24,result!$A$2:$A$43,0),MATCH(C$3,result!$B$1:$AR$1,0)),"")</f>
        <v>35818464.150000006</v>
      </c>
      <c r="D24" s="6">
        <f>IFERROR(INDEX(result!$B$2:$AO$43,MATCH($B24,result!$A$2:$A$43,0),MATCH(D$3,result!$B$1:$AR$1,0)),"")</f>
        <v>49372924.270000003</v>
      </c>
      <c r="E24" s="6">
        <f>IFERROR(INDEX(result!$B$2:$AO$43,MATCH($B24,result!$A$2:$A$43,0),MATCH(E$3,result!$B$1:$AR$1,0)),"")</f>
        <v>90593734.609999999</v>
      </c>
      <c r="F24" s="6">
        <f>IFERROR(INDEX(result!$B$2:$AO$43,MATCH($B24,result!$A$2:$A$43,0),MATCH(F$3,result!$B$1:$AR$1,0)),"")</f>
        <v>138554804</v>
      </c>
      <c r="G24" s="6">
        <f>IFERROR(INDEX(result!$B$2:$AO$43,MATCH($B24,result!$A$2:$A$43,0),MATCH(G$3,result!$B$1:$AR$1,0)),"")</f>
        <v>182045300.69999996</v>
      </c>
      <c r="H24" s="6">
        <f>IFERROR(INDEX(result!$B$2:$AO$43,MATCH($B24,result!$A$2:$A$43,0),MATCH(H$3,result!$B$1:$AR$1,0)),"")</f>
        <v>250506077.50999996</v>
      </c>
      <c r="I24" s="6">
        <f>IFERROR(INDEX(result!$B$2:$AO$43,MATCH($B24,result!$A$2:$A$43,0),MATCH(I$3,result!$B$1:$AR$1,0)),"")</f>
        <v>312818426.43999994</v>
      </c>
      <c r="J24" s="6">
        <f>IFERROR(INDEX(result!$B$2:$AO$43,MATCH($B24,result!$A$2:$A$43,0),MATCH(J$3,result!$B$1:$AR$1,0)),"")</f>
        <v>371704356.64999992</v>
      </c>
      <c r="K24" s="6">
        <f>IFERROR(INDEX(result!$B$2:$AO$43,MATCH($B24,result!$A$2:$A$43,0),MATCH(K$3,result!$B$1:$AR$1,0)),"")</f>
        <v>415988614.62999982</v>
      </c>
      <c r="L24" s="6">
        <f>IFERROR(INDEX(result!$B$2:$AO$43,MATCH($B24,result!$A$2:$A$43,0),MATCH(L$3,result!$B$1:$AR$1,0)),"")</f>
        <v>605734949.7099998</v>
      </c>
      <c r="M24" s="6">
        <f>IFERROR(INDEX(result!$B$2:$AO$43,MATCH($B24,result!$A$2:$A$43,0),MATCH(M$3,result!$B$1:$AR$1,0)),"")</f>
        <v>977634153.21000016</v>
      </c>
      <c r="N24" s="6">
        <f>IFERROR(INDEX(result!$B$2:$AO$43,MATCH($B24,result!$A$2:$A$43,0),MATCH(N$3,result!$B$1:$AR$1,0)),"")</f>
        <v>1435106426.579999</v>
      </c>
      <c r="O24" s="6">
        <f>IFERROR(INDEX(result!$B$2:$AO$43,MATCH($B24,result!$A$2:$A$43,0),MATCH(O$3,result!$B$1:$AR$1,0)),"")</f>
        <v>1787417096.3800023</v>
      </c>
      <c r="P24" s="6">
        <f>IFERROR(INDEX(result!$B$2:$AO$43,MATCH($B24,result!$A$2:$A$43,0),MATCH(P$3,result!$B$1:$AR$1,0)),"")</f>
        <v>2115855902.9200025</v>
      </c>
      <c r="Q24" s="6">
        <f>IFERROR(INDEX(result!$B$2:$AO$43,MATCH($B24,result!$A$2:$A$43,0),MATCH(Q$3,result!$B$1:$AR$1,0)),"")</f>
        <v>2433346560.9199982</v>
      </c>
    </row>
    <row r="25" spans="1:17" s="15" customFormat="1" x14ac:dyDescent="0.2">
      <c r="A25" s="1"/>
      <c r="B25" s="6" t="s">
        <v>38</v>
      </c>
      <c r="C25" s="6">
        <f>IFERROR(INDEX(result!$B$2:$AO$43,MATCH($B25,result!$A$2:$A$43,0),MATCH(C$3,result!$B$1:$AR$1,0)),"")</f>
        <v>0</v>
      </c>
      <c r="D25" s="6">
        <f>IFERROR(INDEX(result!$B$2:$AO$43,MATCH($B25,result!$A$2:$A$43,0),MATCH(D$3,result!$B$1:$AR$1,0)),"")</f>
        <v>0</v>
      </c>
      <c r="E25" s="6">
        <f>IFERROR(INDEX(result!$B$2:$AO$43,MATCH($B25,result!$A$2:$A$43,0),MATCH(E$3,result!$B$1:$AR$1,0)),"")</f>
        <v>0</v>
      </c>
      <c r="F25" s="6">
        <f>IFERROR(INDEX(result!$B$2:$AO$43,MATCH($B25,result!$A$2:$A$43,0),MATCH(F$3,result!$B$1:$AR$1,0)),"")</f>
        <v>0</v>
      </c>
      <c r="G25" s="6">
        <f>IFERROR(INDEX(result!$B$2:$AO$43,MATCH($B25,result!$A$2:$A$43,0),MATCH(G$3,result!$B$1:$AR$1,0)),"")</f>
        <v>0</v>
      </c>
      <c r="H25" s="6">
        <f>IFERROR(INDEX(result!$B$2:$AO$43,MATCH($B25,result!$A$2:$A$43,0),MATCH(H$3,result!$B$1:$AR$1,0)),"")</f>
        <v>0</v>
      </c>
      <c r="I25" s="6">
        <f>IFERROR(INDEX(result!$B$2:$AO$43,MATCH($B25,result!$A$2:$A$43,0),MATCH(I$3,result!$B$1:$AR$1,0)),"")</f>
        <v>0</v>
      </c>
      <c r="J25" s="6">
        <f>IFERROR(INDEX(result!$B$2:$AO$43,MATCH($B25,result!$A$2:$A$43,0),MATCH(J$3,result!$B$1:$AR$1,0)),"")</f>
        <v>0</v>
      </c>
      <c r="K25" s="6">
        <f>IFERROR(INDEX(result!$B$2:$AO$43,MATCH($B25,result!$A$2:$A$43,0),MATCH(K$3,result!$B$1:$AR$1,0)),"")</f>
        <v>3981897.26</v>
      </c>
      <c r="L25" s="6">
        <f>IFERROR(INDEX(result!$B$2:$AO$43,MATCH($B25,result!$A$2:$A$43,0),MATCH(L$3,result!$B$1:$AR$1,0)),"")</f>
        <v>0</v>
      </c>
      <c r="M25" s="6">
        <f>IFERROR(INDEX(result!$B$2:$AO$43,MATCH($B25,result!$A$2:$A$43,0),MATCH(M$3,result!$B$1:$AR$1,0)),"")</f>
        <v>8957219.7699999996</v>
      </c>
      <c r="N25" s="6">
        <f>IFERROR(INDEX(result!$B$2:$AO$43,MATCH($B25,result!$A$2:$A$43,0),MATCH(N$3,result!$B$1:$AR$1,0)),"")</f>
        <v>0</v>
      </c>
      <c r="O25" s="6">
        <f>IFERROR(INDEX(result!$B$2:$AO$43,MATCH($B25,result!$A$2:$A$43,0),MATCH(O$3,result!$B$1:$AR$1,0)),"")</f>
        <v>2450000</v>
      </c>
      <c r="P25" s="6">
        <f>IFERROR(INDEX(result!$B$2:$AO$43,MATCH($B25,result!$A$2:$A$43,0),MATCH(P$3,result!$B$1:$AR$1,0)),"")</f>
        <v>7410573.3399999999</v>
      </c>
      <c r="Q25" s="6">
        <f>IFERROR(INDEX(result!$B$2:$AO$43,MATCH($B25,result!$A$2:$A$43,0),MATCH(Q$3,result!$B$1:$AR$1,0)),"")</f>
        <v>2455481.6800000002</v>
      </c>
    </row>
    <row r="26" spans="1:17" s="15" customFormat="1" x14ac:dyDescent="0.2">
      <c r="A26" s="1"/>
      <c r="B26" s="6" t="s">
        <v>35</v>
      </c>
      <c r="C26" s="6">
        <f>IFERROR(INDEX(result!$B$2:$AO$43,MATCH($B26,result!$A$2:$A$43,0),MATCH(C$3,result!$B$1:$AR$1,0)),"")</f>
        <v>0</v>
      </c>
      <c r="D26" s="6">
        <f>IFERROR(INDEX(result!$B$2:$AO$43,MATCH($B26,result!$A$2:$A$43,0),MATCH(D$3,result!$B$1:$AR$1,0)),"")</f>
        <v>0</v>
      </c>
      <c r="E26" s="6">
        <f>IFERROR(INDEX(result!$B$2:$AO$43,MATCH($B26,result!$A$2:$A$43,0),MATCH(E$3,result!$B$1:$AR$1,0)),"")</f>
        <v>0</v>
      </c>
      <c r="F26" s="6">
        <f>IFERROR(INDEX(result!$B$2:$AO$43,MATCH($B26,result!$A$2:$A$43,0),MATCH(F$3,result!$B$1:$AR$1,0)),"")</f>
        <v>0</v>
      </c>
      <c r="G26" s="6">
        <f>IFERROR(INDEX(result!$B$2:$AO$43,MATCH($B26,result!$A$2:$A$43,0),MATCH(G$3,result!$B$1:$AR$1,0)),"")</f>
        <v>0</v>
      </c>
      <c r="H26" s="6">
        <f>IFERROR(INDEX(result!$B$2:$AO$43,MATCH($B26,result!$A$2:$A$43,0),MATCH(H$3,result!$B$1:$AR$1,0)),"")</f>
        <v>0</v>
      </c>
      <c r="I26" s="6">
        <f>IFERROR(INDEX(result!$B$2:$AO$43,MATCH($B26,result!$A$2:$A$43,0),MATCH(I$3,result!$B$1:$AR$1,0)),"")</f>
        <v>0</v>
      </c>
      <c r="J26" s="6">
        <f>IFERROR(INDEX(result!$B$2:$AO$43,MATCH($B26,result!$A$2:$A$43,0),MATCH(J$3,result!$B$1:$AR$1,0)),"")</f>
        <v>0</v>
      </c>
      <c r="K26" s="6">
        <f>IFERROR(INDEX(result!$B$2:$AO$43,MATCH($B26,result!$A$2:$A$43,0),MATCH(K$3,result!$B$1:$AR$1,0)),"")</f>
        <v>6981267.4500000002</v>
      </c>
      <c r="L26" s="6">
        <f>IFERROR(INDEX(result!$B$2:$AO$43,MATCH($B26,result!$A$2:$A$43,0),MATCH(L$3,result!$B$1:$AR$1,0)),"")</f>
        <v>10959684.98</v>
      </c>
      <c r="M26" s="6">
        <f>IFERROR(INDEX(result!$B$2:$AO$43,MATCH($B26,result!$A$2:$A$43,0),MATCH(M$3,result!$B$1:$AR$1,0)),"")</f>
        <v>6976390.6399999997</v>
      </c>
      <c r="N26" s="6">
        <f>IFERROR(INDEX(result!$B$2:$AO$43,MATCH($B26,result!$A$2:$A$43,0),MATCH(N$3,result!$B$1:$AR$1,0)),"")</f>
        <v>15929132.199999999</v>
      </c>
      <c r="O26" s="6">
        <f>IFERROR(INDEX(result!$B$2:$AO$43,MATCH($B26,result!$A$2:$A$43,0),MATCH(O$3,result!$B$1:$AR$1,0)),"")</f>
        <v>6970533.5199999996</v>
      </c>
      <c r="P26" s="6">
        <f>IFERROR(INDEX(result!$B$2:$AO$43,MATCH($B26,result!$A$2:$A$43,0),MATCH(P$3,result!$B$1:$AR$1,0)),"")</f>
        <v>6968082.7699999996</v>
      </c>
      <c r="Q26" s="6">
        <f>IFERROR(INDEX(result!$B$2:$AO$43,MATCH($B26,result!$A$2:$A$43,0),MATCH(Q$3,result!$B$1:$AR$1,0)),"")</f>
        <v>9875046.5</v>
      </c>
    </row>
    <row r="27" spans="1:17" s="15" customFormat="1" x14ac:dyDescent="0.2">
      <c r="A27" s="1"/>
      <c r="B27" s="6" t="s">
        <v>36</v>
      </c>
      <c r="C27" s="6">
        <f>IFERROR(INDEX(result!$B$2:$AO$43,MATCH($B27,result!$A$2:$A$43,0),MATCH(C$3,result!$B$1:$AR$1,0)),"")</f>
        <v>0</v>
      </c>
      <c r="D27" s="6">
        <f>IFERROR(INDEX(result!$B$2:$AO$43,MATCH($B27,result!$A$2:$A$43,0),MATCH(D$3,result!$B$1:$AR$1,0)),"")</f>
        <v>0</v>
      </c>
      <c r="E27" s="6">
        <f>IFERROR(INDEX(result!$B$2:$AO$43,MATCH($B27,result!$A$2:$A$43,0),MATCH(E$3,result!$B$1:$AR$1,0)),"")</f>
        <v>0</v>
      </c>
      <c r="F27" s="6">
        <f>IFERROR(INDEX(result!$B$2:$AO$43,MATCH($B27,result!$A$2:$A$43,0),MATCH(F$3,result!$B$1:$AR$1,0)),"")</f>
        <v>0</v>
      </c>
      <c r="G27" s="6">
        <f>IFERROR(INDEX(result!$B$2:$AO$43,MATCH($B27,result!$A$2:$A$43,0),MATCH(G$3,result!$B$1:$AR$1,0)),"")</f>
        <v>0</v>
      </c>
      <c r="H27" s="6">
        <f>IFERROR(INDEX(result!$B$2:$AO$43,MATCH($B27,result!$A$2:$A$43,0),MATCH(H$3,result!$B$1:$AR$1,0)),"")</f>
        <v>0</v>
      </c>
      <c r="I27" s="6">
        <f>IFERROR(INDEX(result!$B$2:$AO$43,MATCH($B27,result!$A$2:$A$43,0),MATCH(I$3,result!$B$1:$AR$1,0)),"")</f>
        <v>0</v>
      </c>
      <c r="J27" s="6">
        <f>IFERROR(INDEX(result!$B$2:$AO$43,MATCH($B27,result!$A$2:$A$43,0),MATCH(J$3,result!$B$1:$AR$1,0)),"")</f>
        <v>0</v>
      </c>
      <c r="K27" s="6">
        <f>IFERROR(INDEX(result!$B$2:$AO$43,MATCH($B27,result!$A$2:$A$43,0),MATCH(K$3,result!$B$1:$AR$1,0)),"")</f>
        <v>0</v>
      </c>
      <c r="L27" s="6">
        <f>IFERROR(INDEX(result!$B$2:$AO$43,MATCH($B27,result!$A$2:$A$43,0),MATCH(L$3,result!$B$1:$AR$1,0)),"")</f>
        <v>0</v>
      </c>
      <c r="M27" s="6">
        <f>IFERROR(INDEX(result!$B$2:$AO$43,MATCH($B27,result!$A$2:$A$43,0),MATCH(M$3,result!$B$1:$AR$1,0)),"")</f>
        <v>0</v>
      </c>
      <c r="N27" s="6">
        <f>IFERROR(INDEX(result!$B$2:$AO$43,MATCH($B27,result!$A$2:$A$43,0),MATCH(N$3,result!$B$1:$AR$1,0)),"")</f>
        <v>0</v>
      </c>
      <c r="O27" s="6">
        <f>IFERROR(INDEX(result!$B$2:$AO$43,MATCH($B27,result!$A$2:$A$43,0),MATCH(O$3,result!$B$1:$AR$1,0)),"")</f>
        <v>8953601.5999999996</v>
      </c>
      <c r="P27" s="6">
        <f>IFERROR(INDEX(result!$B$2:$AO$43,MATCH($B27,result!$A$2:$A$43,0),MATCH(P$3,result!$B$1:$AR$1,0)),"")</f>
        <v>0</v>
      </c>
      <c r="Q27" s="6">
        <f>IFERROR(INDEX(result!$B$2:$AO$43,MATCH($B27,result!$A$2:$A$43,0),MATCH(Q$3,result!$B$1:$AR$1,0)),"")</f>
        <v>6968082.7699999996</v>
      </c>
    </row>
    <row r="28" spans="1:17" s="15" customFormat="1" x14ac:dyDescent="0.2">
      <c r="A28" s="1"/>
      <c r="B28" s="6" t="s">
        <v>37</v>
      </c>
      <c r="C28" s="6">
        <f>IFERROR(INDEX(result!$B$2:$AO$43,MATCH($B28,result!$A$2:$A$43,0),MATCH(C$3,result!$B$1:$AR$1,0)),"")</f>
        <v>0</v>
      </c>
      <c r="D28" s="6">
        <f>IFERROR(INDEX(result!$B$2:$AO$43,MATCH($B28,result!$A$2:$A$43,0),MATCH(D$3,result!$B$1:$AR$1,0)),"")</f>
        <v>0</v>
      </c>
      <c r="E28" s="6">
        <f>IFERROR(INDEX(result!$B$2:$AO$43,MATCH($B28,result!$A$2:$A$43,0),MATCH(E$3,result!$B$1:$AR$1,0)),"")</f>
        <v>0</v>
      </c>
      <c r="F28" s="6">
        <f>IFERROR(INDEX(result!$B$2:$AO$43,MATCH($B28,result!$A$2:$A$43,0),MATCH(F$3,result!$B$1:$AR$1,0)),"")</f>
        <v>0</v>
      </c>
      <c r="G28" s="6">
        <f>IFERROR(INDEX(result!$B$2:$AO$43,MATCH($B28,result!$A$2:$A$43,0),MATCH(G$3,result!$B$1:$AR$1,0)),"")</f>
        <v>0</v>
      </c>
      <c r="H28" s="6">
        <f>IFERROR(INDEX(result!$B$2:$AO$43,MATCH($B28,result!$A$2:$A$43,0),MATCH(H$3,result!$B$1:$AR$1,0)),"")</f>
        <v>0</v>
      </c>
      <c r="I28" s="6">
        <f>IFERROR(INDEX(result!$B$2:$AO$43,MATCH($B28,result!$A$2:$A$43,0),MATCH(I$3,result!$B$1:$AR$1,0)),"")</f>
        <v>0</v>
      </c>
      <c r="J28" s="6">
        <f>IFERROR(INDEX(result!$B$2:$AO$43,MATCH($B28,result!$A$2:$A$43,0),MATCH(J$3,result!$B$1:$AR$1,0)),"")</f>
        <v>0</v>
      </c>
      <c r="K28" s="6">
        <f>IFERROR(INDEX(result!$B$2:$AO$43,MATCH($B28,result!$A$2:$A$43,0),MATCH(K$3,result!$B$1:$AR$1,0)),"")</f>
        <v>0</v>
      </c>
      <c r="L28" s="6">
        <f>IFERROR(INDEX(result!$B$2:$AO$43,MATCH($B28,result!$A$2:$A$43,0),MATCH(L$3,result!$B$1:$AR$1,0)),"")</f>
        <v>0</v>
      </c>
      <c r="M28" s="6">
        <f>IFERROR(INDEX(result!$B$2:$AO$43,MATCH($B28,result!$A$2:$A$43,0),MATCH(M$3,result!$B$1:$AR$1,0)),"")</f>
        <v>0</v>
      </c>
      <c r="N28" s="6">
        <f>IFERROR(INDEX(result!$B$2:$AO$43,MATCH($B28,result!$A$2:$A$43,0),MATCH(N$3,result!$B$1:$AR$1,0)),"")</f>
        <v>0</v>
      </c>
      <c r="O28" s="6">
        <f>IFERROR(INDEX(result!$B$2:$AO$43,MATCH($B28,result!$A$2:$A$43,0),MATCH(O$3,result!$B$1:$AR$1,0)),"")</f>
        <v>0</v>
      </c>
      <c r="P28" s="6">
        <f>IFERROR(INDEX(result!$B$2:$AO$43,MATCH($B28,result!$A$2:$A$43,0),MATCH(P$3,result!$B$1:$AR$1,0)),"")</f>
        <v>3979078.33</v>
      </c>
      <c r="Q28" s="6">
        <f>IFERROR(INDEX(result!$B$2:$AO$43,MATCH($B28,result!$A$2:$A$43,0),MATCH(Q$3,result!$B$1:$AR$1,0)),"")</f>
        <v>3979078.33</v>
      </c>
    </row>
    <row r="29" spans="1:17" s="15" customFormat="1" x14ac:dyDescent="0.2">
      <c r="A29" s="1"/>
      <c r="B29" s="7" t="s">
        <v>39</v>
      </c>
      <c r="C29" s="7">
        <f>IFERROR(INDEX(result!$B$2:$AO$43,MATCH($B29,result!$A$2:$A$43,0),MATCH(C$3,result!$B$1:$AR$1,0)),"")</f>
        <v>12874368.970000001</v>
      </c>
      <c r="D29" s="7">
        <f>IFERROR(INDEX(result!$B$2:$AO$43,MATCH($B29,result!$A$2:$A$43,0),MATCH(D$3,result!$B$1:$AR$1,0)),"")</f>
        <v>23383613.399999999</v>
      </c>
      <c r="E29" s="7">
        <f>IFERROR(INDEX(result!$B$2:$AO$43,MATCH($B29,result!$A$2:$A$43,0),MATCH(E$3,result!$B$1:$AR$1,0)),"")</f>
        <v>35566173.969999999</v>
      </c>
      <c r="F29" s="7">
        <f>IFERROR(INDEX(result!$B$2:$AO$43,MATCH($B29,result!$A$2:$A$43,0),MATCH(F$3,result!$B$1:$AR$1,0)),"")</f>
        <v>48705191</v>
      </c>
      <c r="G29" s="7">
        <f>IFERROR(INDEX(result!$B$2:$AO$43,MATCH($B29,result!$A$2:$A$43,0),MATCH(G$3,result!$B$1:$AR$1,0)),"")</f>
        <v>63975342.429999985</v>
      </c>
      <c r="H29" s="7">
        <f>IFERROR(INDEX(result!$B$2:$AO$43,MATCH($B29,result!$A$2:$A$43,0),MATCH(H$3,result!$B$1:$AR$1,0)),"")</f>
        <v>99501974.159999982</v>
      </c>
      <c r="I29" s="7">
        <f>IFERROR(INDEX(result!$B$2:$AO$43,MATCH($B29,result!$A$2:$A$43,0),MATCH(I$3,result!$B$1:$AR$1,0)),"")</f>
        <v>124439813.07999998</v>
      </c>
      <c r="J29" s="7">
        <f>IFERROR(INDEX(result!$B$2:$AO$43,MATCH($B29,result!$A$2:$A$43,0),MATCH(J$3,result!$B$1:$AR$1,0)),"")</f>
        <v>141755244.06000006</v>
      </c>
      <c r="K29" s="7">
        <f>IFERROR(INDEX(result!$B$2:$AO$43,MATCH($B29,result!$A$2:$A$43,0),MATCH(K$3,result!$B$1:$AR$1,0)),"")</f>
        <v>168125915.71000001</v>
      </c>
      <c r="L29" s="7">
        <f>IFERROR(INDEX(result!$B$2:$AO$43,MATCH($B29,result!$A$2:$A$43,0),MATCH(L$3,result!$B$1:$AR$1,0)),"")</f>
        <v>252895447.23999992</v>
      </c>
      <c r="M29" s="7">
        <f>IFERROR(INDEX(result!$B$2:$AO$43,MATCH($B29,result!$A$2:$A$43,0),MATCH(M$3,result!$B$1:$AR$1,0)),"")</f>
        <v>399961307.90999973</v>
      </c>
      <c r="N29" s="7">
        <f>IFERROR(INDEX(result!$B$2:$AO$43,MATCH($B29,result!$A$2:$A$43,0),MATCH(N$3,result!$B$1:$AR$1,0)),"")</f>
        <v>580989721.76000035</v>
      </c>
      <c r="O29" s="7">
        <f>IFERROR(INDEX(result!$B$2:$AO$43,MATCH($B29,result!$A$2:$A$43,0),MATCH(O$3,result!$B$1:$AR$1,0)),"")</f>
        <v>736768492.56000054</v>
      </c>
      <c r="P29" s="7">
        <f>IFERROR(INDEX(result!$B$2:$AO$43,MATCH($B29,result!$A$2:$A$43,0),MATCH(P$3,result!$B$1:$AR$1,0)),"")</f>
        <v>913613142.53000009</v>
      </c>
      <c r="Q29" s="7">
        <f>IFERROR(INDEX(result!$B$2:$AO$43,MATCH($B29,result!$A$2:$A$43,0),MATCH(Q$3,result!$B$1:$AR$1,0)),"")</f>
        <v>1041221384.6299994</v>
      </c>
    </row>
    <row r="30" spans="1:17" s="15" customFormat="1" x14ac:dyDescent="0.2">
      <c r="A30" s="1"/>
      <c r="B30" s="7" t="s">
        <v>43</v>
      </c>
      <c r="C30" s="7">
        <f>IFERROR(INDEX(result!$B$2:$AO$43,MATCH($B30,result!$A$2:$A$43,0),MATCH(C$3,result!$B$1:$AR$1,0)),"")</f>
        <v>0</v>
      </c>
      <c r="D30" s="7">
        <f>IFERROR(INDEX(result!$B$2:$AO$43,MATCH($B30,result!$A$2:$A$43,0),MATCH(D$3,result!$B$1:$AR$1,0)),"")</f>
        <v>0</v>
      </c>
      <c r="E30" s="7">
        <f>IFERROR(INDEX(result!$B$2:$AO$43,MATCH($B30,result!$A$2:$A$43,0),MATCH(E$3,result!$B$1:$AR$1,0)),"")</f>
        <v>0</v>
      </c>
      <c r="F30" s="7">
        <f>IFERROR(INDEX(result!$B$2:$AO$43,MATCH($B30,result!$A$2:$A$43,0),MATCH(F$3,result!$B$1:$AR$1,0)),"")</f>
        <v>0</v>
      </c>
      <c r="G30" s="7">
        <f>IFERROR(INDEX(result!$B$2:$AO$43,MATCH($B30,result!$A$2:$A$43,0),MATCH(G$3,result!$B$1:$AR$1,0)),"")</f>
        <v>0</v>
      </c>
      <c r="H30" s="7">
        <f>IFERROR(INDEX(result!$B$2:$AO$43,MATCH($B30,result!$A$2:$A$43,0),MATCH(H$3,result!$B$1:$AR$1,0)),"")</f>
        <v>0</v>
      </c>
      <c r="I30" s="7">
        <f>IFERROR(INDEX(result!$B$2:$AO$43,MATCH($B30,result!$A$2:$A$43,0),MATCH(I$3,result!$B$1:$AR$1,0)),"")</f>
        <v>0</v>
      </c>
      <c r="J30" s="7">
        <f>IFERROR(INDEX(result!$B$2:$AO$43,MATCH($B30,result!$A$2:$A$43,0),MATCH(J$3,result!$B$1:$AR$1,0)),"")</f>
        <v>0</v>
      </c>
      <c r="K30" s="7">
        <f>IFERROR(INDEX(result!$B$2:$AO$43,MATCH($B30,result!$A$2:$A$43,0),MATCH(K$3,result!$B$1:$AR$1,0)),"")</f>
        <v>93499.22</v>
      </c>
      <c r="L30" s="7">
        <f>IFERROR(INDEX(result!$B$2:$AO$43,MATCH($B30,result!$A$2:$A$43,0),MATCH(L$3,result!$B$1:$AR$1,0)),"")</f>
        <v>692429.2</v>
      </c>
      <c r="M30" s="7">
        <f>IFERROR(INDEX(result!$B$2:$AO$43,MATCH($B30,result!$A$2:$A$43,0),MATCH(M$3,result!$B$1:$AR$1,0)),"")</f>
        <v>246020.85</v>
      </c>
      <c r="N30" s="7">
        <f>IFERROR(INDEX(result!$B$2:$AO$43,MATCH($B30,result!$A$2:$A$43,0),MATCH(N$3,result!$B$1:$AR$1,0)),"")</f>
        <v>1495345.57</v>
      </c>
      <c r="O30" s="7">
        <f>IFERROR(INDEX(result!$B$2:$AO$43,MATCH($B30,result!$A$2:$A$43,0),MATCH(O$3,result!$B$1:$AR$1,0)),"")</f>
        <v>2014067.0999999999</v>
      </c>
      <c r="P30" s="7">
        <f>IFERROR(INDEX(result!$B$2:$AO$43,MATCH($B30,result!$A$2:$A$43,0),MATCH(P$3,result!$B$1:$AR$1,0)),"")</f>
        <v>809602.02</v>
      </c>
      <c r="Q30" s="7">
        <f>IFERROR(INDEX(result!$B$2:$AO$43,MATCH($B30,result!$A$2:$A$43,0),MATCH(Q$3,result!$B$1:$AR$1,0)),"")</f>
        <v>951165.43999999994</v>
      </c>
    </row>
    <row r="31" spans="1:17" s="15" customFormat="1" x14ac:dyDescent="0.2">
      <c r="A31" s="1"/>
      <c r="B31" s="7" t="s">
        <v>40</v>
      </c>
      <c r="C31" s="7">
        <f>IFERROR(INDEX(result!$B$2:$AO$43,MATCH($B31,result!$A$2:$A$43,0),MATCH(C$3,result!$B$1:$AR$1,0)),"")</f>
        <v>0</v>
      </c>
      <c r="D31" s="7">
        <f>IFERROR(INDEX(result!$B$2:$AO$43,MATCH($B31,result!$A$2:$A$43,0),MATCH(D$3,result!$B$1:$AR$1,0)),"")</f>
        <v>0</v>
      </c>
      <c r="E31" s="7">
        <f>IFERROR(INDEX(result!$B$2:$AO$43,MATCH($B31,result!$A$2:$A$43,0),MATCH(E$3,result!$B$1:$AR$1,0)),"")</f>
        <v>0</v>
      </c>
      <c r="F31" s="7">
        <f>IFERROR(INDEX(result!$B$2:$AO$43,MATCH($B31,result!$A$2:$A$43,0),MATCH(F$3,result!$B$1:$AR$1,0)),"")</f>
        <v>0</v>
      </c>
      <c r="G31" s="7">
        <f>IFERROR(INDEX(result!$B$2:$AO$43,MATCH($B31,result!$A$2:$A$43,0),MATCH(G$3,result!$B$1:$AR$1,0)),"")</f>
        <v>0</v>
      </c>
      <c r="H31" s="7">
        <f>IFERROR(INDEX(result!$B$2:$AO$43,MATCH($B31,result!$A$2:$A$43,0),MATCH(H$3,result!$B$1:$AR$1,0)),"")</f>
        <v>0</v>
      </c>
      <c r="I31" s="7">
        <f>IFERROR(INDEX(result!$B$2:$AO$43,MATCH($B31,result!$A$2:$A$43,0),MATCH(I$3,result!$B$1:$AR$1,0)),"")</f>
        <v>0</v>
      </c>
      <c r="J31" s="7">
        <f>IFERROR(INDEX(result!$B$2:$AO$43,MATCH($B31,result!$A$2:$A$43,0),MATCH(J$3,result!$B$1:$AR$1,0)),"")</f>
        <v>0</v>
      </c>
      <c r="K31" s="7">
        <f>IFERROR(INDEX(result!$B$2:$AO$43,MATCH($B31,result!$A$2:$A$43,0),MATCH(K$3,result!$B$1:$AR$1,0)),"")</f>
        <v>112807.45</v>
      </c>
      <c r="L31" s="7">
        <f>IFERROR(INDEX(result!$B$2:$AO$43,MATCH($B31,result!$A$2:$A$43,0),MATCH(L$3,result!$B$1:$AR$1,0)),"")</f>
        <v>93499.22</v>
      </c>
      <c r="M31" s="7">
        <f>IFERROR(INDEX(result!$B$2:$AO$43,MATCH($B31,result!$A$2:$A$43,0),MATCH(M$3,result!$B$1:$AR$1,0)),"")</f>
        <v>0</v>
      </c>
      <c r="N31" s="7">
        <f>IFERROR(INDEX(result!$B$2:$AO$43,MATCH($B31,result!$A$2:$A$43,0),MATCH(N$3,result!$B$1:$AR$1,0)),"")</f>
        <v>144642.72</v>
      </c>
      <c r="O31" s="7">
        <f>IFERROR(INDEX(result!$B$2:$AO$43,MATCH($B31,result!$A$2:$A$43,0),MATCH(O$3,result!$B$1:$AR$1,0)),"")</f>
        <v>0</v>
      </c>
      <c r="P31" s="7">
        <f>IFERROR(INDEX(result!$B$2:$AO$43,MATCH($B31,result!$A$2:$A$43,0),MATCH(P$3,result!$B$1:$AR$1,0)),"")</f>
        <v>120307.49</v>
      </c>
      <c r="Q31" s="7">
        <f>IFERROR(INDEX(result!$B$2:$AO$43,MATCH($B31,result!$A$2:$A$43,0),MATCH(Q$3,result!$B$1:$AR$1,0)),"")</f>
        <v>310433.32</v>
      </c>
    </row>
    <row r="32" spans="1:17" s="15" customFormat="1" x14ac:dyDescent="0.2">
      <c r="A32" s="1"/>
      <c r="B32" s="7" t="s">
        <v>41</v>
      </c>
      <c r="C32" s="7">
        <f>IFERROR(INDEX(result!$B$2:$AO$43,MATCH($B32,result!$A$2:$A$43,0),MATCH(C$3,result!$B$1:$AR$1,0)),"")</f>
        <v>0</v>
      </c>
      <c r="D32" s="7">
        <f>IFERROR(INDEX(result!$B$2:$AO$43,MATCH($B32,result!$A$2:$A$43,0),MATCH(D$3,result!$B$1:$AR$1,0)),"")</f>
        <v>0</v>
      </c>
      <c r="E32" s="7">
        <f>IFERROR(INDEX(result!$B$2:$AO$43,MATCH($B32,result!$A$2:$A$43,0),MATCH(E$3,result!$B$1:$AR$1,0)),"")</f>
        <v>0</v>
      </c>
      <c r="F32" s="7">
        <f>IFERROR(INDEX(result!$B$2:$AO$43,MATCH($B32,result!$A$2:$A$43,0),MATCH(F$3,result!$B$1:$AR$1,0)),"")</f>
        <v>0</v>
      </c>
      <c r="G32" s="7">
        <f>IFERROR(INDEX(result!$B$2:$AO$43,MATCH($B32,result!$A$2:$A$43,0),MATCH(G$3,result!$B$1:$AR$1,0)),"")</f>
        <v>0</v>
      </c>
      <c r="H32" s="7">
        <f>IFERROR(INDEX(result!$B$2:$AO$43,MATCH($B32,result!$A$2:$A$43,0),MATCH(H$3,result!$B$1:$AR$1,0)),"")</f>
        <v>0</v>
      </c>
      <c r="I32" s="7">
        <f>IFERROR(INDEX(result!$B$2:$AO$43,MATCH($B32,result!$A$2:$A$43,0),MATCH(I$3,result!$B$1:$AR$1,0)),"")</f>
        <v>0</v>
      </c>
      <c r="J32" s="7">
        <f>IFERROR(INDEX(result!$B$2:$AO$43,MATCH($B32,result!$A$2:$A$43,0),MATCH(J$3,result!$B$1:$AR$1,0)),"")</f>
        <v>0</v>
      </c>
      <c r="K32" s="7">
        <f>IFERROR(INDEX(result!$B$2:$AO$43,MATCH($B32,result!$A$2:$A$43,0),MATCH(K$3,result!$B$1:$AR$1,0)),"")</f>
        <v>0</v>
      </c>
      <c r="L32" s="7">
        <f>IFERROR(INDEX(result!$B$2:$AO$43,MATCH($B32,result!$A$2:$A$43,0),MATCH(L$3,result!$B$1:$AR$1,0)),"")</f>
        <v>112807.45</v>
      </c>
      <c r="M32" s="7">
        <f>IFERROR(INDEX(result!$B$2:$AO$43,MATCH($B32,result!$A$2:$A$43,0),MATCH(M$3,result!$B$1:$AR$1,0)),"")</f>
        <v>93499.22</v>
      </c>
      <c r="N32" s="7">
        <f>IFERROR(INDEX(result!$B$2:$AO$43,MATCH($B32,result!$A$2:$A$43,0),MATCH(N$3,result!$B$1:$AR$1,0)),"")</f>
        <v>92802.9</v>
      </c>
      <c r="O32" s="7">
        <f>IFERROR(INDEX(result!$B$2:$AO$43,MATCH($B32,result!$A$2:$A$43,0),MATCH(O$3,result!$B$1:$AR$1,0)),"")</f>
        <v>112621.87</v>
      </c>
      <c r="P32" s="7">
        <f>IFERROR(INDEX(result!$B$2:$AO$43,MATCH($B32,result!$A$2:$A$43,0),MATCH(P$3,result!$B$1:$AR$1,0)),"")</f>
        <v>0</v>
      </c>
      <c r="Q32" s="7">
        <f>IFERROR(INDEX(result!$B$2:$AO$43,MATCH($B32,result!$A$2:$A$43,0),MATCH(Q$3,result!$B$1:$AR$1,0)),"")</f>
        <v>31026.02</v>
      </c>
    </row>
    <row r="33" spans="1:17" s="15" customFormat="1" x14ac:dyDescent="0.2">
      <c r="A33" s="1"/>
      <c r="B33" s="7" t="s">
        <v>42</v>
      </c>
      <c r="C33" s="7">
        <f>IFERROR(INDEX(result!$B$2:$AO$43,MATCH($B33,result!$A$2:$A$43,0),MATCH(C$3,result!$B$1:$AR$1,0)),"")</f>
        <v>0</v>
      </c>
      <c r="D33" s="7">
        <f>IFERROR(INDEX(result!$B$2:$AO$43,MATCH($B33,result!$A$2:$A$43,0),MATCH(D$3,result!$B$1:$AR$1,0)),"")</f>
        <v>0</v>
      </c>
      <c r="E33" s="7">
        <f>IFERROR(INDEX(result!$B$2:$AO$43,MATCH($B33,result!$A$2:$A$43,0),MATCH(E$3,result!$B$1:$AR$1,0)),"")</f>
        <v>0</v>
      </c>
      <c r="F33" s="7">
        <f>IFERROR(INDEX(result!$B$2:$AO$43,MATCH($B33,result!$A$2:$A$43,0),MATCH(F$3,result!$B$1:$AR$1,0)),"")</f>
        <v>0</v>
      </c>
      <c r="G33" s="7">
        <f>IFERROR(INDEX(result!$B$2:$AO$43,MATCH($B33,result!$A$2:$A$43,0),MATCH(G$3,result!$B$1:$AR$1,0)),"")</f>
        <v>0</v>
      </c>
      <c r="H33" s="7">
        <f>IFERROR(INDEX(result!$B$2:$AO$43,MATCH($B33,result!$A$2:$A$43,0),MATCH(H$3,result!$B$1:$AR$1,0)),"")</f>
        <v>0</v>
      </c>
      <c r="I33" s="7">
        <f>IFERROR(INDEX(result!$B$2:$AO$43,MATCH($B33,result!$A$2:$A$43,0),MATCH(I$3,result!$B$1:$AR$1,0)),"")</f>
        <v>0</v>
      </c>
      <c r="J33" s="7">
        <f>IFERROR(INDEX(result!$B$2:$AO$43,MATCH($B33,result!$A$2:$A$43,0),MATCH(J$3,result!$B$1:$AR$1,0)),"")</f>
        <v>0</v>
      </c>
      <c r="K33" s="7">
        <f>IFERROR(INDEX(result!$B$2:$AO$43,MATCH($B33,result!$A$2:$A$43,0),MATCH(K$3,result!$B$1:$AR$1,0)),"")</f>
        <v>0</v>
      </c>
      <c r="L33" s="7">
        <f>IFERROR(INDEX(result!$B$2:$AO$43,MATCH($B33,result!$A$2:$A$43,0),MATCH(L$3,result!$B$1:$AR$1,0)),"")</f>
        <v>0</v>
      </c>
      <c r="M33" s="7">
        <f>IFERROR(INDEX(result!$B$2:$AO$43,MATCH($B33,result!$A$2:$A$43,0),MATCH(M$3,result!$B$1:$AR$1,0)),"")</f>
        <v>0</v>
      </c>
      <c r="N33" s="7">
        <f>IFERROR(INDEX(result!$B$2:$AO$43,MATCH($B33,result!$A$2:$A$43,0),MATCH(N$3,result!$B$1:$AR$1,0)),"")</f>
        <v>0</v>
      </c>
      <c r="O33" s="7">
        <f>IFERROR(INDEX(result!$B$2:$AO$43,MATCH($B33,result!$A$2:$A$43,0),MATCH(O$3,result!$B$1:$AR$1,0)),"")</f>
        <v>92802.9</v>
      </c>
      <c r="P33" s="7">
        <f>IFERROR(INDEX(result!$B$2:$AO$43,MATCH($B33,result!$A$2:$A$43,0),MATCH(P$3,result!$B$1:$AR$1,0)),"")</f>
        <v>92802.9</v>
      </c>
      <c r="Q33" s="7">
        <f>IFERROR(INDEX(result!$B$2:$AO$43,MATCH($B33,result!$A$2:$A$43,0),MATCH(Q$3,result!$B$1:$AR$1,0)),"")</f>
        <v>92802.9</v>
      </c>
    </row>
    <row r="34" spans="1:17" s="15" customFormat="1" x14ac:dyDescent="0.2">
      <c r="A34" s="1"/>
      <c r="B34" s="8" t="s">
        <v>44</v>
      </c>
      <c r="C34" s="8">
        <f>IFERROR(INDEX(result!$B$2:$AO$43,MATCH($B34,result!$A$2:$A$43,0),MATCH(C$3,result!$B$1:$AR$1,0)),"")</f>
        <v>30707629.399999999</v>
      </c>
      <c r="D34" s="8">
        <f>IFERROR(INDEX(result!$B$2:$AO$43,MATCH($B34,result!$A$2:$A$43,0),MATCH(D$3,result!$B$1:$AR$1,0)),"")</f>
        <v>56956707.869999997</v>
      </c>
      <c r="E34" s="8">
        <f>IFERROR(INDEX(result!$B$2:$AO$43,MATCH($B34,result!$A$2:$A$43,0),MATCH(E$3,result!$B$1:$AR$1,0)),"")</f>
        <v>83085466.700000033</v>
      </c>
      <c r="F34" s="8">
        <f>IFERROR(INDEX(result!$B$2:$AO$43,MATCH($B34,result!$A$2:$A$43,0),MATCH(F$3,result!$B$1:$AR$1,0)),"")</f>
        <v>108018620</v>
      </c>
      <c r="G34" s="8">
        <f>IFERROR(INDEX(result!$B$2:$AO$43,MATCH($B34,result!$A$2:$A$43,0),MATCH(G$3,result!$B$1:$AR$1,0)),"")</f>
        <v>138070999.24999997</v>
      </c>
      <c r="H34" s="8">
        <f>IFERROR(INDEX(result!$B$2:$AO$43,MATCH($B34,result!$A$2:$A$43,0),MATCH(H$3,result!$B$1:$AR$1,0)),"")</f>
        <v>173559496.19999993</v>
      </c>
      <c r="I34" s="8">
        <f>IFERROR(INDEX(result!$B$2:$AO$43,MATCH($B34,result!$A$2:$A$43,0),MATCH(I$3,result!$B$1:$AR$1,0)),"")</f>
        <v>213902831.07999989</v>
      </c>
      <c r="J34" s="8">
        <f>IFERROR(INDEX(result!$B$2:$AO$43,MATCH($B34,result!$A$2:$A$43,0),MATCH(J$3,result!$B$1:$AR$1,0)),"")</f>
        <v>252158865.39000022</v>
      </c>
      <c r="K34" s="8">
        <f>IFERROR(INDEX(result!$B$2:$AO$43,MATCH($B34,result!$A$2:$A$43,0),MATCH(K$3,result!$B$1:$AR$1,0)),"")</f>
        <v>296523041.5600006</v>
      </c>
      <c r="L34" s="8">
        <f>IFERROR(INDEX(result!$B$2:$AO$43,MATCH($B34,result!$A$2:$A$43,0),MATCH(L$3,result!$B$1:$AR$1,0)),"")</f>
        <v>346414418.2300005</v>
      </c>
      <c r="M34" s="8">
        <f>IFERROR(INDEX(result!$B$2:$AO$43,MATCH($B34,result!$A$2:$A$43,0),MATCH(M$3,result!$B$1:$AR$1,0)),"")</f>
        <v>405410441.36999941</v>
      </c>
      <c r="N34" s="8">
        <f>IFERROR(INDEX(result!$B$2:$AO$43,MATCH($B34,result!$A$2:$A$43,0),MATCH(N$3,result!$B$1:$AR$1,0)),"")</f>
        <v>466166410.830001</v>
      </c>
      <c r="O34" s="8">
        <f>IFERROR(INDEX(result!$B$2:$AO$43,MATCH($B34,result!$A$2:$A$43,0),MATCH(O$3,result!$B$1:$AR$1,0)),"")</f>
        <v>513533253.27999955</v>
      </c>
      <c r="P34" s="8">
        <f>IFERROR(INDEX(result!$B$2:$AO$43,MATCH($B34,result!$A$2:$A$43,0),MATCH(P$3,result!$B$1:$AR$1,0)),"")</f>
        <v>572483664.89999926</v>
      </c>
      <c r="Q34" s="8">
        <f>IFERROR(INDEX(result!$B$2:$AO$43,MATCH($B34,result!$A$2:$A$43,0),MATCH(Q$3,result!$B$1:$AR$1,0)),"")</f>
        <v>615322399.94000125</v>
      </c>
    </row>
    <row r="35" spans="1:17" s="15" customFormat="1" x14ac:dyDescent="0.2">
      <c r="A35" s="1"/>
      <c r="B35" s="8" t="s">
        <v>48</v>
      </c>
      <c r="C35" s="8">
        <f>IFERROR(INDEX(result!$B$2:$AO$43,MATCH($B35,result!$A$2:$A$43,0),MATCH(C$3,result!$B$1:$AR$1,0)),"")</f>
        <v>0</v>
      </c>
      <c r="D35" s="8">
        <f>IFERROR(INDEX(result!$B$2:$AO$43,MATCH($B35,result!$A$2:$A$43,0),MATCH(D$3,result!$B$1:$AR$1,0)),"")</f>
        <v>0</v>
      </c>
      <c r="E35" s="8">
        <f>IFERROR(INDEX(result!$B$2:$AO$43,MATCH($B35,result!$A$2:$A$43,0),MATCH(E$3,result!$B$1:$AR$1,0)),"")</f>
        <v>0</v>
      </c>
      <c r="F35" s="8">
        <f>IFERROR(INDEX(result!$B$2:$AO$43,MATCH($B35,result!$A$2:$A$43,0),MATCH(F$3,result!$B$1:$AR$1,0)),"")</f>
        <v>0</v>
      </c>
      <c r="G35" s="8">
        <f>IFERROR(INDEX(result!$B$2:$AO$43,MATCH($B35,result!$A$2:$A$43,0),MATCH(G$3,result!$B$1:$AR$1,0)),"")</f>
        <v>100000</v>
      </c>
      <c r="H35" s="8">
        <f>IFERROR(INDEX(result!$B$2:$AO$43,MATCH($B35,result!$A$2:$A$43,0),MATCH(H$3,result!$B$1:$AR$1,0)),"")</f>
        <v>0</v>
      </c>
      <c r="I35" s="8">
        <f>IFERROR(INDEX(result!$B$2:$AO$43,MATCH($B35,result!$A$2:$A$43,0),MATCH(I$3,result!$B$1:$AR$1,0)),"")</f>
        <v>98230.14</v>
      </c>
      <c r="J35" s="8">
        <f>IFERROR(INDEX(result!$B$2:$AO$43,MATCH($B35,result!$A$2:$A$43,0),MATCH(J$3,result!$B$1:$AR$1,0)),"")</f>
        <v>268300.39</v>
      </c>
      <c r="K35" s="8">
        <f>IFERROR(INDEX(result!$B$2:$AO$43,MATCH($B35,result!$A$2:$A$43,0),MATCH(K$3,result!$B$1:$AR$1,0)),"")</f>
        <v>358663.61</v>
      </c>
      <c r="L35" s="8">
        <f>IFERROR(INDEX(result!$B$2:$AO$43,MATCH($B35,result!$A$2:$A$43,0),MATCH(L$3,result!$B$1:$AR$1,0)),"")</f>
        <v>0</v>
      </c>
      <c r="M35" s="8">
        <f>IFERROR(INDEX(result!$B$2:$AO$43,MATCH($B35,result!$A$2:$A$43,0),MATCH(M$3,result!$B$1:$AR$1,0)),"")</f>
        <v>463422.08999999997</v>
      </c>
      <c r="N35" s="8">
        <f>IFERROR(INDEX(result!$B$2:$AO$43,MATCH($B35,result!$A$2:$A$43,0),MATCH(N$3,result!$B$1:$AR$1,0)),"")</f>
        <v>886142.64999999991</v>
      </c>
      <c r="O35" s="8">
        <f>IFERROR(INDEX(result!$B$2:$AO$43,MATCH($B35,result!$A$2:$A$43,0),MATCH(O$3,result!$B$1:$AR$1,0)),"")</f>
        <v>0</v>
      </c>
      <c r="P35" s="8">
        <f>IFERROR(INDEX(result!$B$2:$AO$43,MATCH($B35,result!$A$2:$A$43,0),MATCH(P$3,result!$B$1:$AR$1,0)),"")</f>
        <v>861597.58000000007</v>
      </c>
      <c r="Q35" s="8">
        <f>IFERROR(INDEX(result!$B$2:$AO$43,MATCH($B35,result!$A$2:$A$43,0),MATCH(Q$3,result!$B$1:$AR$1,0)),"")</f>
        <v>0</v>
      </c>
    </row>
    <row r="36" spans="1:17" s="15" customFormat="1" x14ac:dyDescent="0.2">
      <c r="A36" s="1"/>
      <c r="B36" s="8" t="s">
        <v>45</v>
      </c>
      <c r="C36" s="8">
        <f>IFERROR(INDEX(result!$B$2:$AO$43,MATCH($B36,result!$A$2:$A$43,0),MATCH(C$3,result!$B$1:$AR$1,0)),"")</f>
        <v>0</v>
      </c>
      <c r="D36" s="8">
        <f>IFERROR(INDEX(result!$B$2:$AO$43,MATCH($B36,result!$A$2:$A$43,0),MATCH(D$3,result!$B$1:$AR$1,0)),"")</f>
        <v>0</v>
      </c>
      <c r="E36" s="8">
        <f>IFERROR(INDEX(result!$B$2:$AO$43,MATCH($B36,result!$A$2:$A$43,0),MATCH(E$3,result!$B$1:$AR$1,0)),"")</f>
        <v>0</v>
      </c>
      <c r="F36" s="8">
        <f>IFERROR(INDEX(result!$B$2:$AO$43,MATCH($B36,result!$A$2:$A$43,0),MATCH(F$3,result!$B$1:$AR$1,0)),"")</f>
        <v>0</v>
      </c>
      <c r="G36" s="8">
        <f>IFERROR(INDEX(result!$B$2:$AO$43,MATCH($B36,result!$A$2:$A$43,0),MATCH(G$3,result!$B$1:$AR$1,0)),"")</f>
        <v>0</v>
      </c>
      <c r="H36" s="8">
        <f>IFERROR(INDEX(result!$B$2:$AO$43,MATCH($B36,result!$A$2:$A$43,0),MATCH(H$3,result!$B$1:$AR$1,0)),"")</f>
        <v>294149.11</v>
      </c>
      <c r="I36" s="8">
        <f>IFERROR(INDEX(result!$B$2:$AO$43,MATCH($B36,result!$A$2:$A$43,0),MATCH(I$3,result!$B$1:$AR$1,0)),"")</f>
        <v>0</v>
      </c>
      <c r="J36" s="8">
        <f>IFERROR(INDEX(result!$B$2:$AO$43,MATCH($B36,result!$A$2:$A$43,0),MATCH(J$3,result!$B$1:$AR$1,0)),"")</f>
        <v>0</v>
      </c>
      <c r="K36" s="8">
        <f>IFERROR(INDEX(result!$B$2:$AO$43,MATCH($B36,result!$A$2:$A$43,0),MATCH(K$3,result!$B$1:$AR$1,0)),"")</f>
        <v>171075.32</v>
      </c>
      <c r="L36" s="8">
        <f>IFERROR(INDEX(result!$B$2:$AO$43,MATCH($B36,result!$A$2:$A$43,0),MATCH(L$3,result!$B$1:$AR$1,0)),"")</f>
        <v>619838.69999999995</v>
      </c>
      <c r="M36" s="8">
        <f>IFERROR(INDEX(result!$B$2:$AO$43,MATCH($B36,result!$A$2:$A$43,0),MATCH(M$3,result!$B$1:$AR$1,0)),"")</f>
        <v>0</v>
      </c>
      <c r="N36" s="8">
        <f>IFERROR(INDEX(result!$B$2:$AO$43,MATCH($B36,result!$A$2:$A$43,0),MATCH(N$3,result!$B$1:$AR$1,0)),"")</f>
        <v>382801.33</v>
      </c>
      <c r="O36" s="8">
        <f>IFERROR(INDEX(result!$B$2:$AO$43,MATCH($B36,result!$A$2:$A$43,0),MATCH(O$3,result!$B$1:$AR$1,0)),"")</f>
        <v>1104979.77</v>
      </c>
      <c r="P36" s="8">
        <f>IFERROR(INDEX(result!$B$2:$AO$43,MATCH($B36,result!$A$2:$A$43,0),MATCH(P$3,result!$B$1:$AR$1,0)),"")</f>
        <v>0</v>
      </c>
      <c r="Q36" s="8">
        <f>IFERROR(INDEX(result!$B$2:$AO$43,MATCH($B36,result!$A$2:$A$43,0),MATCH(Q$3,result!$B$1:$AR$1,0)),"")</f>
        <v>864866.75</v>
      </c>
    </row>
    <row r="37" spans="1:17" s="15" customFormat="1" x14ac:dyDescent="0.2">
      <c r="A37" s="1"/>
      <c r="B37" s="8" t="s">
        <v>46</v>
      </c>
      <c r="C37" s="8">
        <f>IFERROR(INDEX(result!$B$2:$AO$43,MATCH($B37,result!$A$2:$A$43,0),MATCH(C$3,result!$B$1:$AR$1,0)),"")</f>
        <v>0</v>
      </c>
      <c r="D37" s="8">
        <f>IFERROR(INDEX(result!$B$2:$AO$43,MATCH($B37,result!$A$2:$A$43,0),MATCH(D$3,result!$B$1:$AR$1,0)),"")</f>
        <v>0</v>
      </c>
      <c r="E37" s="8">
        <f>IFERROR(INDEX(result!$B$2:$AO$43,MATCH($B37,result!$A$2:$A$43,0),MATCH(E$3,result!$B$1:$AR$1,0)),"")</f>
        <v>0</v>
      </c>
      <c r="F37" s="8">
        <f>IFERROR(INDEX(result!$B$2:$AO$43,MATCH($B37,result!$A$2:$A$43,0),MATCH(F$3,result!$B$1:$AR$1,0)),"")</f>
        <v>0</v>
      </c>
      <c r="G37" s="8">
        <f>IFERROR(INDEX(result!$B$2:$AO$43,MATCH($B37,result!$A$2:$A$43,0),MATCH(G$3,result!$B$1:$AR$1,0)),"")</f>
        <v>0</v>
      </c>
      <c r="H37" s="8">
        <f>IFERROR(INDEX(result!$B$2:$AO$43,MATCH($B37,result!$A$2:$A$43,0),MATCH(H$3,result!$B$1:$AR$1,0)),"")</f>
        <v>0</v>
      </c>
      <c r="I37" s="8">
        <f>IFERROR(INDEX(result!$B$2:$AO$43,MATCH($B37,result!$A$2:$A$43,0),MATCH(I$3,result!$B$1:$AR$1,0)),"")</f>
        <v>194871.03</v>
      </c>
      <c r="J37" s="8">
        <f>IFERROR(INDEX(result!$B$2:$AO$43,MATCH($B37,result!$A$2:$A$43,0),MATCH(J$3,result!$B$1:$AR$1,0)),"")</f>
        <v>0</v>
      </c>
      <c r="K37" s="8">
        <f>IFERROR(INDEX(result!$B$2:$AO$43,MATCH($B37,result!$A$2:$A$43,0),MATCH(K$3,result!$B$1:$AR$1,0)),"")</f>
        <v>0</v>
      </c>
      <c r="L37" s="8">
        <f>IFERROR(INDEX(result!$B$2:$AO$43,MATCH($B37,result!$A$2:$A$43,0),MATCH(L$3,result!$B$1:$AR$1,0)),"")</f>
        <v>284242.38999999996</v>
      </c>
      <c r="M37" s="8">
        <f>IFERROR(INDEX(result!$B$2:$AO$43,MATCH($B37,result!$A$2:$A$43,0),MATCH(M$3,result!$B$1:$AR$1,0)),"")</f>
        <v>377474.01</v>
      </c>
      <c r="N37" s="8">
        <f>IFERROR(INDEX(result!$B$2:$AO$43,MATCH($B37,result!$A$2:$A$43,0),MATCH(N$3,result!$B$1:$AR$1,0)),"")</f>
        <v>0</v>
      </c>
      <c r="O37" s="8">
        <f>IFERROR(INDEX(result!$B$2:$AO$43,MATCH($B37,result!$A$2:$A$43,0),MATCH(O$3,result!$B$1:$AR$1,0)),"")</f>
        <v>570666.68000000005</v>
      </c>
      <c r="P37" s="8">
        <f>IFERROR(INDEX(result!$B$2:$AO$43,MATCH($B37,result!$A$2:$A$43,0),MATCH(P$3,result!$B$1:$AR$1,0)),"")</f>
        <v>374294.12</v>
      </c>
      <c r="Q37" s="8">
        <f>IFERROR(INDEX(result!$B$2:$AO$43,MATCH($B37,result!$A$2:$A$43,0),MATCH(Q$3,result!$B$1:$AR$1,0)),"")</f>
        <v>709957.24</v>
      </c>
    </row>
    <row r="38" spans="1:17" s="15" customFormat="1" x14ac:dyDescent="0.2">
      <c r="A38" s="1"/>
      <c r="B38" s="8" t="s">
        <v>47</v>
      </c>
      <c r="C38" s="8">
        <f>IFERROR(INDEX(result!$B$2:$AO$43,MATCH($B38,result!$A$2:$A$43,0),MATCH(C$3,result!$B$1:$AR$1,0)),"")</f>
        <v>0</v>
      </c>
      <c r="D38" s="8">
        <f>IFERROR(INDEX(result!$B$2:$AO$43,MATCH($B38,result!$A$2:$A$43,0),MATCH(D$3,result!$B$1:$AR$1,0)),"")</f>
        <v>0</v>
      </c>
      <c r="E38" s="8">
        <f>IFERROR(INDEX(result!$B$2:$AO$43,MATCH($B38,result!$A$2:$A$43,0),MATCH(E$3,result!$B$1:$AR$1,0)),"")</f>
        <v>0</v>
      </c>
      <c r="F38" s="8">
        <f>IFERROR(INDEX(result!$B$2:$AO$43,MATCH($B38,result!$A$2:$A$43,0),MATCH(F$3,result!$B$1:$AR$1,0)),"")</f>
        <v>0</v>
      </c>
      <c r="G38" s="8">
        <f>IFERROR(INDEX(result!$B$2:$AO$43,MATCH($B38,result!$A$2:$A$43,0),MATCH(G$3,result!$B$1:$AR$1,0)),"")</f>
        <v>0</v>
      </c>
      <c r="H38" s="8">
        <f>IFERROR(INDEX(result!$B$2:$AO$43,MATCH($B38,result!$A$2:$A$43,0),MATCH(H$3,result!$B$1:$AR$1,0)),"")</f>
        <v>0</v>
      </c>
      <c r="I38" s="8">
        <f>IFERROR(INDEX(result!$B$2:$AO$43,MATCH($B38,result!$A$2:$A$43,0),MATCH(I$3,result!$B$1:$AR$1,0)),"")</f>
        <v>0</v>
      </c>
      <c r="J38" s="8">
        <f>IFERROR(INDEX(result!$B$2:$AO$43,MATCH($B38,result!$A$2:$A$43,0),MATCH(J$3,result!$B$1:$AR$1,0)),"")</f>
        <v>194871.03</v>
      </c>
      <c r="K38" s="8">
        <f>IFERROR(INDEX(result!$B$2:$AO$43,MATCH($B38,result!$A$2:$A$43,0),MATCH(K$3,result!$B$1:$AR$1,0)),"")</f>
        <v>192746.44</v>
      </c>
      <c r="L38" s="8">
        <f>IFERROR(INDEX(result!$B$2:$AO$43,MATCH($B38,result!$A$2:$A$43,0),MATCH(L$3,result!$B$1:$AR$1,0)),"")</f>
        <v>192746.44</v>
      </c>
      <c r="M38" s="8">
        <f>IFERROR(INDEX(result!$B$2:$AO$43,MATCH($B38,result!$A$2:$A$43,0),MATCH(M$3,result!$B$1:$AR$1,0)),"")</f>
        <v>476988.82999999996</v>
      </c>
      <c r="N38" s="8">
        <f>IFERROR(INDEX(result!$B$2:$AO$43,MATCH($B38,result!$A$2:$A$43,0),MATCH(N$3,result!$B$1:$AR$1,0)),"")</f>
        <v>563232.32999999996</v>
      </c>
      <c r="O38" s="8">
        <f>IFERROR(INDEX(result!$B$2:$AO$43,MATCH($B38,result!$A$2:$A$43,0),MATCH(O$3,result!$B$1:$AR$1,0)),"")</f>
        <v>561720.14</v>
      </c>
      <c r="P38" s="8">
        <f>IFERROR(INDEX(result!$B$2:$AO$43,MATCH($B38,result!$A$2:$A$43,0),MATCH(P$3,result!$B$1:$AR$1,0)),"")</f>
        <v>751889.54</v>
      </c>
      <c r="Q38" s="8">
        <f>IFERROR(INDEX(result!$B$2:$AO$43,MATCH($B38,result!$A$2:$A$43,0),MATCH(Q$3,result!$B$1:$AR$1,0)),"")</f>
        <v>665103.62</v>
      </c>
    </row>
    <row r="39" spans="1:17" x14ac:dyDescent="0.2">
      <c r="B39" s="18" t="s">
        <v>49</v>
      </c>
      <c r="C39" s="18">
        <f>IFERROR(INDEX(result!$B$2:$AO$43,MATCH($B39,result!$A$2:$A$43,0),MATCH(C$3,result!$B$1:$AR$1,0)),"")</f>
        <v>0</v>
      </c>
      <c r="D39" s="18">
        <f>IFERROR(INDEX(result!$B$2:$AO$43,MATCH($B39,result!$A$2:$A$43,0),MATCH(D$3,result!$B$1:$AR$1,0)),"")</f>
        <v>0</v>
      </c>
      <c r="E39" s="18">
        <f>IFERROR(INDEX(result!$B$2:$AO$43,MATCH($B39,result!$A$2:$A$43,0),MATCH(E$3,result!$B$1:$AR$1,0)),"")</f>
        <v>0</v>
      </c>
      <c r="F39" s="18">
        <f>IFERROR(INDEX(result!$B$2:$AO$43,MATCH($B39,result!$A$2:$A$43,0),MATCH(F$3,result!$B$1:$AR$1,0)),"")</f>
        <v>0</v>
      </c>
      <c r="G39" s="18">
        <f>IFERROR(INDEX(result!$B$2:$AO$43,MATCH($B39,result!$A$2:$A$43,0),MATCH(G$3,result!$B$1:$AR$1,0)),"")</f>
        <v>0</v>
      </c>
      <c r="H39" s="18">
        <f>IFERROR(INDEX(result!$B$2:$AO$43,MATCH($B39,result!$A$2:$A$43,0),MATCH(H$3,result!$B$1:$AR$1,0)),"")</f>
        <v>0</v>
      </c>
      <c r="I39" s="18">
        <f>IFERROR(INDEX(result!$B$2:$AO$43,MATCH($B39,result!$A$2:$A$43,0),MATCH(I$3,result!$B$1:$AR$1,0)),"")</f>
        <v>0</v>
      </c>
      <c r="J39" s="18">
        <f>IFERROR(INDEX(result!$B$2:$AO$43,MATCH($B39,result!$A$2:$A$43,0),MATCH(J$3,result!$B$1:$AR$1,0)),"")</f>
        <v>0</v>
      </c>
      <c r="K39" s="18">
        <f>IFERROR(INDEX(result!$B$2:$AO$43,MATCH($B39,result!$A$2:$A$43,0),MATCH(K$3,result!$B$1:$AR$1,0)),"")</f>
        <v>0</v>
      </c>
      <c r="L39" s="18">
        <f>IFERROR(INDEX(result!$B$2:$AO$43,MATCH($B39,result!$A$2:$A$43,0),MATCH(L$3,result!$B$1:$AR$1,0)),"")</f>
        <v>120000</v>
      </c>
      <c r="M39" s="18">
        <f>IFERROR(INDEX(result!$B$2:$AO$43,MATCH($B39,result!$A$2:$A$43,0),MATCH(M$3,result!$B$1:$AR$1,0)),"")</f>
        <v>168686.3</v>
      </c>
      <c r="N39" s="18">
        <f>IFERROR(INDEX(result!$B$2:$AO$43,MATCH($B39,result!$A$2:$A$43,0),MATCH(N$3,result!$B$1:$AR$1,0)),"")</f>
        <v>166700.56</v>
      </c>
      <c r="O39" s="18">
        <f>IFERROR(INDEX(result!$B$2:$AO$43,MATCH($B39,result!$A$2:$A$43,0),MATCH(O$3,result!$B$1:$AR$1,0)),"")</f>
        <v>264675.62</v>
      </c>
      <c r="P39" s="18">
        <f>IFERROR(INDEX(result!$B$2:$AO$43,MATCH($B39,result!$A$2:$A$43,0),MATCH(P$3,result!$B$1:$AR$1,0)),"")</f>
        <v>212139.66000000003</v>
      </c>
      <c r="Q39" s="18">
        <f>IFERROR(INDEX(result!$B$2:$AO$43,MATCH($B39,result!$A$2:$A$43,0),MATCH(Q$3,result!$B$1:$AR$1,0)),"")</f>
        <v>209447.25</v>
      </c>
    </row>
    <row r="40" spans="1:17" x14ac:dyDescent="0.2">
      <c r="B40" s="18" t="s">
        <v>53</v>
      </c>
      <c r="C40" s="18">
        <f>IFERROR(INDEX(result!$B$2:$AO$43,MATCH($B40,result!$A$2:$A$43,0),MATCH(C$3,result!$B$1:$AR$1,0)),"")</f>
        <v>0</v>
      </c>
      <c r="D40" s="18">
        <f>IFERROR(INDEX(result!$B$2:$AO$43,MATCH($B40,result!$A$2:$A$43,0),MATCH(D$3,result!$B$1:$AR$1,0)),"")</f>
        <v>0</v>
      </c>
      <c r="E40" s="18">
        <f>IFERROR(INDEX(result!$B$2:$AO$43,MATCH($B40,result!$A$2:$A$43,0),MATCH(E$3,result!$B$1:$AR$1,0)),"")</f>
        <v>0</v>
      </c>
      <c r="F40" s="18">
        <f>IFERROR(INDEX(result!$B$2:$AO$43,MATCH($B40,result!$A$2:$A$43,0),MATCH(F$3,result!$B$1:$AR$1,0)),"")</f>
        <v>0</v>
      </c>
      <c r="G40" s="18">
        <f>IFERROR(INDEX(result!$B$2:$AO$43,MATCH($B40,result!$A$2:$A$43,0),MATCH(G$3,result!$B$1:$AR$1,0)),"")</f>
        <v>0</v>
      </c>
      <c r="H40" s="18">
        <f>IFERROR(INDEX(result!$B$2:$AO$43,MATCH($B40,result!$A$2:$A$43,0),MATCH(H$3,result!$B$1:$AR$1,0)),"")</f>
        <v>0</v>
      </c>
      <c r="I40" s="18">
        <f>IFERROR(INDEX(result!$B$2:$AO$43,MATCH($B40,result!$A$2:$A$43,0),MATCH(I$3,result!$B$1:$AR$1,0)),"")</f>
        <v>0</v>
      </c>
      <c r="J40" s="18">
        <f>IFERROR(INDEX(result!$B$2:$AO$43,MATCH($B40,result!$A$2:$A$43,0),MATCH(J$3,result!$B$1:$AR$1,0)),"")</f>
        <v>0</v>
      </c>
      <c r="K40" s="18">
        <f>IFERROR(INDEX(result!$B$2:$AO$43,MATCH($B40,result!$A$2:$A$43,0),MATCH(K$3,result!$B$1:$AR$1,0)),"")</f>
        <v>0</v>
      </c>
      <c r="L40" s="18">
        <f>IFERROR(INDEX(result!$B$2:$AO$43,MATCH($B40,result!$A$2:$A$43,0),MATCH(L$3,result!$B$1:$AR$1,0)),"")</f>
        <v>0</v>
      </c>
      <c r="M40" s="18">
        <f>IFERROR(INDEX(result!$B$2:$AO$43,MATCH($B40,result!$A$2:$A$43,0),MATCH(M$3,result!$B$1:$AR$1,0)),"")</f>
        <v>0</v>
      </c>
      <c r="N40" s="18">
        <f>IFERROR(INDEX(result!$B$2:$AO$43,MATCH($B40,result!$A$2:$A$43,0),MATCH(N$3,result!$B$1:$AR$1,0)),"")</f>
        <v>0</v>
      </c>
      <c r="O40" s="18">
        <f>IFERROR(INDEX(result!$B$2:$AO$43,MATCH($B40,result!$A$2:$A$43,0),MATCH(O$3,result!$B$1:$AR$1,0)),"")</f>
        <v>0</v>
      </c>
      <c r="P40" s="18">
        <f>IFERROR(INDEX(result!$B$2:$AO$43,MATCH($B40,result!$A$2:$A$43,0),MATCH(P$3,result!$B$1:$AR$1,0)),"")</f>
        <v>50000</v>
      </c>
      <c r="Q40" s="18">
        <f>IFERROR(INDEX(result!$B$2:$AO$43,MATCH($B40,result!$A$2:$A$43,0),MATCH(Q$3,result!$B$1:$AR$1,0)),"")</f>
        <v>0</v>
      </c>
    </row>
    <row r="41" spans="1:17" x14ac:dyDescent="0.2">
      <c r="B41" s="18" t="s">
        <v>50</v>
      </c>
      <c r="C41" s="18">
        <f>IFERROR(INDEX(result!$B$2:$AO$43,MATCH($B41,result!$A$2:$A$43,0),MATCH(C$3,result!$B$1:$AR$1,0)),"")</f>
        <v>0</v>
      </c>
      <c r="D41" s="18">
        <f>IFERROR(INDEX(result!$B$2:$AO$43,MATCH($B41,result!$A$2:$A$43,0),MATCH(D$3,result!$B$1:$AR$1,0)),"")</f>
        <v>0</v>
      </c>
      <c r="E41" s="18">
        <f>IFERROR(INDEX(result!$B$2:$AO$43,MATCH($B41,result!$A$2:$A$43,0),MATCH(E$3,result!$B$1:$AR$1,0)),"")</f>
        <v>0</v>
      </c>
      <c r="F41" s="18">
        <f>IFERROR(INDEX(result!$B$2:$AO$43,MATCH($B41,result!$A$2:$A$43,0),MATCH(F$3,result!$B$1:$AR$1,0)),"")</f>
        <v>0</v>
      </c>
      <c r="G41" s="18">
        <f>IFERROR(INDEX(result!$B$2:$AO$43,MATCH($B41,result!$A$2:$A$43,0),MATCH(G$3,result!$B$1:$AR$1,0)),"")</f>
        <v>0</v>
      </c>
      <c r="H41" s="18">
        <f>IFERROR(INDEX(result!$B$2:$AO$43,MATCH($B41,result!$A$2:$A$43,0),MATCH(H$3,result!$B$1:$AR$1,0)),"")</f>
        <v>0</v>
      </c>
      <c r="I41" s="18">
        <f>IFERROR(INDEX(result!$B$2:$AO$43,MATCH($B41,result!$A$2:$A$43,0),MATCH(I$3,result!$B$1:$AR$1,0)),"")</f>
        <v>0</v>
      </c>
      <c r="J41" s="18">
        <f>IFERROR(INDEX(result!$B$2:$AO$43,MATCH($B41,result!$A$2:$A$43,0),MATCH(J$3,result!$B$1:$AR$1,0)),"")</f>
        <v>0</v>
      </c>
      <c r="K41" s="18">
        <f>IFERROR(INDEX(result!$B$2:$AO$43,MATCH($B41,result!$A$2:$A$43,0),MATCH(K$3,result!$B$1:$AR$1,0)),"")</f>
        <v>0</v>
      </c>
      <c r="L41" s="18">
        <f>IFERROR(INDEX(result!$B$2:$AO$43,MATCH($B41,result!$A$2:$A$43,0),MATCH(L$3,result!$B$1:$AR$1,0)),"")</f>
        <v>0</v>
      </c>
      <c r="M41" s="18">
        <f>IFERROR(INDEX(result!$B$2:$AO$43,MATCH($B41,result!$A$2:$A$43,0),MATCH(M$3,result!$B$1:$AR$1,0)),"")</f>
        <v>0</v>
      </c>
      <c r="N41" s="18">
        <f>IFERROR(INDEX(result!$B$2:$AO$43,MATCH($B41,result!$A$2:$A$43,0),MATCH(N$3,result!$B$1:$AR$1,0)),"")</f>
        <v>0</v>
      </c>
      <c r="O41" s="18">
        <f>IFERROR(INDEX(result!$B$2:$AO$43,MATCH($B41,result!$A$2:$A$43,0),MATCH(O$3,result!$B$1:$AR$1,0)),"")</f>
        <v>0</v>
      </c>
      <c r="P41" s="18">
        <f>IFERROR(INDEX(result!$B$2:$AO$43,MATCH($B41,result!$A$2:$A$43,0),MATCH(P$3,result!$B$1:$AR$1,0)),"")</f>
        <v>0</v>
      </c>
      <c r="Q41" s="18">
        <f>IFERROR(INDEX(result!$B$2:$AO$43,MATCH($B41,result!$A$2:$A$43,0),MATCH(Q$3,result!$B$1:$AR$1,0)),"")</f>
        <v>50000</v>
      </c>
    </row>
    <row r="42" spans="1:17" x14ac:dyDescent="0.2">
      <c r="B42" s="18" t="s">
        <v>51</v>
      </c>
      <c r="C42" s="18">
        <f>IFERROR(INDEX(result!$B$2:$AO$43,MATCH($B42,result!$A$2:$A$43,0),MATCH(C$3,result!$B$1:$AR$1,0)),"")</f>
        <v>0</v>
      </c>
      <c r="D42" s="18">
        <f>IFERROR(INDEX(result!$B$2:$AO$43,MATCH($B42,result!$A$2:$A$43,0),MATCH(D$3,result!$B$1:$AR$1,0)),"")</f>
        <v>0</v>
      </c>
      <c r="E42" s="18">
        <f>IFERROR(INDEX(result!$B$2:$AO$43,MATCH($B42,result!$A$2:$A$43,0),MATCH(E$3,result!$B$1:$AR$1,0)),"")</f>
        <v>0</v>
      </c>
      <c r="F42" s="18">
        <f>IFERROR(INDEX(result!$B$2:$AO$43,MATCH($B42,result!$A$2:$A$43,0),MATCH(F$3,result!$B$1:$AR$1,0)),"")</f>
        <v>0</v>
      </c>
      <c r="G42" s="18">
        <f>IFERROR(INDEX(result!$B$2:$AO$43,MATCH($B42,result!$A$2:$A$43,0),MATCH(G$3,result!$B$1:$AR$1,0)),"")</f>
        <v>0</v>
      </c>
      <c r="H42" s="18">
        <f>IFERROR(INDEX(result!$B$2:$AO$43,MATCH($B42,result!$A$2:$A$43,0),MATCH(H$3,result!$B$1:$AR$1,0)),"")</f>
        <v>0</v>
      </c>
      <c r="I42" s="18">
        <f>IFERROR(INDEX(result!$B$2:$AO$43,MATCH($B42,result!$A$2:$A$43,0),MATCH(I$3,result!$B$1:$AR$1,0)),"")</f>
        <v>0</v>
      </c>
      <c r="J42" s="18">
        <f>IFERROR(INDEX(result!$B$2:$AO$43,MATCH($B42,result!$A$2:$A$43,0),MATCH(J$3,result!$B$1:$AR$1,0)),"")</f>
        <v>0</v>
      </c>
      <c r="K42" s="18">
        <f>IFERROR(INDEX(result!$B$2:$AO$43,MATCH($B42,result!$A$2:$A$43,0),MATCH(K$3,result!$B$1:$AR$1,0)),"")</f>
        <v>0</v>
      </c>
      <c r="L42" s="18">
        <f>IFERROR(INDEX(result!$B$2:$AO$43,MATCH($B42,result!$A$2:$A$43,0),MATCH(L$3,result!$B$1:$AR$1,0)),"")</f>
        <v>0</v>
      </c>
      <c r="M42" s="18">
        <f>IFERROR(INDEX(result!$B$2:$AO$43,MATCH($B42,result!$A$2:$A$43,0),MATCH(M$3,result!$B$1:$AR$1,0)),"")</f>
        <v>0</v>
      </c>
      <c r="N42" s="18">
        <f>IFERROR(INDEX(result!$B$2:$AO$43,MATCH($B42,result!$A$2:$A$43,0),MATCH(N$3,result!$B$1:$AR$1,0)),"")</f>
        <v>0</v>
      </c>
      <c r="O42" s="18">
        <f>IFERROR(INDEX(result!$B$2:$AO$43,MATCH($B42,result!$A$2:$A$43,0),MATCH(O$3,result!$B$1:$AR$1,0)),"")</f>
        <v>0</v>
      </c>
      <c r="P42" s="18">
        <f>IFERROR(INDEX(result!$B$2:$AO$43,MATCH($B42,result!$A$2:$A$43,0),MATCH(P$3,result!$B$1:$AR$1,0)),"")</f>
        <v>0</v>
      </c>
      <c r="Q42" s="18">
        <f>IFERROR(INDEX(result!$B$2:$AO$43,MATCH($B42,result!$A$2:$A$43,0),MATCH(Q$3,result!$B$1:$AR$1,0)),"")</f>
        <v>0</v>
      </c>
    </row>
    <row r="43" spans="1:17" x14ac:dyDescent="0.2">
      <c r="B43" s="18" t="s">
        <v>52</v>
      </c>
      <c r="C43" s="18">
        <f>IFERROR(INDEX(result!$B$2:$AO$43,MATCH($B43,result!$A$2:$A$43,0),MATCH(C$3,result!$B$1:$AR$1,0)),"")</f>
        <v>0</v>
      </c>
      <c r="D43" s="18">
        <f>IFERROR(INDEX(result!$B$2:$AO$43,MATCH($B43,result!$A$2:$A$43,0),MATCH(D$3,result!$B$1:$AR$1,0)),"")</f>
        <v>0</v>
      </c>
      <c r="E43" s="18">
        <f>IFERROR(INDEX(result!$B$2:$AO$43,MATCH($B43,result!$A$2:$A$43,0),MATCH(E$3,result!$B$1:$AR$1,0)),"")</f>
        <v>0</v>
      </c>
      <c r="F43" s="18">
        <f>IFERROR(INDEX(result!$B$2:$AO$43,MATCH($B43,result!$A$2:$A$43,0),MATCH(F$3,result!$B$1:$AR$1,0)),"")</f>
        <v>0</v>
      </c>
      <c r="G43" s="18">
        <f>IFERROR(INDEX(result!$B$2:$AO$43,MATCH($B43,result!$A$2:$A$43,0),MATCH(G$3,result!$B$1:$AR$1,0)),"")</f>
        <v>0</v>
      </c>
      <c r="H43" s="18">
        <f>IFERROR(INDEX(result!$B$2:$AO$43,MATCH($B43,result!$A$2:$A$43,0),MATCH(H$3,result!$B$1:$AR$1,0)),"")</f>
        <v>0</v>
      </c>
      <c r="I43" s="18">
        <f>IFERROR(INDEX(result!$B$2:$AO$43,MATCH($B43,result!$A$2:$A$43,0),MATCH(I$3,result!$B$1:$AR$1,0)),"")</f>
        <v>0</v>
      </c>
      <c r="J43" s="18">
        <f>IFERROR(INDEX(result!$B$2:$AO$43,MATCH($B43,result!$A$2:$A$43,0),MATCH(J$3,result!$B$1:$AR$1,0)),"")</f>
        <v>0</v>
      </c>
      <c r="K43" s="18">
        <f>IFERROR(INDEX(result!$B$2:$AO$43,MATCH($B43,result!$A$2:$A$43,0),MATCH(K$3,result!$B$1:$AR$1,0)),"")</f>
        <v>0</v>
      </c>
      <c r="L43" s="18">
        <f>IFERROR(INDEX(result!$B$2:$AO$43,MATCH($B43,result!$A$2:$A$43,0),MATCH(L$3,result!$B$1:$AR$1,0)),"")</f>
        <v>0</v>
      </c>
      <c r="M43" s="18">
        <f>IFERROR(INDEX(result!$B$2:$AO$43,MATCH($B43,result!$A$2:$A$43,0),MATCH(M$3,result!$B$1:$AR$1,0)),"")</f>
        <v>0</v>
      </c>
      <c r="N43" s="18">
        <f>IFERROR(INDEX(result!$B$2:$AO$43,MATCH($B43,result!$A$2:$A$43,0),MATCH(N$3,result!$B$1:$AR$1,0)),"")</f>
        <v>0</v>
      </c>
      <c r="O43" s="18">
        <f>IFERROR(INDEX(result!$B$2:$AO$43,MATCH($B43,result!$A$2:$A$43,0),MATCH(O$3,result!$B$1:$AR$1,0)),"")</f>
        <v>0</v>
      </c>
      <c r="P43" s="18">
        <f>IFERROR(INDEX(result!$B$2:$AO$43,MATCH($B43,result!$A$2:$A$43,0),MATCH(P$3,result!$B$1:$AR$1,0)),"")</f>
        <v>0</v>
      </c>
      <c r="Q43" s="18">
        <f>IFERROR(INDEX(result!$B$2:$AO$43,MATCH($B43,result!$A$2:$A$43,0),MATCH(Q$3,result!$B$1:$AR$1,0)),"")</f>
        <v>0</v>
      </c>
    </row>
    <row r="44" spans="1:17" s="15" customFormat="1" x14ac:dyDescent="0.2">
      <c r="A44" s="1"/>
      <c r="B44" s="6" t="s">
        <v>29</v>
      </c>
      <c r="C44" s="14">
        <f>IFERROR(INDEX(result!$B$2:$AO$43,MATCH($B44,result!$A$2:$A$43,0),MATCH(C$3,result!$B$1:$AR$1,0)),"")</f>
        <v>35818464.149999999</v>
      </c>
      <c r="D44" s="14">
        <f>IFERROR(INDEX(result!$B$2:$AO$43,MATCH($B44,result!$A$2:$A$43,0),MATCH(D$3,result!$B$1:$AR$1,0)),"")</f>
        <v>49372924.269999996</v>
      </c>
      <c r="E44" s="14">
        <f>IFERROR(INDEX(result!$B$2:$AO$43,MATCH($B44,result!$A$2:$A$43,0),MATCH(E$3,result!$B$1:$AR$1,0)),"")</f>
        <v>90593734.610000014</v>
      </c>
      <c r="F44" s="14">
        <f>IFERROR(INDEX(result!$B$2:$AO$43,MATCH($B44,result!$A$2:$A$43,0),MATCH(F$3,result!$B$1:$AR$1,0)),"")</f>
        <v>138554804</v>
      </c>
      <c r="G44" s="14">
        <f>IFERROR(INDEX(result!$B$2:$AO$43,MATCH($B44,result!$A$2:$A$43,0),MATCH(G$3,result!$B$1:$AR$1,0)),"")</f>
        <v>182045300.69999999</v>
      </c>
      <c r="H44" s="14">
        <f>IFERROR(INDEX(result!$B$2:$AO$43,MATCH($B44,result!$A$2:$A$43,0),MATCH(H$3,result!$B$1:$AR$1,0)),"")</f>
        <v>250506077.51000002</v>
      </c>
      <c r="I44" s="14">
        <f>IFERROR(INDEX(result!$B$2:$AO$43,MATCH($B44,result!$A$2:$A$43,0),MATCH(I$3,result!$B$1:$AR$1,0)),"")</f>
        <v>312818426.44</v>
      </c>
      <c r="J44" s="14">
        <f>IFERROR(INDEX(result!$B$2:$AO$43,MATCH($B44,result!$A$2:$A$43,0),MATCH(J$3,result!$B$1:$AR$1,0)),"")</f>
        <v>371704356.64999998</v>
      </c>
      <c r="K44" s="14">
        <f>IFERROR(INDEX(result!$B$2:$AO$43,MATCH($B44,result!$A$2:$A$43,0),MATCH(K$3,result!$B$1:$AR$1,0)),"")</f>
        <v>426951779.33999997</v>
      </c>
      <c r="L44" s="14">
        <f>IFERROR(INDEX(result!$B$2:$AO$43,MATCH($B44,result!$A$2:$A$43,0),MATCH(L$3,result!$B$1:$AR$1,0)),"")</f>
        <v>616694634.69000006</v>
      </c>
      <c r="M44" s="14">
        <f>IFERROR(INDEX(result!$B$2:$AO$43,MATCH($B44,result!$A$2:$A$43,0),MATCH(M$3,result!$B$1:$AR$1,0)),"")</f>
        <v>993567763.61999989</v>
      </c>
      <c r="N44" s="14">
        <f>IFERROR(INDEX(result!$B$2:$AO$43,MATCH($B44,result!$A$2:$A$43,0),MATCH(N$3,result!$B$1:$AR$1,0)),"")</f>
        <v>1451035558.7799997</v>
      </c>
      <c r="O44" s="14">
        <f>IFERROR(INDEX(result!$B$2:$AO$43,MATCH($B44,result!$A$2:$A$43,0),MATCH(O$3,result!$B$1:$AR$1,0)),"")</f>
        <v>1805791231.5</v>
      </c>
      <c r="P44" s="14">
        <f>IFERROR(INDEX(result!$B$2:$AO$43,MATCH($B44,result!$A$2:$A$43,0),MATCH(P$3,result!$B$1:$AR$1,0)),"")</f>
        <v>2134213637.3600001</v>
      </c>
      <c r="Q44" s="14">
        <f>IFERROR(INDEX(result!$B$2:$AO$43,MATCH($B44,result!$A$2:$A$43,0),MATCH(Q$3,result!$B$1:$AR$1,0)),"")</f>
        <v>2456624250.1999998</v>
      </c>
    </row>
    <row r="45" spans="1:17" s="15" customFormat="1" x14ac:dyDescent="0.2">
      <c r="A45" s="1"/>
      <c r="B45" s="7" t="s">
        <v>30</v>
      </c>
      <c r="C45" s="16">
        <f>IFERROR(INDEX(result!$B$2:$AO$43,MATCH($B45,result!$A$2:$A$43,0),MATCH(C$3,result!$B$1:$AR$1,0)),"")</f>
        <v>12874368.969999999</v>
      </c>
      <c r="D45" s="16">
        <f>IFERROR(INDEX(result!$B$2:$AO$43,MATCH($B45,result!$A$2:$A$43,0),MATCH(D$3,result!$B$1:$AR$1,0)),"")</f>
        <v>23383613.399999999</v>
      </c>
      <c r="E45" s="16">
        <f>IFERROR(INDEX(result!$B$2:$AO$43,MATCH($B45,result!$A$2:$A$43,0),MATCH(E$3,result!$B$1:$AR$1,0)),"")</f>
        <v>35566173.969999999</v>
      </c>
      <c r="F45" s="16">
        <f>IFERROR(INDEX(result!$B$2:$AO$43,MATCH($B45,result!$A$2:$A$43,0),MATCH(F$3,result!$B$1:$AR$1,0)),"")</f>
        <v>48705191</v>
      </c>
      <c r="G45" s="16">
        <f>IFERROR(INDEX(result!$B$2:$AO$43,MATCH($B45,result!$A$2:$A$43,0),MATCH(G$3,result!$B$1:$AR$1,0)),"")</f>
        <v>63975342.43</v>
      </c>
      <c r="H45" s="16">
        <f>IFERROR(INDEX(result!$B$2:$AO$43,MATCH($B45,result!$A$2:$A$43,0),MATCH(H$3,result!$B$1:$AR$1,0)),"")</f>
        <v>99501974.159999996</v>
      </c>
      <c r="I45" s="16">
        <f>IFERROR(INDEX(result!$B$2:$AO$43,MATCH($B45,result!$A$2:$A$43,0),MATCH(I$3,result!$B$1:$AR$1,0)),"")</f>
        <v>124439813.08</v>
      </c>
      <c r="J45" s="16">
        <f>IFERROR(INDEX(result!$B$2:$AO$43,MATCH($B45,result!$A$2:$A$43,0),MATCH(J$3,result!$B$1:$AR$1,0)),"")</f>
        <v>141755244.06</v>
      </c>
      <c r="K45" s="16">
        <f>IFERROR(INDEX(result!$B$2:$AO$43,MATCH($B45,result!$A$2:$A$43,0),MATCH(K$3,result!$B$1:$AR$1,0)),"")</f>
        <v>168332222.38</v>
      </c>
      <c r="L45" s="16">
        <f>IFERROR(INDEX(result!$B$2:$AO$43,MATCH($B45,result!$A$2:$A$43,0),MATCH(L$3,result!$B$1:$AR$1,0)),"")</f>
        <v>253794183.10999998</v>
      </c>
      <c r="M45" s="16">
        <f>IFERROR(INDEX(result!$B$2:$AO$43,MATCH($B45,result!$A$2:$A$43,0),MATCH(M$3,result!$B$1:$AR$1,0)),"")</f>
        <v>400300827.98000002</v>
      </c>
      <c r="N45" s="16">
        <f>IFERROR(INDEX(result!$B$2:$AO$43,MATCH($B45,result!$A$2:$A$43,0),MATCH(N$3,result!$B$1:$AR$1,0)),"")</f>
        <v>582722512.95000005</v>
      </c>
      <c r="O45" s="16">
        <f>IFERROR(INDEX(result!$B$2:$AO$43,MATCH($B45,result!$A$2:$A$43,0),MATCH(O$3,result!$B$1:$AR$1,0)),"")</f>
        <v>738987984.43000007</v>
      </c>
      <c r="P45" s="16">
        <f>IFERROR(INDEX(result!$B$2:$AO$43,MATCH($B45,result!$A$2:$A$43,0),MATCH(P$3,result!$B$1:$AR$1,0)),"")</f>
        <v>914635854.93999994</v>
      </c>
      <c r="Q45" s="16">
        <f>IFERROR(INDEX(result!$B$2:$AO$43,MATCH($B45,result!$A$2:$A$43,0),MATCH(Q$3,result!$B$1:$AR$1,0)),"")</f>
        <v>1042606812.3099999</v>
      </c>
    </row>
    <row r="46" spans="1:17" s="15" customFormat="1" x14ac:dyDescent="0.2">
      <c r="A46" s="1"/>
      <c r="B46" s="8" t="s">
        <v>31</v>
      </c>
      <c r="C46" s="17">
        <f>IFERROR(INDEX(result!$B$2:$AO$43,MATCH($B46,result!$A$2:$A$43,0),MATCH(C$3,result!$B$1:$AR$1,0)),"")</f>
        <v>30707629.399999999</v>
      </c>
      <c r="D46" s="17">
        <f>IFERROR(INDEX(result!$B$2:$AO$43,MATCH($B46,result!$A$2:$A$43,0),MATCH(D$3,result!$B$1:$AR$1,0)),"")</f>
        <v>56956707.870000005</v>
      </c>
      <c r="E46" s="17">
        <f>IFERROR(INDEX(result!$B$2:$AO$43,MATCH($B46,result!$A$2:$A$43,0),MATCH(E$3,result!$B$1:$AR$1,0)),"")</f>
        <v>83085466.699999988</v>
      </c>
      <c r="F46" s="17">
        <f>IFERROR(INDEX(result!$B$2:$AO$43,MATCH($B46,result!$A$2:$A$43,0),MATCH(F$3,result!$B$1:$AR$1,0)),"")</f>
        <v>108018620</v>
      </c>
      <c r="G46" s="17">
        <f>IFERROR(INDEX(result!$B$2:$AO$43,MATCH($B46,result!$A$2:$A$43,0),MATCH(G$3,result!$B$1:$AR$1,0)),"")</f>
        <v>138170999.25</v>
      </c>
      <c r="H46" s="17">
        <f>IFERROR(INDEX(result!$B$2:$AO$43,MATCH($B46,result!$A$2:$A$43,0),MATCH(H$3,result!$B$1:$AR$1,0)),"")</f>
        <v>173853645.31</v>
      </c>
      <c r="I46" s="17">
        <f>IFERROR(INDEX(result!$B$2:$AO$43,MATCH($B46,result!$A$2:$A$43,0),MATCH(I$3,result!$B$1:$AR$1,0)),"")</f>
        <v>214195932.25</v>
      </c>
      <c r="J46" s="17">
        <f>IFERROR(INDEX(result!$B$2:$AO$43,MATCH($B46,result!$A$2:$A$43,0),MATCH(J$3,result!$B$1:$AR$1,0)),"")</f>
        <v>252622036.81</v>
      </c>
      <c r="K46" s="17">
        <f>IFERROR(INDEX(result!$B$2:$AO$43,MATCH($B46,result!$A$2:$A$43,0),MATCH(K$3,result!$B$1:$AR$1,0)),"")</f>
        <v>297245526.92999995</v>
      </c>
      <c r="L46" s="17">
        <f>IFERROR(INDEX(result!$B$2:$AO$43,MATCH($B46,result!$A$2:$A$43,0),MATCH(L$3,result!$B$1:$AR$1,0)),"")</f>
        <v>347511245.75999999</v>
      </c>
      <c r="M46" s="17">
        <f>IFERROR(INDEX(result!$B$2:$AO$43,MATCH($B46,result!$A$2:$A$43,0),MATCH(M$3,result!$B$1:$AR$1,0)),"")</f>
        <v>406728326.29999995</v>
      </c>
      <c r="N46" s="17">
        <f>IFERROR(INDEX(result!$B$2:$AO$43,MATCH($B46,result!$A$2:$A$43,0),MATCH(N$3,result!$B$1:$AR$1,0)),"")</f>
        <v>467998587.14000005</v>
      </c>
      <c r="O46" s="17">
        <f>IFERROR(INDEX(result!$B$2:$AO$43,MATCH($B46,result!$A$2:$A$43,0),MATCH(O$3,result!$B$1:$AR$1,0)),"")</f>
        <v>515770619.87</v>
      </c>
      <c r="P46" s="17">
        <f>IFERROR(INDEX(result!$B$2:$AO$43,MATCH($B46,result!$A$2:$A$43,0),MATCH(P$3,result!$B$1:$AR$1,0)),"")</f>
        <v>574471446.13999987</v>
      </c>
      <c r="Q46" s="17">
        <f>IFERROR(INDEX(result!$B$2:$AO$43,MATCH($B46,result!$A$2:$A$43,0),MATCH(Q$3,result!$B$1:$AR$1,0)),"")</f>
        <v>617562327.54999995</v>
      </c>
    </row>
    <row r="47" spans="1:17" x14ac:dyDescent="0.2">
      <c r="B47" s="18" t="s">
        <v>32</v>
      </c>
      <c r="C47" s="18">
        <f>IFERROR(INDEX(result!$B$2:$AO$43,MATCH($B47,result!$A$2:$A$43,0),MATCH(C$3,result!$B$1:$AR$1,0)),"")</f>
        <v>0</v>
      </c>
      <c r="D47" s="18">
        <f>IFERROR(INDEX(result!$B$2:$AO$43,MATCH($B47,result!$A$2:$A$43,0),MATCH(D$3,result!$B$1:$AR$1,0)),"")</f>
        <v>0</v>
      </c>
      <c r="E47" s="18">
        <f>IFERROR(INDEX(result!$B$2:$AO$43,MATCH($B47,result!$A$2:$A$43,0),MATCH(E$3,result!$B$1:$AR$1,0)),"")</f>
        <v>0</v>
      </c>
      <c r="F47" s="18">
        <f>IFERROR(INDEX(result!$B$2:$AO$43,MATCH($B47,result!$A$2:$A$43,0),MATCH(F$3,result!$B$1:$AR$1,0)),"")</f>
        <v>0</v>
      </c>
      <c r="G47" s="18">
        <f>IFERROR(INDEX(result!$B$2:$AO$43,MATCH($B47,result!$A$2:$A$43,0),MATCH(G$3,result!$B$1:$AR$1,0)),"")</f>
        <v>0</v>
      </c>
      <c r="H47" s="18">
        <f>IFERROR(INDEX(result!$B$2:$AO$43,MATCH($B47,result!$A$2:$A$43,0),MATCH(H$3,result!$B$1:$AR$1,0)),"")</f>
        <v>0</v>
      </c>
      <c r="I47" s="18">
        <f>IFERROR(INDEX(result!$B$2:$AO$43,MATCH($B47,result!$A$2:$A$43,0),MATCH(I$3,result!$B$1:$AR$1,0)),"")</f>
        <v>0</v>
      </c>
      <c r="J47" s="18">
        <f>IFERROR(INDEX(result!$B$2:$AO$43,MATCH($B47,result!$A$2:$A$43,0),MATCH(J$3,result!$B$1:$AR$1,0)),"")</f>
        <v>0</v>
      </c>
      <c r="K47" s="18">
        <f>IFERROR(INDEX(result!$B$2:$AO$43,MATCH($B47,result!$A$2:$A$43,0),MATCH(K$3,result!$B$1:$AR$1,0)),"")</f>
        <v>0</v>
      </c>
      <c r="L47" s="18">
        <f>IFERROR(INDEX(result!$B$2:$AO$43,MATCH($B47,result!$A$2:$A$43,0),MATCH(L$3,result!$B$1:$AR$1,0)),"")</f>
        <v>120000</v>
      </c>
      <c r="M47" s="18">
        <f>IFERROR(INDEX(result!$B$2:$AO$43,MATCH($B47,result!$A$2:$A$43,0),MATCH(M$3,result!$B$1:$AR$1,0)),"")</f>
        <v>168686.3</v>
      </c>
      <c r="N47" s="18">
        <f>IFERROR(INDEX(result!$B$2:$AO$43,MATCH($B47,result!$A$2:$A$43,0),MATCH(N$3,result!$B$1:$AR$1,0)),"")</f>
        <v>166700.56</v>
      </c>
      <c r="O47" s="18">
        <f>IFERROR(INDEX(result!$B$2:$AO$43,MATCH($B47,result!$A$2:$A$43,0),MATCH(O$3,result!$B$1:$AR$1,0)),"")</f>
        <v>264675.62</v>
      </c>
      <c r="P47" s="18">
        <f>IFERROR(INDEX(result!$B$2:$AO$43,MATCH($B47,result!$A$2:$A$43,0),MATCH(P$3,result!$B$1:$AR$1,0)),"")</f>
        <v>262139.66000000003</v>
      </c>
      <c r="Q47" s="18">
        <f>IFERROR(INDEX(result!$B$2:$AO$43,MATCH($B47,result!$A$2:$A$43,0),MATCH(Q$3,result!$B$1:$AR$1,0)),"")</f>
        <v>259447.25</v>
      </c>
    </row>
    <row r="48" spans="1:17" x14ac:dyDescent="0.2">
      <c r="B48" s="6" t="s">
        <v>22</v>
      </c>
      <c r="C48" s="6">
        <f t="shared" ref="C48:Q48" si="0">SUM(C4:C8)</f>
        <v>22</v>
      </c>
      <c r="D48" s="6">
        <f t="shared" si="0"/>
        <v>28</v>
      </c>
      <c r="E48" s="6">
        <f t="shared" si="0"/>
        <v>45</v>
      </c>
      <c r="F48" s="6">
        <f t="shared" si="0"/>
        <v>65</v>
      </c>
      <c r="G48" s="6">
        <f t="shared" si="0"/>
        <v>90</v>
      </c>
      <c r="H48" s="6">
        <f t="shared" si="0"/>
        <v>132</v>
      </c>
      <c r="I48" s="6">
        <f t="shared" si="0"/>
        <v>170</v>
      </c>
      <c r="J48" s="6">
        <f t="shared" si="0"/>
        <v>198</v>
      </c>
      <c r="K48" s="6">
        <f t="shared" si="0"/>
        <v>226</v>
      </c>
      <c r="L48" s="6">
        <f t="shared" si="0"/>
        <v>336</v>
      </c>
      <c r="M48" s="6">
        <f t="shared" si="0"/>
        <v>539</v>
      </c>
      <c r="N48" s="6">
        <f t="shared" si="0"/>
        <v>785</v>
      </c>
      <c r="O48" s="6">
        <f t="shared" si="0"/>
        <v>970</v>
      </c>
      <c r="P48" s="6">
        <f t="shared" si="0"/>
        <v>1175</v>
      </c>
      <c r="Q48" s="6">
        <f t="shared" si="0"/>
        <v>1353</v>
      </c>
    </row>
    <row r="49" spans="1:17" x14ac:dyDescent="0.2">
      <c r="B49" s="7" t="s">
        <v>23</v>
      </c>
      <c r="C49" s="7">
        <f t="shared" ref="C49:Q49" si="1">SUM(C9:C13)</f>
        <v>26</v>
      </c>
      <c r="D49" s="7">
        <f t="shared" si="1"/>
        <v>40</v>
      </c>
      <c r="E49" s="7">
        <f t="shared" si="1"/>
        <v>69</v>
      </c>
      <c r="F49" s="7">
        <f t="shared" si="1"/>
        <v>96</v>
      </c>
      <c r="G49" s="7">
        <f t="shared" si="1"/>
        <v>131</v>
      </c>
      <c r="H49" s="7">
        <f t="shared" si="1"/>
        <v>202</v>
      </c>
      <c r="I49" s="7">
        <f t="shared" si="1"/>
        <v>262</v>
      </c>
      <c r="J49" s="7">
        <f t="shared" si="1"/>
        <v>307</v>
      </c>
      <c r="K49" s="7">
        <f t="shared" si="1"/>
        <v>363</v>
      </c>
      <c r="L49" s="7">
        <f t="shared" si="1"/>
        <v>539</v>
      </c>
      <c r="M49" s="7">
        <f t="shared" si="1"/>
        <v>862</v>
      </c>
      <c r="N49" s="7">
        <f t="shared" si="1"/>
        <v>1234</v>
      </c>
      <c r="O49" s="7">
        <f t="shared" si="1"/>
        <v>1538</v>
      </c>
      <c r="P49" s="7">
        <f t="shared" si="1"/>
        <v>1904</v>
      </c>
      <c r="Q49" s="7">
        <f t="shared" si="1"/>
        <v>2203</v>
      </c>
    </row>
    <row r="50" spans="1:17" x14ac:dyDescent="0.2">
      <c r="B50" s="8" t="s">
        <v>24</v>
      </c>
      <c r="C50" s="8">
        <f t="shared" ref="C50:Q50" si="2">SUM(C14:C18)</f>
        <v>144</v>
      </c>
      <c r="D50" s="8">
        <f t="shared" si="2"/>
        <v>278</v>
      </c>
      <c r="E50" s="8">
        <f t="shared" si="2"/>
        <v>407</v>
      </c>
      <c r="F50" s="8">
        <f t="shared" si="2"/>
        <v>531</v>
      </c>
      <c r="G50" s="8">
        <f t="shared" si="2"/>
        <v>668</v>
      </c>
      <c r="H50" s="8">
        <f t="shared" si="2"/>
        <v>842</v>
      </c>
      <c r="I50" s="8">
        <f t="shared" si="2"/>
        <v>1025</v>
      </c>
      <c r="J50" s="8">
        <f t="shared" si="2"/>
        <v>1196</v>
      </c>
      <c r="K50" s="8">
        <f t="shared" si="2"/>
        <v>1405</v>
      </c>
      <c r="L50" s="8">
        <f t="shared" si="2"/>
        <v>1649</v>
      </c>
      <c r="M50" s="8">
        <f t="shared" si="2"/>
        <v>1936</v>
      </c>
      <c r="N50" s="8">
        <f t="shared" si="2"/>
        <v>2205</v>
      </c>
      <c r="O50" s="8">
        <f t="shared" si="2"/>
        <v>2426</v>
      </c>
      <c r="P50" s="8">
        <f t="shared" si="2"/>
        <v>2712</v>
      </c>
      <c r="Q50" s="8">
        <f t="shared" si="2"/>
        <v>2937</v>
      </c>
    </row>
    <row r="51" spans="1:17" x14ac:dyDescent="0.2">
      <c r="B51" s="9" t="s">
        <v>25</v>
      </c>
      <c r="C51" s="9">
        <f t="shared" ref="C51:Q51" si="3">SUM(C19:C23)</f>
        <v>0</v>
      </c>
      <c r="D51" s="9">
        <f t="shared" si="3"/>
        <v>0</v>
      </c>
      <c r="E51" s="9">
        <f t="shared" si="3"/>
        <v>0</v>
      </c>
      <c r="F51" s="9">
        <f t="shared" si="3"/>
        <v>0</v>
      </c>
      <c r="G51" s="9">
        <f t="shared" si="3"/>
        <v>0</v>
      </c>
      <c r="H51" s="9">
        <f t="shared" si="3"/>
        <v>0</v>
      </c>
      <c r="I51" s="9">
        <f t="shared" si="3"/>
        <v>0</v>
      </c>
      <c r="J51" s="9">
        <f t="shared" si="3"/>
        <v>0</v>
      </c>
      <c r="K51" s="9">
        <f t="shared" si="3"/>
        <v>0</v>
      </c>
      <c r="L51" s="9">
        <f t="shared" si="3"/>
        <v>2</v>
      </c>
      <c r="M51" s="9">
        <f t="shared" si="3"/>
        <v>3</v>
      </c>
      <c r="N51" s="9">
        <f t="shared" si="3"/>
        <v>3</v>
      </c>
      <c r="O51" s="9">
        <f t="shared" si="3"/>
        <v>5</v>
      </c>
      <c r="P51" s="9">
        <f t="shared" si="3"/>
        <v>5</v>
      </c>
      <c r="Q51" s="9">
        <f t="shared" si="3"/>
        <v>5</v>
      </c>
    </row>
    <row r="52" spans="1:17" x14ac:dyDescent="0.2">
      <c r="B52" s="10" t="s">
        <v>33</v>
      </c>
      <c r="C52" s="25">
        <f>SUM(C44:C47)</f>
        <v>79400462.519999996</v>
      </c>
      <c r="D52" s="25">
        <f t="shared" ref="D52:Q52" si="4">SUM(D44:D47)</f>
        <v>129713245.53999999</v>
      </c>
      <c r="E52" s="25">
        <f t="shared" si="4"/>
        <v>209245375.28</v>
      </c>
      <c r="F52" s="25">
        <f t="shared" si="4"/>
        <v>295278615</v>
      </c>
      <c r="G52" s="25">
        <f t="shared" si="4"/>
        <v>384191642.38</v>
      </c>
      <c r="H52" s="25">
        <f t="shared" si="4"/>
        <v>523861696.98000002</v>
      </c>
      <c r="I52" s="25">
        <f t="shared" si="4"/>
        <v>651454171.76999998</v>
      </c>
      <c r="J52" s="25">
        <f t="shared" si="4"/>
        <v>766081637.51999998</v>
      </c>
      <c r="K52" s="25">
        <f t="shared" si="4"/>
        <v>892529528.64999998</v>
      </c>
      <c r="L52" s="25">
        <f t="shared" si="4"/>
        <v>1218120063.5599999</v>
      </c>
      <c r="M52" s="25">
        <f t="shared" si="4"/>
        <v>1800765604.1999998</v>
      </c>
      <c r="N52" s="25">
        <f t="shared" si="4"/>
        <v>2501923359.4299998</v>
      </c>
      <c r="O52" s="25">
        <f t="shared" si="4"/>
        <v>3060814511.4200001</v>
      </c>
      <c r="P52" s="25">
        <f t="shared" si="4"/>
        <v>3623583078.0999999</v>
      </c>
      <c r="Q52" s="25">
        <f t="shared" si="4"/>
        <v>4117052837.3099995</v>
      </c>
    </row>
    <row r="53" spans="1:17" x14ac:dyDescent="0.2">
      <c r="B53" s="11" t="s">
        <v>26</v>
      </c>
      <c r="C53" s="12">
        <f>SUM(C48:C51)</f>
        <v>192</v>
      </c>
      <c r="D53" s="12">
        <f>SUM(D48:D51)</f>
        <v>346</v>
      </c>
      <c r="E53" s="12">
        <f t="shared" ref="E53:P53" si="5">SUM(E48:E51)</f>
        <v>521</v>
      </c>
      <c r="F53" s="12">
        <f t="shared" si="5"/>
        <v>692</v>
      </c>
      <c r="G53" s="12">
        <f t="shared" si="5"/>
        <v>889</v>
      </c>
      <c r="H53" s="12">
        <f t="shared" si="5"/>
        <v>1176</v>
      </c>
      <c r="I53" s="12">
        <f t="shared" si="5"/>
        <v>1457</v>
      </c>
      <c r="J53" s="12">
        <f t="shared" si="5"/>
        <v>1701</v>
      </c>
      <c r="K53" s="12">
        <f t="shared" si="5"/>
        <v>1994</v>
      </c>
      <c r="L53" s="12">
        <f t="shared" si="5"/>
        <v>2526</v>
      </c>
      <c r="M53" s="12">
        <f t="shared" si="5"/>
        <v>3340</v>
      </c>
      <c r="N53" s="12">
        <f t="shared" si="5"/>
        <v>4227</v>
      </c>
      <c r="O53" s="12">
        <f t="shared" si="5"/>
        <v>4939</v>
      </c>
      <c r="P53" s="12">
        <f t="shared" si="5"/>
        <v>5796</v>
      </c>
      <c r="Q53" s="12">
        <f>SUM(Q48:Q51)</f>
        <v>6498</v>
      </c>
    </row>
    <row r="54" spans="1:17" s="20" customFormat="1" x14ac:dyDescent="0.2">
      <c r="A54" s="1"/>
      <c r="B54" s="6" t="s">
        <v>1</v>
      </c>
      <c r="C54" s="19">
        <f t="shared" ref="C54:Q54" si="6">C4/C$48</f>
        <v>1</v>
      </c>
      <c r="D54" s="19">
        <f t="shared" si="6"/>
        <v>1</v>
      </c>
      <c r="E54" s="19">
        <f t="shared" si="6"/>
        <v>1</v>
      </c>
      <c r="F54" s="19">
        <f t="shared" si="6"/>
        <v>1</v>
      </c>
      <c r="G54" s="19">
        <f t="shared" si="6"/>
        <v>1</v>
      </c>
      <c r="H54" s="19">
        <f t="shared" si="6"/>
        <v>1</v>
      </c>
      <c r="I54" s="19">
        <f t="shared" si="6"/>
        <v>1</v>
      </c>
      <c r="J54" s="19">
        <f t="shared" si="6"/>
        <v>1</v>
      </c>
      <c r="K54" s="19">
        <f t="shared" si="6"/>
        <v>0.99115044247787609</v>
      </c>
      <c r="L54" s="19">
        <f t="shared" si="6"/>
        <v>0.99404761904761907</v>
      </c>
      <c r="M54" s="19">
        <f t="shared" si="6"/>
        <v>0.99443413729128016</v>
      </c>
      <c r="N54" s="19">
        <f t="shared" si="6"/>
        <v>0.99617834394904459</v>
      </c>
      <c r="O54" s="19">
        <f t="shared" si="6"/>
        <v>0.99587628865979383</v>
      </c>
      <c r="P54" s="19">
        <f t="shared" si="6"/>
        <v>0.9965957446808511</v>
      </c>
      <c r="Q54" s="19">
        <f t="shared" si="6"/>
        <v>0.99556541019955658</v>
      </c>
    </row>
    <row r="55" spans="1:17" s="20" customFormat="1" x14ac:dyDescent="0.2">
      <c r="A55" s="1"/>
      <c r="B55" s="6" t="s">
        <v>3</v>
      </c>
      <c r="C55" s="19">
        <f t="shared" ref="C55:Q55" si="7">C5/C$48</f>
        <v>0</v>
      </c>
      <c r="D55" s="19">
        <f t="shared" si="7"/>
        <v>0</v>
      </c>
      <c r="E55" s="19">
        <f t="shared" si="7"/>
        <v>0</v>
      </c>
      <c r="F55" s="19">
        <f t="shared" si="7"/>
        <v>0</v>
      </c>
      <c r="G55" s="19">
        <f t="shared" si="7"/>
        <v>0</v>
      </c>
      <c r="H55" s="19">
        <f t="shared" si="7"/>
        <v>0</v>
      </c>
      <c r="I55" s="19">
        <f t="shared" si="7"/>
        <v>0</v>
      </c>
      <c r="J55" s="19">
        <f t="shared" si="7"/>
        <v>0</v>
      </c>
      <c r="K55" s="19">
        <f t="shared" si="7"/>
        <v>4.4247787610619468E-3</v>
      </c>
      <c r="L55" s="19">
        <f t="shared" si="7"/>
        <v>0</v>
      </c>
      <c r="M55" s="19">
        <f t="shared" si="7"/>
        <v>3.7105751391465678E-3</v>
      </c>
      <c r="N55" s="19">
        <f t="shared" si="7"/>
        <v>0</v>
      </c>
      <c r="O55" s="19">
        <f t="shared" si="7"/>
        <v>1.0309278350515464E-3</v>
      </c>
      <c r="P55" s="19">
        <f t="shared" si="7"/>
        <v>1.7021276595744681E-3</v>
      </c>
      <c r="Q55" s="19">
        <f t="shared" si="7"/>
        <v>7.3909830007390983E-4</v>
      </c>
    </row>
    <row r="56" spans="1:17" s="20" customFormat="1" x14ac:dyDescent="0.2">
      <c r="A56" s="1"/>
      <c r="B56" s="6" t="s">
        <v>2</v>
      </c>
      <c r="C56" s="19">
        <f t="shared" ref="C56:Q56" si="8">C6/C$48</f>
        <v>0</v>
      </c>
      <c r="D56" s="19">
        <f t="shared" si="8"/>
        <v>0</v>
      </c>
      <c r="E56" s="19">
        <f t="shared" si="8"/>
        <v>0</v>
      </c>
      <c r="F56" s="19">
        <f t="shared" si="8"/>
        <v>0</v>
      </c>
      <c r="G56" s="19">
        <f t="shared" si="8"/>
        <v>0</v>
      </c>
      <c r="H56" s="19">
        <f t="shared" si="8"/>
        <v>0</v>
      </c>
      <c r="I56" s="19">
        <f t="shared" si="8"/>
        <v>0</v>
      </c>
      <c r="J56" s="19">
        <f t="shared" si="8"/>
        <v>0</v>
      </c>
      <c r="K56" s="19">
        <f t="shared" si="8"/>
        <v>4.4247787610619468E-3</v>
      </c>
      <c r="L56" s="19">
        <f t="shared" si="8"/>
        <v>5.9523809523809521E-3</v>
      </c>
      <c r="M56" s="19">
        <f t="shared" si="8"/>
        <v>1.8552875695732839E-3</v>
      </c>
      <c r="N56" s="19">
        <f t="shared" si="8"/>
        <v>3.821656050955414E-3</v>
      </c>
      <c r="O56" s="19">
        <f t="shared" si="8"/>
        <v>1.0309278350515464E-3</v>
      </c>
      <c r="P56" s="19">
        <f t="shared" si="8"/>
        <v>8.5106382978723403E-4</v>
      </c>
      <c r="Q56" s="19">
        <f t="shared" si="8"/>
        <v>2.2172949002217295E-3</v>
      </c>
    </row>
    <row r="57" spans="1:17" s="20" customFormat="1" x14ac:dyDescent="0.2">
      <c r="A57" s="1"/>
      <c r="B57" s="6" t="s">
        <v>4</v>
      </c>
      <c r="C57" s="19">
        <f t="shared" ref="C57:Q57" si="9">C7/C$48</f>
        <v>0</v>
      </c>
      <c r="D57" s="19">
        <f t="shared" si="9"/>
        <v>0</v>
      </c>
      <c r="E57" s="19">
        <f t="shared" si="9"/>
        <v>0</v>
      </c>
      <c r="F57" s="19">
        <f t="shared" si="9"/>
        <v>0</v>
      </c>
      <c r="G57" s="19">
        <f t="shared" si="9"/>
        <v>0</v>
      </c>
      <c r="H57" s="19">
        <f t="shared" si="9"/>
        <v>0</v>
      </c>
      <c r="I57" s="19">
        <f t="shared" si="9"/>
        <v>0</v>
      </c>
      <c r="J57" s="19">
        <f t="shared" si="9"/>
        <v>0</v>
      </c>
      <c r="K57" s="19">
        <f t="shared" si="9"/>
        <v>0</v>
      </c>
      <c r="L57" s="19">
        <f t="shared" si="9"/>
        <v>0</v>
      </c>
      <c r="M57" s="19">
        <f t="shared" si="9"/>
        <v>0</v>
      </c>
      <c r="N57" s="19">
        <f t="shared" si="9"/>
        <v>0</v>
      </c>
      <c r="O57" s="19">
        <f t="shared" si="9"/>
        <v>2.0618556701030928E-3</v>
      </c>
      <c r="P57" s="19">
        <f t="shared" si="9"/>
        <v>0</v>
      </c>
      <c r="Q57" s="19">
        <f t="shared" si="9"/>
        <v>7.3909830007390983E-4</v>
      </c>
    </row>
    <row r="58" spans="1:17" s="20" customFormat="1" x14ac:dyDescent="0.2">
      <c r="A58" s="1"/>
      <c r="B58" s="6" t="s">
        <v>5</v>
      </c>
      <c r="C58" s="19">
        <f t="shared" ref="C58:Q58" si="10">C8/C$48</f>
        <v>0</v>
      </c>
      <c r="D58" s="19">
        <f t="shared" si="10"/>
        <v>0</v>
      </c>
      <c r="E58" s="19">
        <f t="shared" si="10"/>
        <v>0</v>
      </c>
      <c r="F58" s="19">
        <f t="shared" si="10"/>
        <v>0</v>
      </c>
      <c r="G58" s="19">
        <f t="shared" si="10"/>
        <v>0</v>
      </c>
      <c r="H58" s="19">
        <f t="shared" si="10"/>
        <v>0</v>
      </c>
      <c r="I58" s="19">
        <f t="shared" si="10"/>
        <v>0</v>
      </c>
      <c r="J58" s="19">
        <f t="shared" si="10"/>
        <v>0</v>
      </c>
      <c r="K58" s="19">
        <f t="shared" si="10"/>
        <v>0</v>
      </c>
      <c r="L58" s="19">
        <f t="shared" si="10"/>
        <v>0</v>
      </c>
      <c r="M58" s="19">
        <f t="shared" si="10"/>
        <v>0</v>
      </c>
      <c r="N58" s="19">
        <f t="shared" si="10"/>
        <v>0</v>
      </c>
      <c r="O58" s="19">
        <f t="shared" si="10"/>
        <v>0</v>
      </c>
      <c r="P58" s="19">
        <f t="shared" si="10"/>
        <v>8.5106382978723403E-4</v>
      </c>
      <c r="Q58" s="19">
        <f t="shared" si="10"/>
        <v>7.3909830007390983E-4</v>
      </c>
    </row>
    <row r="59" spans="1:17" s="20" customFormat="1" x14ac:dyDescent="0.2">
      <c r="A59" s="1"/>
      <c r="B59" s="7" t="s">
        <v>6</v>
      </c>
      <c r="C59" s="21">
        <f t="shared" ref="C59:Q59" si="11">C9/C$49</f>
        <v>1</v>
      </c>
      <c r="D59" s="21">
        <f t="shared" si="11"/>
        <v>1</v>
      </c>
      <c r="E59" s="21">
        <f t="shared" si="11"/>
        <v>1</v>
      </c>
      <c r="F59" s="21">
        <f t="shared" si="11"/>
        <v>1</v>
      </c>
      <c r="G59" s="21">
        <f t="shared" si="11"/>
        <v>1</v>
      </c>
      <c r="H59" s="21">
        <f t="shared" si="11"/>
        <v>1</v>
      </c>
      <c r="I59" s="21">
        <f t="shared" si="11"/>
        <v>1</v>
      </c>
      <c r="J59" s="21">
        <f t="shared" si="11"/>
        <v>1</v>
      </c>
      <c r="K59" s="21">
        <f t="shared" si="11"/>
        <v>0.99449035812672182</v>
      </c>
      <c r="L59" s="21">
        <f t="shared" si="11"/>
        <v>0.99443413729128016</v>
      </c>
      <c r="M59" s="21">
        <f t="shared" si="11"/>
        <v>0.99651972157772617</v>
      </c>
      <c r="N59" s="21">
        <f t="shared" si="11"/>
        <v>0.99675850891410045</v>
      </c>
      <c r="O59" s="21">
        <f t="shared" si="11"/>
        <v>0.99674902470741222</v>
      </c>
      <c r="P59" s="21">
        <f t="shared" si="11"/>
        <v>0.99684873949579833</v>
      </c>
      <c r="Q59" s="21">
        <f t="shared" si="11"/>
        <v>0.99591466182478439</v>
      </c>
    </row>
    <row r="60" spans="1:17" s="20" customFormat="1" x14ac:dyDescent="0.2">
      <c r="A60" s="1"/>
      <c r="B60" s="7" t="s">
        <v>8</v>
      </c>
      <c r="C60" s="21">
        <f t="shared" ref="C60:Q60" si="12">C10/C$49</f>
        <v>0</v>
      </c>
      <c r="D60" s="21">
        <f t="shared" si="12"/>
        <v>0</v>
      </c>
      <c r="E60" s="21">
        <f t="shared" si="12"/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21">
        <f t="shared" si="12"/>
        <v>0</v>
      </c>
      <c r="J60" s="21">
        <f t="shared" si="12"/>
        <v>0</v>
      </c>
      <c r="K60" s="21">
        <f t="shared" si="12"/>
        <v>2.7548209366391185E-3</v>
      </c>
      <c r="L60" s="21">
        <f t="shared" si="12"/>
        <v>1.8552875695732839E-3</v>
      </c>
      <c r="M60" s="21">
        <f t="shared" si="12"/>
        <v>2.3201856148491878E-3</v>
      </c>
      <c r="N60" s="21">
        <f t="shared" si="12"/>
        <v>8.1037277147487841E-4</v>
      </c>
      <c r="O60" s="21">
        <f t="shared" si="12"/>
        <v>1.9505851755526658E-3</v>
      </c>
      <c r="P60" s="21">
        <f t="shared" si="12"/>
        <v>2.1008403361344537E-3</v>
      </c>
      <c r="Q60" s="21">
        <f t="shared" si="12"/>
        <v>1.8157058556513845E-3</v>
      </c>
    </row>
    <row r="61" spans="1:17" s="20" customFormat="1" x14ac:dyDescent="0.2">
      <c r="A61" s="1"/>
      <c r="B61" s="7" t="s">
        <v>7</v>
      </c>
      <c r="C61" s="21">
        <f t="shared" ref="C61:Q61" si="13">C11/C$49</f>
        <v>0</v>
      </c>
      <c r="D61" s="21">
        <f t="shared" si="13"/>
        <v>0</v>
      </c>
      <c r="E61" s="21">
        <f t="shared" si="13"/>
        <v>0</v>
      </c>
      <c r="F61" s="21">
        <f t="shared" si="13"/>
        <v>0</v>
      </c>
      <c r="G61" s="21">
        <f t="shared" si="13"/>
        <v>0</v>
      </c>
      <c r="H61" s="21">
        <f t="shared" si="13"/>
        <v>0</v>
      </c>
      <c r="I61" s="21">
        <f t="shared" si="13"/>
        <v>0</v>
      </c>
      <c r="J61" s="21">
        <f t="shared" si="13"/>
        <v>0</v>
      </c>
      <c r="K61" s="21">
        <f t="shared" si="13"/>
        <v>2.7548209366391185E-3</v>
      </c>
      <c r="L61" s="21">
        <f t="shared" si="13"/>
        <v>1.8552875695732839E-3</v>
      </c>
      <c r="M61" s="21">
        <f t="shared" si="13"/>
        <v>0</v>
      </c>
      <c r="N61" s="21">
        <f t="shared" si="13"/>
        <v>1.6207455429497568E-3</v>
      </c>
      <c r="O61" s="21">
        <f t="shared" si="13"/>
        <v>0</v>
      </c>
      <c r="P61" s="21">
        <f t="shared" si="13"/>
        <v>5.2521008403361342E-4</v>
      </c>
      <c r="Q61" s="21">
        <f t="shared" si="13"/>
        <v>1.3617793917385383E-3</v>
      </c>
    </row>
    <row r="62" spans="1:17" s="20" customFormat="1" x14ac:dyDescent="0.2">
      <c r="A62" s="1"/>
      <c r="B62" s="7" t="s">
        <v>9</v>
      </c>
      <c r="C62" s="21">
        <f t="shared" ref="C62:Q62" si="14">C12/C$49</f>
        <v>0</v>
      </c>
      <c r="D62" s="21">
        <f t="shared" si="14"/>
        <v>0</v>
      </c>
      <c r="E62" s="21">
        <f t="shared" si="14"/>
        <v>0</v>
      </c>
      <c r="F62" s="21">
        <f t="shared" si="14"/>
        <v>0</v>
      </c>
      <c r="G62" s="21">
        <f t="shared" si="14"/>
        <v>0</v>
      </c>
      <c r="H62" s="21">
        <f t="shared" si="14"/>
        <v>0</v>
      </c>
      <c r="I62" s="21">
        <f t="shared" si="14"/>
        <v>0</v>
      </c>
      <c r="J62" s="21">
        <f t="shared" si="14"/>
        <v>0</v>
      </c>
      <c r="K62" s="21">
        <f t="shared" si="14"/>
        <v>0</v>
      </c>
      <c r="L62" s="21">
        <f t="shared" si="14"/>
        <v>1.8552875695732839E-3</v>
      </c>
      <c r="M62" s="21">
        <f t="shared" si="14"/>
        <v>1.1600928074245939E-3</v>
      </c>
      <c r="N62" s="21">
        <f t="shared" si="14"/>
        <v>8.1037277147487841E-4</v>
      </c>
      <c r="O62" s="21">
        <f t="shared" si="14"/>
        <v>6.5019505851755528E-4</v>
      </c>
      <c r="P62" s="21">
        <f t="shared" si="14"/>
        <v>0</v>
      </c>
      <c r="Q62" s="21">
        <f t="shared" si="14"/>
        <v>4.5392646391284613E-4</v>
      </c>
    </row>
    <row r="63" spans="1:17" s="20" customFormat="1" x14ac:dyDescent="0.2">
      <c r="A63" s="1"/>
      <c r="B63" s="7" t="s">
        <v>10</v>
      </c>
      <c r="C63" s="21">
        <f t="shared" ref="C63:Q63" si="15">C13/C$49</f>
        <v>0</v>
      </c>
      <c r="D63" s="21">
        <f t="shared" si="15"/>
        <v>0</v>
      </c>
      <c r="E63" s="21">
        <f t="shared" si="15"/>
        <v>0</v>
      </c>
      <c r="F63" s="21">
        <f t="shared" si="15"/>
        <v>0</v>
      </c>
      <c r="G63" s="21">
        <f t="shared" si="15"/>
        <v>0</v>
      </c>
      <c r="H63" s="21">
        <f t="shared" si="15"/>
        <v>0</v>
      </c>
      <c r="I63" s="21">
        <f t="shared" si="15"/>
        <v>0</v>
      </c>
      <c r="J63" s="21">
        <f t="shared" si="15"/>
        <v>0</v>
      </c>
      <c r="K63" s="21">
        <f t="shared" si="15"/>
        <v>0</v>
      </c>
      <c r="L63" s="21">
        <f t="shared" si="15"/>
        <v>0</v>
      </c>
      <c r="M63" s="21">
        <f t="shared" si="15"/>
        <v>0</v>
      </c>
      <c r="N63" s="21">
        <f t="shared" si="15"/>
        <v>0</v>
      </c>
      <c r="O63" s="21">
        <f t="shared" si="15"/>
        <v>6.5019505851755528E-4</v>
      </c>
      <c r="P63" s="21">
        <f t="shared" si="15"/>
        <v>5.2521008403361342E-4</v>
      </c>
      <c r="Q63" s="21">
        <f t="shared" si="15"/>
        <v>4.5392646391284613E-4</v>
      </c>
    </row>
    <row r="64" spans="1:17" s="20" customFormat="1" x14ac:dyDescent="0.2">
      <c r="A64" s="1"/>
      <c r="B64" s="8" t="s">
        <v>11</v>
      </c>
      <c r="C64" s="22">
        <f t="shared" ref="C64:Q64" si="16">C14/C$50</f>
        <v>1</v>
      </c>
      <c r="D64" s="22">
        <f t="shared" si="16"/>
        <v>1</v>
      </c>
      <c r="E64" s="22">
        <f t="shared" si="16"/>
        <v>1</v>
      </c>
      <c r="F64" s="22">
        <f t="shared" si="16"/>
        <v>1</v>
      </c>
      <c r="G64" s="22">
        <f t="shared" si="16"/>
        <v>0.99850299401197606</v>
      </c>
      <c r="H64" s="22">
        <f t="shared" si="16"/>
        <v>0.99762470308788598</v>
      </c>
      <c r="I64" s="22">
        <f t="shared" si="16"/>
        <v>0.99804878048780488</v>
      </c>
      <c r="J64" s="22">
        <f t="shared" si="16"/>
        <v>0.99665551839464883</v>
      </c>
      <c r="K64" s="22">
        <f t="shared" si="16"/>
        <v>0.99501779359430609</v>
      </c>
      <c r="L64" s="22">
        <f t="shared" si="16"/>
        <v>0.99454214675560948</v>
      </c>
      <c r="M64" s="22">
        <f t="shared" si="16"/>
        <v>0.99431818181818177</v>
      </c>
      <c r="N64" s="22">
        <f t="shared" si="16"/>
        <v>0.99410430839002273</v>
      </c>
      <c r="O64" s="22">
        <f t="shared" si="16"/>
        <v>0.99340478153338829</v>
      </c>
      <c r="P64" s="22">
        <f t="shared" si="16"/>
        <v>0.99336283185840712</v>
      </c>
      <c r="Q64" s="22">
        <f t="shared" si="16"/>
        <v>0.99353081375553287</v>
      </c>
    </row>
    <row r="65" spans="1:17" s="20" customFormat="1" x14ac:dyDescent="0.2">
      <c r="A65" s="1"/>
      <c r="B65" s="8" t="s">
        <v>12</v>
      </c>
      <c r="C65" s="22">
        <f t="shared" ref="C65:Q65" si="17">C15/C$50</f>
        <v>0</v>
      </c>
      <c r="D65" s="22">
        <f t="shared" si="17"/>
        <v>0</v>
      </c>
      <c r="E65" s="22">
        <f t="shared" si="17"/>
        <v>0</v>
      </c>
      <c r="F65" s="22">
        <f t="shared" si="17"/>
        <v>0</v>
      </c>
      <c r="G65" s="22">
        <f t="shared" si="17"/>
        <v>1.4970059880239522E-3</v>
      </c>
      <c r="H65" s="22">
        <f t="shared" si="17"/>
        <v>0</v>
      </c>
      <c r="I65" s="22">
        <f t="shared" si="17"/>
        <v>9.7560975609756097E-4</v>
      </c>
      <c r="J65" s="22">
        <f t="shared" si="17"/>
        <v>2.508361204013378E-3</v>
      </c>
      <c r="K65" s="22">
        <f t="shared" si="17"/>
        <v>2.8469750889679717E-3</v>
      </c>
      <c r="L65" s="22">
        <f t="shared" si="17"/>
        <v>0</v>
      </c>
      <c r="M65" s="22">
        <f t="shared" si="17"/>
        <v>2.0661157024793389E-3</v>
      </c>
      <c r="N65" s="22">
        <f t="shared" si="17"/>
        <v>2.2675736961451248E-3</v>
      </c>
      <c r="O65" s="22">
        <f t="shared" si="17"/>
        <v>0</v>
      </c>
      <c r="P65" s="22">
        <f t="shared" si="17"/>
        <v>3.3185840707964601E-3</v>
      </c>
      <c r="Q65" s="22">
        <f t="shared" si="17"/>
        <v>0</v>
      </c>
    </row>
    <row r="66" spans="1:17" s="20" customFormat="1" x14ac:dyDescent="0.2">
      <c r="A66" s="1"/>
      <c r="B66" s="8" t="s">
        <v>13</v>
      </c>
      <c r="C66" s="22">
        <f t="shared" ref="C66:Q66" si="18">C16/C$50</f>
        <v>0</v>
      </c>
      <c r="D66" s="22">
        <f t="shared" si="18"/>
        <v>0</v>
      </c>
      <c r="E66" s="22">
        <f t="shared" si="18"/>
        <v>0</v>
      </c>
      <c r="F66" s="22">
        <f t="shared" si="18"/>
        <v>0</v>
      </c>
      <c r="G66" s="22">
        <f t="shared" si="18"/>
        <v>0</v>
      </c>
      <c r="H66" s="22">
        <f t="shared" si="18"/>
        <v>2.3752969121140144E-3</v>
      </c>
      <c r="I66" s="22">
        <f t="shared" si="18"/>
        <v>0</v>
      </c>
      <c r="J66" s="22">
        <f t="shared" si="18"/>
        <v>0</v>
      </c>
      <c r="K66" s="22">
        <f t="shared" si="18"/>
        <v>1.4234875444839859E-3</v>
      </c>
      <c r="L66" s="22">
        <f t="shared" si="18"/>
        <v>2.4257125530624622E-3</v>
      </c>
      <c r="M66" s="22">
        <f t="shared" si="18"/>
        <v>0</v>
      </c>
      <c r="N66" s="22">
        <f t="shared" si="18"/>
        <v>9.0702947845804993E-4</v>
      </c>
      <c r="O66" s="22">
        <f t="shared" si="18"/>
        <v>2.8854080791426216E-3</v>
      </c>
      <c r="P66" s="22">
        <f t="shared" si="18"/>
        <v>0</v>
      </c>
      <c r="Q66" s="22">
        <f t="shared" si="18"/>
        <v>2.723867892407218E-3</v>
      </c>
    </row>
    <row r="67" spans="1:17" s="20" customFormat="1" x14ac:dyDescent="0.2">
      <c r="A67" s="1"/>
      <c r="B67" s="8" t="s">
        <v>14</v>
      </c>
      <c r="C67" s="22">
        <f t="shared" ref="C67:Q67" si="19">C17/C$50</f>
        <v>0</v>
      </c>
      <c r="D67" s="22">
        <f t="shared" si="19"/>
        <v>0</v>
      </c>
      <c r="E67" s="22">
        <f t="shared" si="19"/>
        <v>0</v>
      </c>
      <c r="F67" s="22">
        <f t="shared" si="19"/>
        <v>0</v>
      </c>
      <c r="G67" s="22">
        <f t="shared" si="19"/>
        <v>0</v>
      </c>
      <c r="H67" s="22">
        <f t="shared" si="19"/>
        <v>0</v>
      </c>
      <c r="I67" s="22">
        <f t="shared" si="19"/>
        <v>9.7560975609756097E-4</v>
      </c>
      <c r="J67" s="22">
        <f t="shared" si="19"/>
        <v>0</v>
      </c>
      <c r="K67" s="22">
        <f t="shared" si="19"/>
        <v>0</v>
      </c>
      <c r="L67" s="22">
        <f t="shared" si="19"/>
        <v>2.4257125530624622E-3</v>
      </c>
      <c r="M67" s="22">
        <f t="shared" si="19"/>
        <v>1.0330578512396695E-3</v>
      </c>
      <c r="N67" s="22">
        <f t="shared" si="19"/>
        <v>0</v>
      </c>
      <c r="O67" s="22">
        <f t="shared" si="19"/>
        <v>1.2366034624896949E-3</v>
      </c>
      <c r="P67" s="22">
        <f t="shared" si="19"/>
        <v>7.3746312684365781E-4</v>
      </c>
      <c r="Q67" s="22">
        <f t="shared" si="19"/>
        <v>1.7024174327545114E-3</v>
      </c>
    </row>
    <row r="68" spans="1:17" s="20" customFormat="1" x14ac:dyDescent="0.2">
      <c r="A68" s="1"/>
      <c r="B68" s="8" t="s">
        <v>15</v>
      </c>
      <c r="C68" s="22">
        <f t="shared" ref="C68:Q68" si="20">C18/C$50</f>
        <v>0</v>
      </c>
      <c r="D68" s="22">
        <f t="shared" si="20"/>
        <v>0</v>
      </c>
      <c r="E68" s="22">
        <f t="shared" si="20"/>
        <v>0</v>
      </c>
      <c r="F68" s="22">
        <f t="shared" si="20"/>
        <v>0</v>
      </c>
      <c r="G68" s="22">
        <f t="shared" si="20"/>
        <v>0</v>
      </c>
      <c r="H68" s="22">
        <f t="shared" si="20"/>
        <v>0</v>
      </c>
      <c r="I68" s="22">
        <f t="shared" si="20"/>
        <v>0</v>
      </c>
      <c r="J68" s="22">
        <f t="shared" si="20"/>
        <v>8.3612040133779263E-4</v>
      </c>
      <c r="K68" s="22">
        <f t="shared" si="20"/>
        <v>7.1174377224199293E-4</v>
      </c>
      <c r="L68" s="22">
        <f t="shared" si="20"/>
        <v>6.0642813826561554E-4</v>
      </c>
      <c r="M68" s="22">
        <f t="shared" si="20"/>
        <v>2.5826446280991736E-3</v>
      </c>
      <c r="N68" s="22">
        <f t="shared" si="20"/>
        <v>2.7210884353741495E-3</v>
      </c>
      <c r="O68" s="22">
        <f t="shared" si="20"/>
        <v>2.4732069249793899E-3</v>
      </c>
      <c r="P68" s="22">
        <f t="shared" si="20"/>
        <v>2.5811209439528023E-3</v>
      </c>
      <c r="Q68" s="22">
        <f t="shared" si="20"/>
        <v>2.0429009193054137E-3</v>
      </c>
    </row>
    <row r="69" spans="1:17" s="20" customFormat="1" x14ac:dyDescent="0.2">
      <c r="A69" s="1"/>
      <c r="B69" s="9" t="s">
        <v>16</v>
      </c>
      <c r="C69" s="23" t="str">
        <f t="shared" ref="C69:Q69" si="21">IF(C$51=0,"",C19/C$51)</f>
        <v/>
      </c>
      <c r="D69" s="23" t="str">
        <f t="shared" si="21"/>
        <v/>
      </c>
      <c r="E69" s="23" t="str">
        <f t="shared" si="21"/>
        <v/>
      </c>
      <c r="F69" s="23" t="str">
        <f t="shared" si="21"/>
        <v/>
      </c>
      <c r="G69" s="23" t="str">
        <f t="shared" si="21"/>
        <v/>
      </c>
      <c r="H69" s="23" t="str">
        <f t="shared" si="21"/>
        <v/>
      </c>
      <c r="I69" s="23" t="str">
        <f t="shared" si="21"/>
        <v/>
      </c>
      <c r="J69" s="23" t="str">
        <f t="shared" si="21"/>
        <v/>
      </c>
      <c r="K69" s="23" t="str">
        <f t="shared" si="21"/>
        <v/>
      </c>
      <c r="L69" s="23">
        <f t="shared" si="21"/>
        <v>1</v>
      </c>
      <c r="M69" s="23">
        <f t="shared" si="21"/>
        <v>1</v>
      </c>
      <c r="N69" s="23">
        <f t="shared" si="21"/>
        <v>1</v>
      </c>
      <c r="O69" s="23">
        <f t="shared" si="21"/>
        <v>1</v>
      </c>
      <c r="P69" s="23">
        <f t="shared" si="21"/>
        <v>0.8</v>
      </c>
      <c r="Q69" s="23">
        <f t="shared" si="21"/>
        <v>0.8</v>
      </c>
    </row>
    <row r="70" spans="1:17" s="20" customFormat="1" x14ac:dyDescent="0.2">
      <c r="A70" s="1"/>
      <c r="B70" s="9" t="s">
        <v>17</v>
      </c>
      <c r="C70" s="23" t="str">
        <f t="shared" ref="C70:Q70" si="22">IF(C$51=0,"",C20/C$51)</f>
        <v/>
      </c>
      <c r="D70" s="23" t="str">
        <f t="shared" si="22"/>
        <v/>
      </c>
      <c r="E70" s="23" t="str">
        <f t="shared" si="22"/>
        <v/>
      </c>
      <c r="F70" s="23" t="str">
        <f t="shared" si="22"/>
        <v/>
      </c>
      <c r="G70" s="23" t="str">
        <f t="shared" si="22"/>
        <v/>
      </c>
      <c r="H70" s="23" t="str">
        <f t="shared" si="22"/>
        <v/>
      </c>
      <c r="I70" s="23" t="str">
        <f t="shared" si="22"/>
        <v/>
      </c>
      <c r="J70" s="23" t="str">
        <f t="shared" si="22"/>
        <v/>
      </c>
      <c r="K70" s="23" t="str">
        <f t="shared" si="22"/>
        <v/>
      </c>
      <c r="L70" s="23">
        <f t="shared" si="22"/>
        <v>0</v>
      </c>
      <c r="M70" s="23">
        <f t="shared" si="22"/>
        <v>0</v>
      </c>
      <c r="N70" s="23">
        <f t="shared" si="22"/>
        <v>0</v>
      </c>
      <c r="O70" s="23">
        <f t="shared" si="22"/>
        <v>0</v>
      </c>
      <c r="P70" s="23">
        <f t="shared" si="22"/>
        <v>0.2</v>
      </c>
      <c r="Q70" s="23">
        <f t="shared" si="22"/>
        <v>0</v>
      </c>
    </row>
    <row r="71" spans="1:17" s="20" customFormat="1" x14ac:dyDescent="0.2">
      <c r="A71" s="1"/>
      <c r="B71" s="9" t="s">
        <v>18</v>
      </c>
      <c r="C71" s="23" t="str">
        <f t="shared" ref="C71:Q71" si="23">IF(C$51=0,"",C21/C$51)</f>
        <v/>
      </c>
      <c r="D71" s="23" t="str">
        <f t="shared" si="23"/>
        <v/>
      </c>
      <c r="E71" s="23" t="str">
        <f t="shared" si="23"/>
        <v/>
      </c>
      <c r="F71" s="23" t="str">
        <f t="shared" si="23"/>
        <v/>
      </c>
      <c r="G71" s="23" t="str">
        <f t="shared" si="23"/>
        <v/>
      </c>
      <c r="H71" s="23" t="str">
        <f t="shared" si="23"/>
        <v/>
      </c>
      <c r="I71" s="23" t="str">
        <f t="shared" si="23"/>
        <v/>
      </c>
      <c r="J71" s="23" t="str">
        <f t="shared" si="23"/>
        <v/>
      </c>
      <c r="K71" s="23" t="str">
        <f t="shared" si="23"/>
        <v/>
      </c>
      <c r="L71" s="23">
        <f t="shared" si="23"/>
        <v>0</v>
      </c>
      <c r="M71" s="23">
        <f t="shared" si="23"/>
        <v>0</v>
      </c>
      <c r="N71" s="23">
        <f t="shared" si="23"/>
        <v>0</v>
      </c>
      <c r="O71" s="23">
        <f t="shared" si="23"/>
        <v>0</v>
      </c>
      <c r="P71" s="23">
        <f t="shared" si="23"/>
        <v>0</v>
      </c>
      <c r="Q71" s="23">
        <f t="shared" si="23"/>
        <v>0.2</v>
      </c>
    </row>
    <row r="72" spans="1:17" s="20" customFormat="1" x14ac:dyDescent="0.2">
      <c r="A72" s="1"/>
      <c r="B72" s="9" t="s">
        <v>19</v>
      </c>
      <c r="C72" s="23" t="str">
        <f t="shared" ref="C72:Q72" si="24">IF(C$51=0,"",C22/C$51)</f>
        <v/>
      </c>
      <c r="D72" s="23" t="str">
        <f t="shared" si="24"/>
        <v/>
      </c>
      <c r="E72" s="23" t="str">
        <f t="shared" si="24"/>
        <v/>
      </c>
      <c r="F72" s="23" t="str">
        <f t="shared" si="24"/>
        <v/>
      </c>
      <c r="G72" s="23" t="str">
        <f t="shared" si="24"/>
        <v/>
      </c>
      <c r="H72" s="23" t="str">
        <f t="shared" si="24"/>
        <v/>
      </c>
      <c r="I72" s="23" t="str">
        <f t="shared" si="24"/>
        <v/>
      </c>
      <c r="J72" s="23" t="str">
        <f t="shared" si="24"/>
        <v/>
      </c>
      <c r="K72" s="23" t="str">
        <f t="shared" si="24"/>
        <v/>
      </c>
      <c r="L72" s="23" t="e">
        <f t="shared" si="24"/>
        <v>#VALUE!</v>
      </c>
      <c r="M72" s="23" t="e">
        <f t="shared" si="24"/>
        <v>#VALUE!</v>
      </c>
      <c r="N72" s="23" t="e">
        <f t="shared" si="24"/>
        <v>#VALUE!</v>
      </c>
      <c r="O72" s="23" t="e">
        <f t="shared" si="24"/>
        <v>#VALUE!</v>
      </c>
      <c r="P72" s="23" t="e">
        <f t="shared" si="24"/>
        <v>#VALUE!</v>
      </c>
      <c r="Q72" s="23" t="e">
        <f t="shared" si="24"/>
        <v>#VALUE!</v>
      </c>
    </row>
    <row r="73" spans="1:17" s="20" customFormat="1" x14ac:dyDescent="0.2">
      <c r="A73" s="1"/>
      <c r="B73" s="9" t="s">
        <v>20</v>
      </c>
      <c r="C73" s="23" t="str">
        <f t="shared" ref="C73:Q73" si="25">IF(C$51=0,"",C23/C$51)</f>
        <v/>
      </c>
      <c r="D73" s="23" t="str">
        <f t="shared" si="25"/>
        <v/>
      </c>
      <c r="E73" s="23" t="str">
        <f t="shared" si="25"/>
        <v/>
      </c>
      <c r="F73" s="23" t="str">
        <f t="shared" si="25"/>
        <v/>
      </c>
      <c r="G73" s="23" t="str">
        <f t="shared" si="25"/>
        <v/>
      </c>
      <c r="H73" s="23" t="str">
        <f t="shared" si="25"/>
        <v/>
      </c>
      <c r="I73" s="23" t="str">
        <f t="shared" si="25"/>
        <v/>
      </c>
      <c r="J73" s="23" t="str">
        <f t="shared" si="25"/>
        <v/>
      </c>
      <c r="K73" s="23" t="str">
        <f t="shared" si="25"/>
        <v/>
      </c>
      <c r="L73" s="23" t="e">
        <f t="shared" si="25"/>
        <v>#VALUE!</v>
      </c>
      <c r="M73" s="23" t="e">
        <f t="shared" si="25"/>
        <v>#VALUE!</v>
      </c>
      <c r="N73" s="23" t="e">
        <f t="shared" si="25"/>
        <v>#VALUE!</v>
      </c>
      <c r="O73" s="23" t="e">
        <f t="shared" si="25"/>
        <v>#VALUE!</v>
      </c>
      <c r="P73" s="23" t="e">
        <f t="shared" si="25"/>
        <v>#VALUE!</v>
      </c>
      <c r="Q73" s="23" t="e">
        <f t="shared" si="25"/>
        <v>#VALUE!</v>
      </c>
    </row>
    <row r="74" spans="1:17" s="20" customFormat="1" x14ac:dyDescent="0.2">
      <c r="A74" s="1"/>
      <c r="B74" s="6" t="s">
        <v>34</v>
      </c>
      <c r="C74" s="19">
        <f>IFERROR(C24/C$44,"")</f>
        <v>1.0000000000000002</v>
      </c>
      <c r="D74" s="19">
        <f t="shared" ref="D74:Q74" si="26">IFERROR(D24/D$44,"")</f>
        <v>1.0000000000000002</v>
      </c>
      <c r="E74" s="19">
        <f t="shared" si="26"/>
        <v>0.99999999999999989</v>
      </c>
      <c r="F74" s="19">
        <f t="shared" si="26"/>
        <v>1</v>
      </c>
      <c r="G74" s="19">
        <f t="shared" si="26"/>
        <v>0.99999999999999989</v>
      </c>
      <c r="H74" s="19">
        <f t="shared" si="26"/>
        <v>0.99999999999999978</v>
      </c>
      <c r="I74" s="19">
        <f t="shared" si="26"/>
        <v>0.99999999999999978</v>
      </c>
      <c r="J74" s="19">
        <f t="shared" si="26"/>
        <v>0.99999999999999989</v>
      </c>
      <c r="K74" s="19">
        <f t="shared" si="26"/>
        <v>0.97432224143216484</v>
      </c>
      <c r="L74" s="19">
        <f t="shared" si="26"/>
        <v>0.98222834387798841</v>
      </c>
      <c r="M74" s="19">
        <f t="shared" si="26"/>
        <v>0.9839632373418129</v>
      </c>
      <c r="N74" s="19">
        <f t="shared" si="26"/>
        <v>0.98902223167198355</v>
      </c>
      <c r="O74" s="19">
        <f t="shared" si="26"/>
        <v>0.98982488407326297</v>
      </c>
      <c r="P74" s="19">
        <f t="shared" si="26"/>
        <v>0.99139836138302162</v>
      </c>
      <c r="Q74" s="19">
        <f t="shared" si="26"/>
        <v>0.99052452190109797</v>
      </c>
    </row>
    <row r="75" spans="1:17" s="20" customFormat="1" x14ac:dyDescent="0.2">
      <c r="A75" s="1"/>
      <c r="B75" s="6" t="s">
        <v>38</v>
      </c>
      <c r="C75" s="19">
        <f t="shared" ref="C75:Q78" si="27">IFERROR(C25/C$44,"")</f>
        <v>0</v>
      </c>
      <c r="D75" s="19">
        <f t="shared" si="27"/>
        <v>0</v>
      </c>
      <c r="E75" s="19">
        <f t="shared" si="27"/>
        <v>0</v>
      </c>
      <c r="F75" s="19">
        <f t="shared" si="27"/>
        <v>0</v>
      </c>
      <c r="G75" s="19">
        <f t="shared" si="27"/>
        <v>0</v>
      </c>
      <c r="H75" s="19">
        <f t="shared" si="27"/>
        <v>0</v>
      </c>
      <c r="I75" s="19">
        <f t="shared" si="27"/>
        <v>0</v>
      </c>
      <c r="J75" s="19">
        <f t="shared" si="27"/>
        <v>0</v>
      </c>
      <c r="K75" s="19">
        <f t="shared" si="27"/>
        <v>9.3263395368802168E-3</v>
      </c>
      <c r="L75" s="19">
        <f t="shared" si="27"/>
        <v>0</v>
      </c>
      <c r="M75" s="19">
        <f t="shared" si="27"/>
        <v>9.0152077170508726E-3</v>
      </c>
      <c r="N75" s="19">
        <f t="shared" si="27"/>
        <v>0</v>
      </c>
      <c r="O75" s="19">
        <f t="shared" si="27"/>
        <v>1.3567459832911476E-3</v>
      </c>
      <c r="P75" s="19">
        <f t="shared" si="27"/>
        <v>3.4722734454863671E-3</v>
      </c>
      <c r="Q75" s="19">
        <f t="shared" si="27"/>
        <v>9.9953490233603841E-4</v>
      </c>
    </row>
    <row r="76" spans="1:17" s="20" customFormat="1" x14ac:dyDescent="0.2">
      <c r="A76" s="1"/>
      <c r="B76" s="6" t="s">
        <v>35</v>
      </c>
      <c r="C76" s="19">
        <f t="shared" si="27"/>
        <v>0</v>
      </c>
      <c r="D76" s="19">
        <f t="shared" si="27"/>
        <v>0</v>
      </c>
      <c r="E76" s="19">
        <f t="shared" si="27"/>
        <v>0</v>
      </c>
      <c r="F76" s="19">
        <f t="shared" si="27"/>
        <v>0</v>
      </c>
      <c r="G76" s="19">
        <f t="shared" si="27"/>
        <v>0</v>
      </c>
      <c r="H76" s="19">
        <f t="shared" si="27"/>
        <v>0</v>
      </c>
      <c r="I76" s="19">
        <f t="shared" si="27"/>
        <v>0</v>
      </c>
      <c r="J76" s="19">
        <f t="shared" si="27"/>
        <v>0</v>
      </c>
      <c r="K76" s="19">
        <f t="shared" si="27"/>
        <v>1.6351419030954589E-2</v>
      </c>
      <c r="L76" s="19">
        <f t="shared" si="27"/>
        <v>1.77716561220112E-2</v>
      </c>
      <c r="M76" s="19">
        <f t="shared" si="27"/>
        <v>7.0215549411365473E-3</v>
      </c>
      <c r="N76" s="19">
        <f t="shared" si="27"/>
        <v>1.0977768328015945E-2</v>
      </c>
      <c r="O76" s="19">
        <f t="shared" si="27"/>
        <v>3.8600993284311448E-3</v>
      </c>
      <c r="P76" s="19">
        <f t="shared" si="27"/>
        <v>3.2649415447553063E-3</v>
      </c>
      <c r="Q76" s="19">
        <f t="shared" si="27"/>
        <v>4.0197626882483347E-3</v>
      </c>
    </row>
    <row r="77" spans="1:17" s="20" customFormat="1" x14ac:dyDescent="0.2">
      <c r="A77" s="1"/>
      <c r="B77" s="6" t="s">
        <v>36</v>
      </c>
      <c r="C77" s="19">
        <f t="shared" si="27"/>
        <v>0</v>
      </c>
      <c r="D77" s="19">
        <f t="shared" si="27"/>
        <v>0</v>
      </c>
      <c r="E77" s="19">
        <f t="shared" si="27"/>
        <v>0</v>
      </c>
      <c r="F77" s="19">
        <f t="shared" si="27"/>
        <v>0</v>
      </c>
      <c r="G77" s="19">
        <f t="shared" si="27"/>
        <v>0</v>
      </c>
      <c r="H77" s="19">
        <f t="shared" si="27"/>
        <v>0</v>
      </c>
      <c r="I77" s="19">
        <f t="shared" si="27"/>
        <v>0</v>
      </c>
      <c r="J77" s="19">
        <f t="shared" si="27"/>
        <v>0</v>
      </c>
      <c r="K77" s="19">
        <f t="shared" si="27"/>
        <v>0</v>
      </c>
      <c r="L77" s="19">
        <f t="shared" si="27"/>
        <v>0</v>
      </c>
      <c r="M77" s="19">
        <f t="shared" si="27"/>
        <v>0</v>
      </c>
      <c r="N77" s="19">
        <f t="shared" si="27"/>
        <v>0</v>
      </c>
      <c r="O77" s="19">
        <f t="shared" si="27"/>
        <v>4.9582706150159972E-3</v>
      </c>
      <c r="P77" s="19">
        <f t="shared" si="27"/>
        <v>0</v>
      </c>
      <c r="Q77" s="19">
        <f t="shared" si="27"/>
        <v>2.8364463020474993E-3</v>
      </c>
    </row>
    <row r="78" spans="1:17" s="20" customFormat="1" x14ac:dyDescent="0.2">
      <c r="A78" s="1"/>
      <c r="B78" s="6" t="s">
        <v>37</v>
      </c>
      <c r="C78" s="19">
        <f t="shared" si="27"/>
        <v>0</v>
      </c>
      <c r="D78" s="19">
        <f t="shared" si="27"/>
        <v>0</v>
      </c>
      <c r="E78" s="19">
        <f t="shared" si="27"/>
        <v>0</v>
      </c>
      <c r="F78" s="19">
        <f t="shared" si="27"/>
        <v>0</v>
      </c>
      <c r="G78" s="19">
        <f t="shared" si="27"/>
        <v>0</v>
      </c>
      <c r="H78" s="19">
        <f t="shared" si="27"/>
        <v>0</v>
      </c>
      <c r="I78" s="19">
        <f t="shared" si="27"/>
        <v>0</v>
      </c>
      <c r="J78" s="19">
        <f t="shared" si="27"/>
        <v>0</v>
      </c>
      <c r="K78" s="19">
        <f t="shared" si="27"/>
        <v>0</v>
      </c>
      <c r="L78" s="19">
        <f t="shared" si="27"/>
        <v>0</v>
      </c>
      <c r="M78" s="19">
        <f t="shared" si="27"/>
        <v>0</v>
      </c>
      <c r="N78" s="19">
        <f t="shared" si="27"/>
        <v>0</v>
      </c>
      <c r="O78" s="19">
        <f t="shared" si="27"/>
        <v>0</v>
      </c>
      <c r="P78" s="19">
        <f t="shared" si="27"/>
        <v>1.8644236267377984E-3</v>
      </c>
      <c r="Q78" s="19">
        <f t="shared" si="27"/>
        <v>1.6197342062694584E-3</v>
      </c>
    </row>
    <row r="79" spans="1:17" s="20" customFormat="1" x14ac:dyDescent="0.2">
      <c r="A79" s="1"/>
      <c r="B79" s="7" t="s">
        <v>39</v>
      </c>
      <c r="C79" s="21">
        <f>IFERROR(C29/C$45,"")</f>
        <v>1.0000000000000002</v>
      </c>
      <c r="D79" s="21">
        <f t="shared" ref="D79:Q79" si="28">IFERROR(D29/D$45,"")</f>
        <v>1</v>
      </c>
      <c r="E79" s="21">
        <f t="shared" si="28"/>
        <v>1</v>
      </c>
      <c r="F79" s="21">
        <f t="shared" si="28"/>
        <v>1</v>
      </c>
      <c r="G79" s="21">
        <f t="shared" si="28"/>
        <v>0.99999999999999978</v>
      </c>
      <c r="H79" s="21">
        <f t="shared" si="28"/>
        <v>0.99999999999999989</v>
      </c>
      <c r="I79" s="21">
        <f t="shared" si="28"/>
        <v>0.99999999999999989</v>
      </c>
      <c r="J79" s="21">
        <f t="shared" si="28"/>
        <v>1.0000000000000004</v>
      </c>
      <c r="K79" s="21">
        <f t="shared" si="28"/>
        <v>0.99877440773321302</v>
      </c>
      <c r="L79" s="21">
        <f t="shared" si="28"/>
        <v>0.99645880035946088</v>
      </c>
      <c r="M79" s="21">
        <f t="shared" si="28"/>
        <v>0.99915183770237603</v>
      </c>
      <c r="N79" s="21">
        <f t="shared" si="28"/>
        <v>0.9970263870856344</v>
      </c>
      <c r="O79" s="21">
        <f t="shared" si="28"/>
        <v>0.99699657921811613</v>
      </c>
      <c r="P79" s="21">
        <f t="shared" si="28"/>
        <v>0.99888183652053864</v>
      </c>
      <c r="Q79" s="21">
        <f t="shared" si="28"/>
        <v>0.99867118873227867</v>
      </c>
    </row>
    <row r="80" spans="1:17" s="20" customFormat="1" x14ac:dyDescent="0.2">
      <c r="A80" s="1"/>
      <c r="B80" s="7" t="s">
        <v>43</v>
      </c>
      <c r="C80" s="21">
        <f>IFERROR(C30/C$45,"")</f>
        <v>0</v>
      </c>
      <c r="D80" s="21">
        <f t="shared" ref="D80:Q80" si="29">IFERROR(D30/D$45,"")</f>
        <v>0</v>
      </c>
      <c r="E80" s="21">
        <f t="shared" si="29"/>
        <v>0</v>
      </c>
      <c r="F80" s="21">
        <f t="shared" si="29"/>
        <v>0</v>
      </c>
      <c r="G80" s="21">
        <f t="shared" si="29"/>
        <v>0</v>
      </c>
      <c r="H80" s="21">
        <f t="shared" si="29"/>
        <v>0</v>
      </c>
      <c r="I80" s="21">
        <f t="shared" si="29"/>
        <v>0</v>
      </c>
      <c r="J80" s="21">
        <f t="shared" si="29"/>
        <v>0</v>
      </c>
      <c r="K80" s="21">
        <f t="shared" si="29"/>
        <v>5.5544457667131052E-4</v>
      </c>
      <c r="L80" s="21">
        <f t="shared" si="29"/>
        <v>2.7283099695783251E-3</v>
      </c>
      <c r="M80" s="21">
        <f t="shared" si="29"/>
        <v>6.1458991039681731E-4</v>
      </c>
      <c r="N80" s="21">
        <f t="shared" si="29"/>
        <v>2.5661366032177081E-3</v>
      </c>
      <c r="O80" s="21">
        <f t="shared" si="29"/>
        <v>2.7254395774154571E-3</v>
      </c>
      <c r="P80" s="21">
        <f t="shared" si="29"/>
        <v>8.8516322165514694E-4</v>
      </c>
      <c r="Q80" s="21">
        <f t="shared" si="29"/>
        <v>9.1229543944049011E-4</v>
      </c>
    </row>
    <row r="81" spans="1:17" s="20" customFormat="1" x14ac:dyDescent="0.2">
      <c r="A81" s="1"/>
      <c r="B81" s="7" t="s">
        <v>40</v>
      </c>
      <c r="C81" s="21">
        <f>IFERROR(C31/C$45,"")</f>
        <v>0</v>
      </c>
      <c r="D81" s="21">
        <f t="shared" ref="D81:Q81" si="30">IFERROR(D31/D$45,"")</f>
        <v>0</v>
      </c>
      <c r="E81" s="21">
        <f t="shared" si="30"/>
        <v>0</v>
      </c>
      <c r="F81" s="21">
        <f t="shared" si="30"/>
        <v>0</v>
      </c>
      <c r="G81" s="21">
        <f t="shared" si="30"/>
        <v>0</v>
      </c>
      <c r="H81" s="21">
        <f t="shared" si="30"/>
        <v>0</v>
      </c>
      <c r="I81" s="21">
        <f t="shared" si="30"/>
        <v>0</v>
      </c>
      <c r="J81" s="21">
        <f t="shared" si="30"/>
        <v>0</v>
      </c>
      <c r="K81" s="21">
        <f t="shared" si="30"/>
        <v>6.701476901157039E-4</v>
      </c>
      <c r="L81" s="21">
        <f t="shared" si="30"/>
        <v>3.6840568548206394E-4</v>
      </c>
      <c r="M81" s="21">
        <f t="shared" si="30"/>
        <v>0</v>
      </c>
      <c r="N81" s="21">
        <f t="shared" si="30"/>
        <v>2.4821886367107105E-4</v>
      </c>
      <c r="O81" s="21">
        <f t="shared" si="30"/>
        <v>0</v>
      </c>
      <c r="P81" s="21">
        <f t="shared" si="30"/>
        <v>1.3153594334861513E-4</v>
      </c>
      <c r="Q81" s="21">
        <f t="shared" si="30"/>
        <v>2.9774725844367337E-4</v>
      </c>
    </row>
    <row r="82" spans="1:17" s="20" customFormat="1" x14ac:dyDescent="0.2">
      <c r="A82" s="1"/>
      <c r="B82" s="7" t="s">
        <v>41</v>
      </c>
      <c r="C82" s="21">
        <f>IFERROR(C32/C$45,"")</f>
        <v>0</v>
      </c>
      <c r="D82" s="21">
        <f t="shared" ref="D82:Q82" si="31">IFERROR(D32/D$45,"")</f>
        <v>0</v>
      </c>
      <c r="E82" s="21">
        <f t="shared" si="31"/>
        <v>0</v>
      </c>
      <c r="F82" s="21">
        <f t="shared" si="31"/>
        <v>0</v>
      </c>
      <c r="G82" s="21">
        <f t="shared" si="31"/>
        <v>0</v>
      </c>
      <c r="H82" s="21">
        <f t="shared" si="31"/>
        <v>0</v>
      </c>
      <c r="I82" s="21">
        <f t="shared" si="31"/>
        <v>0</v>
      </c>
      <c r="J82" s="21">
        <f t="shared" si="31"/>
        <v>0</v>
      </c>
      <c r="K82" s="21">
        <f t="shared" si="31"/>
        <v>0</v>
      </c>
      <c r="L82" s="21">
        <f t="shared" si="31"/>
        <v>4.4448398547852758E-4</v>
      </c>
      <c r="M82" s="21">
        <f t="shared" si="31"/>
        <v>2.3357238722641725E-4</v>
      </c>
      <c r="N82" s="21">
        <f t="shared" si="31"/>
        <v>1.5925744747734307E-4</v>
      </c>
      <c r="O82" s="21">
        <f t="shared" si="31"/>
        <v>1.5240013690732477E-4</v>
      </c>
      <c r="P82" s="21">
        <f t="shared" si="31"/>
        <v>0</v>
      </c>
      <c r="Q82" s="21">
        <f t="shared" si="31"/>
        <v>2.9758121310620195E-5</v>
      </c>
    </row>
    <row r="83" spans="1:17" s="20" customFormat="1" x14ac:dyDescent="0.2">
      <c r="A83" s="1"/>
      <c r="B83" s="7" t="s">
        <v>42</v>
      </c>
      <c r="C83" s="21">
        <f>IFERROR(C33/C$45,"")</f>
        <v>0</v>
      </c>
      <c r="D83" s="21">
        <f t="shared" ref="D83:Q83" si="32">IFERROR(D33/D$45,"")</f>
        <v>0</v>
      </c>
      <c r="E83" s="21">
        <f t="shared" si="32"/>
        <v>0</v>
      </c>
      <c r="F83" s="21">
        <f t="shared" si="32"/>
        <v>0</v>
      </c>
      <c r="G83" s="21">
        <f t="shared" si="32"/>
        <v>0</v>
      </c>
      <c r="H83" s="21">
        <f t="shared" si="32"/>
        <v>0</v>
      </c>
      <c r="I83" s="21">
        <f t="shared" si="32"/>
        <v>0</v>
      </c>
      <c r="J83" s="21">
        <f t="shared" si="32"/>
        <v>0</v>
      </c>
      <c r="K83" s="21">
        <f t="shared" si="32"/>
        <v>0</v>
      </c>
      <c r="L83" s="21">
        <f t="shared" si="32"/>
        <v>0</v>
      </c>
      <c r="M83" s="21">
        <f t="shared" si="32"/>
        <v>0</v>
      </c>
      <c r="N83" s="21">
        <f t="shared" si="32"/>
        <v>0</v>
      </c>
      <c r="O83" s="21">
        <f t="shared" si="32"/>
        <v>1.2558106756171576E-4</v>
      </c>
      <c r="P83" s="21">
        <f t="shared" si="32"/>
        <v>1.0146431445778807E-4</v>
      </c>
      <c r="Q83" s="21">
        <f t="shared" si="32"/>
        <v>8.9010448526022831E-5</v>
      </c>
    </row>
    <row r="84" spans="1:17" s="20" customFormat="1" x14ac:dyDescent="0.2">
      <c r="A84" s="1"/>
      <c r="B84" s="8" t="s">
        <v>44</v>
      </c>
      <c r="C84" s="22">
        <f>IFERROR(C34/C$46,"")</f>
        <v>1</v>
      </c>
      <c r="D84" s="22">
        <f t="shared" ref="D84:Q84" si="33">IFERROR(D34/D$46,"")</f>
        <v>0.99999999999999989</v>
      </c>
      <c r="E84" s="22">
        <f t="shared" si="33"/>
        <v>1.0000000000000004</v>
      </c>
      <c r="F84" s="22">
        <f t="shared" si="33"/>
        <v>1</v>
      </c>
      <c r="G84" s="22">
        <f t="shared" si="33"/>
        <v>0.999276259124253</v>
      </c>
      <c r="H84" s="22">
        <f t="shared" si="33"/>
        <v>0.99830806475483691</v>
      </c>
      <c r="I84" s="22">
        <f t="shared" si="33"/>
        <v>0.99863162121277815</v>
      </c>
      <c r="J84" s="22">
        <f t="shared" si="33"/>
        <v>0.99816654387776893</v>
      </c>
      <c r="K84" s="22">
        <f t="shared" si="33"/>
        <v>0.99756939868040639</v>
      </c>
      <c r="L84" s="22">
        <f t="shared" si="33"/>
        <v>0.99684376392596807</v>
      </c>
      <c r="M84" s="22">
        <f t="shared" si="33"/>
        <v>0.99675979063964071</v>
      </c>
      <c r="N84" s="22">
        <f t="shared" si="33"/>
        <v>0.99608508153583175</v>
      </c>
      <c r="O84" s="22">
        <f t="shared" si="33"/>
        <v>0.99566208988297089</v>
      </c>
      <c r="P84" s="22">
        <f t="shared" si="33"/>
        <v>0.99653980845635248</v>
      </c>
      <c r="Q84" s="22">
        <f t="shared" si="33"/>
        <v>0.99637295296349282</v>
      </c>
    </row>
    <row r="85" spans="1:17" s="20" customFormat="1" x14ac:dyDescent="0.2">
      <c r="A85" s="1"/>
      <c r="B85" s="8" t="s">
        <v>48</v>
      </c>
      <c r="C85" s="22">
        <f t="shared" ref="C85:Q88" si="34">IFERROR(C35/C$46,"")</f>
        <v>0</v>
      </c>
      <c r="D85" s="22">
        <f t="shared" si="34"/>
        <v>0</v>
      </c>
      <c r="E85" s="22">
        <f t="shared" si="34"/>
        <v>0</v>
      </c>
      <c r="F85" s="22">
        <f t="shared" si="34"/>
        <v>0</v>
      </c>
      <c r="G85" s="22">
        <f t="shared" si="34"/>
        <v>7.2374087574676054E-4</v>
      </c>
      <c r="H85" s="22">
        <f t="shared" si="34"/>
        <v>0</v>
      </c>
      <c r="I85" s="22">
        <f t="shared" si="34"/>
        <v>4.5859946530333792E-4</v>
      </c>
      <c r="J85" s="22">
        <f t="shared" si="34"/>
        <v>1.0620624922036863E-3</v>
      </c>
      <c r="K85" s="22">
        <f t="shared" si="34"/>
        <v>1.2066240784321836E-3</v>
      </c>
      <c r="L85" s="22">
        <f t="shared" si="34"/>
        <v>0</v>
      </c>
      <c r="M85" s="22">
        <f t="shared" si="34"/>
        <v>1.1393897597832493E-3</v>
      </c>
      <c r="N85" s="22">
        <f t="shared" si="34"/>
        <v>1.8934729171199689E-3</v>
      </c>
      <c r="O85" s="22">
        <f t="shared" si="34"/>
        <v>0</v>
      </c>
      <c r="P85" s="22">
        <f t="shared" si="34"/>
        <v>1.4998092347135162E-3</v>
      </c>
      <c r="Q85" s="22">
        <f t="shared" si="34"/>
        <v>0</v>
      </c>
    </row>
    <row r="86" spans="1:17" s="20" customFormat="1" x14ac:dyDescent="0.2">
      <c r="A86" s="1"/>
      <c r="B86" s="8" t="s">
        <v>45</v>
      </c>
      <c r="C86" s="22">
        <f t="shared" si="34"/>
        <v>0</v>
      </c>
      <c r="D86" s="22">
        <f t="shared" si="34"/>
        <v>0</v>
      </c>
      <c r="E86" s="22">
        <f t="shared" si="34"/>
        <v>0</v>
      </c>
      <c r="F86" s="22">
        <f t="shared" si="34"/>
        <v>0</v>
      </c>
      <c r="G86" s="22">
        <f t="shared" si="34"/>
        <v>0</v>
      </c>
      <c r="H86" s="22">
        <f t="shared" si="34"/>
        <v>1.6919352451626771E-3</v>
      </c>
      <c r="I86" s="22">
        <f t="shared" si="34"/>
        <v>0</v>
      </c>
      <c r="J86" s="22">
        <f t="shared" si="34"/>
        <v>0</v>
      </c>
      <c r="K86" s="22">
        <f t="shared" si="34"/>
        <v>5.7553538910036321E-4</v>
      </c>
      <c r="L86" s="22">
        <f t="shared" si="34"/>
        <v>1.7836507668821634E-3</v>
      </c>
      <c r="M86" s="22">
        <f t="shared" si="34"/>
        <v>0</v>
      </c>
      <c r="N86" s="22">
        <f t="shared" si="34"/>
        <v>8.1795402917634534E-4</v>
      </c>
      <c r="O86" s="22">
        <f t="shared" si="34"/>
        <v>2.1423860286545796E-3</v>
      </c>
      <c r="P86" s="22">
        <f t="shared" si="34"/>
        <v>0</v>
      </c>
      <c r="Q86" s="22">
        <f t="shared" si="34"/>
        <v>1.4004525720199108E-3</v>
      </c>
    </row>
    <row r="87" spans="1:17" s="20" customFormat="1" x14ac:dyDescent="0.2">
      <c r="A87" s="1"/>
      <c r="B87" s="8" t="s">
        <v>46</v>
      </c>
      <c r="C87" s="22">
        <f t="shared" si="34"/>
        <v>0</v>
      </c>
      <c r="D87" s="22">
        <f t="shared" si="34"/>
        <v>0</v>
      </c>
      <c r="E87" s="22">
        <f t="shared" si="34"/>
        <v>0</v>
      </c>
      <c r="F87" s="22">
        <f t="shared" si="34"/>
        <v>0</v>
      </c>
      <c r="G87" s="22">
        <f t="shared" si="34"/>
        <v>0</v>
      </c>
      <c r="H87" s="22">
        <f t="shared" si="34"/>
        <v>0</v>
      </c>
      <c r="I87" s="22">
        <f t="shared" si="34"/>
        <v>9.0977932191800526E-4</v>
      </c>
      <c r="J87" s="22">
        <f t="shared" si="34"/>
        <v>0</v>
      </c>
      <c r="K87" s="22">
        <f t="shared" si="34"/>
        <v>0</v>
      </c>
      <c r="L87" s="22">
        <f t="shared" si="34"/>
        <v>8.1793724222756496E-4</v>
      </c>
      <c r="M87" s="22">
        <f t="shared" si="34"/>
        <v>9.2807406219742319E-4</v>
      </c>
      <c r="N87" s="22">
        <f t="shared" si="34"/>
        <v>0</v>
      </c>
      <c r="O87" s="22">
        <f t="shared" si="34"/>
        <v>1.1064350275396388E-3</v>
      </c>
      <c r="P87" s="22">
        <f t="shared" si="34"/>
        <v>6.5154521171585569E-4</v>
      </c>
      <c r="Q87" s="22">
        <f t="shared" si="34"/>
        <v>1.1496122874213362E-3</v>
      </c>
    </row>
    <row r="88" spans="1:17" s="20" customFormat="1" x14ac:dyDescent="0.2">
      <c r="A88" s="1"/>
      <c r="B88" s="8" t="s">
        <v>47</v>
      </c>
      <c r="C88" s="22">
        <f t="shared" si="34"/>
        <v>0</v>
      </c>
      <c r="D88" s="22">
        <f t="shared" si="34"/>
        <v>0</v>
      </c>
      <c r="E88" s="22">
        <f t="shared" si="34"/>
        <v>0</v>
      </c>
      <c r="F88" s="22">
        <f t="shared" si="34"/>
        <v>0</v>
      </c>
      <c r="G88" s="22">
        <f t="shared" si="34"/>
        <v>0</v>
      </c>
      <c r="H88" s="22">
        <f t="shared" si="34"/>
        <v>0</v>
      </c>
      <c r="I88" s="22">
        <f t="shared" si="34"/>
        <v>0</v>
      </c>
      <c r="J88" s="22">
        <f t="shared" si="34"/>
        <v>7.7139363002826544E-4</v>
      </c>
      <c r="K88" s="22">
        <f t="shared" si="34"/>
        <v>6.4844185206323045E-4</v>
      </c>
      <c r="L88" s="22">
        <f t="shared" si="34"/>
        <v>5.5464806492367595E-4</v>
      </c>
      <c r="M88" s="22">
        <f t="shared" si="34"/>
        <v>1.1727455383773206E-3</v>
      </c>
      <c r="N88" s="22">
        <f t="shared" si="34"/>
        <v>1.2034915178739869E-3</v>
      </c>
      <c r="O88" s="22">
        <f t="shared" si="34"/>
        <v>1.0890890608340226E-3</v>
      </c>
      <c r="P88" s="22">
        <f t="shared" si="34"/>
        <v>1.3088370972171226E-3</v>
      </c>
      <c r="Q88" s="22">
        <f t="shared" si="34"/>
        <v>1.0769821770680319E-3</v>
      </c>
    </row>
    <row r="89" spans="1:17" s="20" customFormat="1" x14ac:dyDescent="0.2">
      <c r="A89" s="1"/>
      <c r="B89" s="9" t="s">
        <v>49</v>
      </c>
      <c r="C89" s="23" t="str">
        <f>IFERROR(C39/C$47,"")</f>
        <v/>
      </c>
      <c r="D89" s="23" t="str">
        <f t="shared" ref="D89:Q89" si="35">IFERROR(D39/D$47,"")</f>
        <v/>
      </c>
      <c r="E89" s="23" t="str">
        <f t="shared" si="35"/>
        <v/>
      </c>
      <c r="F89" s="23" t="str">
        <f t="shared" si="35"/>
        <v/>
      </c>
      <c r="G89" s="23" t="str">
        <f t="shared" si="35"/>
        <v/>
      </c>
      <c r="H89" s="23" t="str">
        <f t="shared" si="35"/>
        <v/>
      </c>
      <c r="I89" s="23" t="str">
        <f t="shared" si="35"/>
        <v/>
      </c>
      <c r="J89" s="23" t="str">
        <f t="shared" si="35"/>
        <v/>
      </c>
      <c r="K89" s="23" t="str">
        <f t="shared" si="35"/>
        <v/>
      </c>
      <c r="L89" s="23">
        <f t="shared" si="35"/>
        <v>1</v>
      </c>
      <c r="M89" s="23">
        <f t="shared" si="35"/>
        <v>1</v>
      </c>
      <c r="N89" s="23">
        <f t="shared" si="35"/>
        <v>1</v>
      </c>
      <c r="O89" s="23">
        <f t="shared" si="35"/>
        <v>1</v>
      </c>
      <c r="P89" s="23">
        <f t="shared" si="35"/>
        <v>0.80926197890086526</v>
      </c>
      <c r="Q89" s="23">
        <f t="shared" si="35"/>
        <v>0.80728259790766721</v>
      </c>
    </row>
    <row r="90" spans="1:17" s="20" customFormat="1" x14ac:dyDescent="0.2">
      <c r="A90" s="1"/>
      <c r="B90" s="9" t="s">
        <v>53</v>
      </c>
      <c r="C90" s="23" t="str">
        <f t="shared" ref="C90:Q93" si="36">IFERROR(C40/C$47,"")</f>
        <v/>
      </c>
      <c r="D90" s="23" t="str">
        <f t="shared" si="36"/>
        <v/>
      </c>
      <c r="E90" s="23" t="str">
        <f t="shared" si="36"/>
        <v/>
      </c>
      <c r="F90" s="23" t="str">
        <f t="shared" si="36"/>
        <v/>
      </c>
      <c r="G90" s="23" t="str">
        <f t="shared" si="36"/>
        <v/>
      </c>
      <c r="H90" s="23" t="str">
        <f t="shared" si="36"/>
        <v/>
      </c>
      <c r="I90" s="23" t="str">
        <f t="shared" si="36"/>
        <v/>
      </c>
      <c r="J90" s="23" t="str">
        <f t="shared" si="36"/>
        <v/>
      </c>
      <c r="K90" s="23" t="str">
        <f t="shared" si="36"/>
        <v/>
      </c>
      <c r="L90" s="23">
        <f t="shared" si="36"/>
        <v>0</v>
      </c>
      <c r="M90" s="23">
        <f t="shared" si="36"/>
        <v>0</v>
      </c>
      <c r="N90" s="23">
        <f t="shared" si="36"/>
        <v>0</v>
      </c>
      <c r="O90" s="23">
        <f t="shared" si="36"/>
        <v>0</v>
      </c>
      <c r="P90" s="23">
        <f t="shared" si="36"/>
        <v>0.19073802109913468</v>
      </c>
      <c r="Q90" s="23">
        <f t="shared" si="36"/>
        <v>0</v>
      </c>
    </row>
    <row r="91" spans="1:17" s="20" customFormat="1" x14ac:dyDescent="0.2">
      <c r="A91" s="1"/>
      <c r="B91" s="9" t="s">
        <v>50</v>
      </c>
      <c r="C91" s="23" t="str">
        <f t="shared" si="36"/>
        <v/>
      </c>
      <c r="D91" s="23" t="str">
        <f t="shared" si="36"/>
        <v/>
      </c>
      <c r="E91" s="23" t="str">
        <f t="shared" si="36"/>
        <v/>
      </c>
      <c r="F91" s="23" t="str">
        <f t="shared" si="36"/>
        <v/>
      </c>
      <c r="G91" s="23" t="str">
        <f t="shared" si="36"/>
        <v/>
      </c>
      <c r="H91" s="23" t="str">
        <f t="shared" si="36"/>
        <v/>
      </c>
      <c r="I91" s="23" t="str">
        <f t="shared" si="36"/>
        <v/>
      </c>
      <c r="J91" s="23" t="str">
        <f t="shared" si="36"/>
        <v/>
      </c>
      <c r="K91" s="23" t="str">
        <f t="shared" si="36"/>
        <v/>
      </c>
      <c r="L91" s="23">
        <f t="shared" si="36"/>
        <v>0</v>
      </c>
      <c r="M91" s="23">
        <f t="shared" si="36"/>
        <v>0</v>
      </c>
      <c r="N91" s="23">
        <f t="shared" si="36"/>
        <v>0</v>
      </c>
      <c r="O91" s="23">
        <f t="shared" si="36"/>
        <v>0</v>
      </c>
      <c r="P91" s="23">
        <f t="shared" si="36"/>
        <v>0</v>
      </c>
      <c r="Q91" s="23">
        <f t="shared" si="36"/>
        <v>0.19271740209233285</v>
      </c>
    </row>
    <row r="92" spans="1:17" s="20" customFormat="1" x14ac:dyDescent="0.2">
      <c r="A92" s="1"/>
      <c r="B92" s="9" t="s">
        <v>51</v>
      </c>
      <c r="C92" s="23" t="str">
        <f t="shared" si="36"/>
        <v/>
      </c>
      <c r="D92" s="23" t="str">
        <f t="shared" si="36"/>
        <v/>
      </c>
      <c r="E92" s="23" t="str">
        <f t="shared" si="36"/>
        <v/>
      </c>
      <c r="F92" s="23" t="str">
        <f t="shared" si="36"/>
        <v/>
      </c>
      <c r="G92" s="23" t="str">
        <f t="shared" si="36"/>
        <v/>
      </c>
      <c r="H92" s="23" t="str">
        <f t="shared" si="36"/>
        <v/>
      </c>
      <c r="I92" s="23" t="str">
        <f t="shared" si="36"/>
        <v/>
      </c>
      <c r="J92" s="23" t="str">
        <f t="shared" si="36"/>
        <v/>
      </c>
      <c r="K92" s="23" t="str">
        <f t="shared" si="36"/>
        <v/>
      </c>
      <c r="L92" s="23">
        <f t="shared" si="36"/>
        <v>0</v>
      </c>
      <c r="M92" s="23">
        <f t="shared" si="36"/>
        <v>0</v>
      </c>
      <c r="N92" s="23">
        <f t="shared" si="36"/>
        <v>0</v>
      </c>
      <c r="O92" s="23">
        <f t="shared" si="36"/>
        <v>0</v>
      </c>
      <c r="P92" s="23">
        <f t="shared" si="36"/>
        <v>0</v>
      </c>
      <c r="Q92" s="23">
        <f t="shared" si="36"/>
        <v>0</v>
      </c>
    </row>
    <row r="93" spans="1:17" s="20" customFormat="1" x14ac:dyDescent="0.2">
      <c r="A93" s="1"/>
      <c r="B93" s="9" t="s">
        <v>52</v>
      </c>
      <c r="C93" s="23" t="str">
        <f t="shared" si="36"/>
        <v/>
      </c>
      <c r="D93" s="23" t="str">
        <f t="shared" si="36"/>
        <v/>
      </c>
      <c r="E93" s="23" t="str">
        <f t="shared" si="36"/>
        <v/>
      </c>
      <c r="F93" s="23" t="str">
        <f t="shared" si="36"/>
        <v/>
      </c>
      <c r="G93" s="23" t="str">
        <f t="shared" si="36"/>
        <v/>
      </c>
      <c r="H93" s="23" t="str">
        <f t="shared" si="36"/>
        <v/>
      </c>
      <c r="I93" s="23" t="str">
        <f t="shared" si="36"/>
        <v/>
      </c>
      <c r="J93" s="23" t="str">
        <f t="shared" si="36"/>
        <v/>
      </c>
      <c r="K93" s="23" t="str">
        <f t="shared" si="36"/>
        <v/>
      </c>
      <c r="L93" s="23">
        <f t="shared" si="36"/>
        <v>0</v>
      </c>
      <c r="M93" s="23">
        <f t="shared" si="36"/>
        <v>0</v>
      </c>
      <c r="N93" s="23">
        <f t="shared" si="36"/>
        <v>0</v>
      </c>
      <c r="O93" s="23">
        <f t="shared" si="36"/>
        <v>0</v>
      </c>
      <c r="P93" s="23">
        <f t="shared" si="36"/>
        <v>0</v>
      </c>
      <c r="Q93" s="23">
        <f t="shared" si="3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BE12-5343-45B4-A0A7-C60467C0C71A}">
  <dimension ref="A1:P43"/>
  <sheetViews>
    <sheetView workbookViewId="0">
      <selection activeCell="B2" sqref="B2"/>
    </sheetView>
  </sheetViews>
  <sheetFormatPr defaultRowHeight="14.25" x14ac:dyDescent="0.2"/>
  <cols>
    <col min="1" max="1" width="17.5" bestFit="1" customWidth="1"/>
    <col min="2" max="16" width="12.375" bestFit="1" customWidth="1"/>
  </cols>
  <sheetData>
    <row r="1" spans="1:16" x14ac:dyDescent="0.2">
      <c r="A1" t="s">
        <v>0</v>
      </c>
      <c r="B1" t="s">
        <v>57</v>
      </c>
      <c r="C1" s="26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</row>
    <row r="2" spans="1:16" x14ac:dyDescent="0.2">
      <c r="A2" t="s">
        <v>1</v>
      </c>
      <c r="B2">
        <v>22</v>
      </c>
      <c r="C2">
        <v>28</v>
      </c>
      <c r="D2">
        <v>45</v>
      </c>
      <c r="E2">
        <v>65</v>
      </c>
      <c r="F2">
        <v>90</v>
      </c>
      <c r="G2">
        <v>132</v>
      </c>
      <c r="H2">
        <v>170</v>
      </c>
      <c r="I2">
        <v>198</v>
      </c>
      <c r="J2">
        <v>224</v>
      </c>
      <c r="K2">
        <v>334</v>
      </c>
      <c r="L2">
        <v>536</v>
      </c>
      <c r="M2">
        <v>782</v>
      </c>
      <c r="N2">
        <v>966</v>
      </c>
      <c r="O2">
        <v>1171</v>
      </c>
      <c r="P2">
        <v>1347</v>
      </c>
    </row>
    <row r="3" spans="1:16" x14ac:dyDescent="0.2">
      <c r="A3" t="s">
        <v>3</v>
      </c>
      <c r="J3">
        <v>1</v>
      </c>
      <c r="L3">
        <v>2</v>
      </c>
      <c r="N3">
        <v>1</v>
      </c>
      <c r="O3">
        <v>2</v>
      </c>
      <c r="P3">
        <v>1</v>
      </c>
    </row>
    <row r="4" spans="1:16" x14ac:dyDescent="0.2">
      <c r="A4" t="s">
        <v>2</v>
      </c>
      <c r="J4">
        <v>1</v>
      </c>
      <c r="K4">
        <v>2</v>
      </c>
      <c r="L4">
        <v>1</v>
      </c>
      <c r="M4">
        <v>3</v>
      </c>
      <c r="N4">
        <v>1</v>
      </c>
      <c r="O4">
        <v>1</v>
      </c>
      <c r="P4">
        <v>3</v>
      </c>
    </row>
    <row r="5" spans="1:16" x14ac:dyDescent="0.2">
      <c r="A5" t="s">
        <v>4</v>
      </c>
      <c r="N5">
        <v>2</v>
      </c>
      <c r="P5">
        <v>1</v>
      </c>
    </row>
    <row r="6" spans="1:16" x14ac:dyDescent="0.2">
      <c r="A6" t="s">
        <v>5</v>
      </c>
      <c r="O6">
        <v>1</v>
      </c>
      <c r="P6">
        <v>1</v>
      </c>
    </row>
    <row r="7" spans="1:16" x14ac:dyDescent="0.2">
      <c r="A7" t="s">
        <v>6</v>
      </c>
      <c r="B7">
        <v>26</v>
      </c>
      <c r="C7">
        <v>40</v>
      </c>
      <c r="D7">
        <v>69</v>
      </c>
      <c r="E7">
        <v>96</v>
      </c>
      <c r="F7">
        <v>131</v>
      </c>
      <c r="G7">
        <v>202</v>
      </c>
      <c r="H7">
        <v>262</v>
      </c>
      <c r="I7">
        <v>307</v>
      </c>
      <c r="J7">
        <v>361</v>
      </c>
      <c r="K7">
        <v>536</v>
      </c>
      <c r="L7">
        <v>859</v>
      </c>
      <c r="M7">
        <v>1230</v>
      </c>
      <c r="N7">
        <v>1533</v>
      </c>
      <c r="O7">
        <v>1898</v>
      </c>
      <c r="P7">
        <v>2194</v>
      </c>
    </row>
    <row r="8" spans="1:16" x14ac:dyDescent="0.2">
      <c r="A8" t="s">
        <v>8</v>
      </c>
      <c r="J8">
        <v>1</v>
      </c>
      <c r="K8">
        <v>1</v>
      </c>
      <c r="L8">
        <v>2</v>
      </c>
      <c r="M8">
        <v>1</v>
      </c>
      <c r="N8">
        <v>3</v>
      </c>
      <c r="O8">
        <v>4</v>
      </c>
      <c r="P8">
        <v>4</v>
      </c>
    </row>
    <row r="9" spans="1:16" x14ac:dyDescent="0.2">
      <c r="A9" t="s">
        <v>7</v>
      </c>
      <c r="J9">
        <v>1</v>
      </c>
      <c r="K9">
        <v>1</v>
      </c>
      <c r="M9">
        <v>2</v>
      </c>
      <c r="O9">
        <v>1</v>
      </c>
      <c r="P9">
        <v>3</v>
      </c>
    </row>
    <row r="10" spans="1:16" x14ac:dyDescent="0.2">
      <c r="A10" t="s">
        <v>9</v>
      </c>
      <c r="K10">
        <v>1</v>
      </c>
      <c r="L10">
        <v>1</v>
      </c>
      <c r="M10">
        <v>1</v>
      </c>
      <c r="N10">
        <v>1</v>
      </c>
      <c r="P10">
        <v>1</v>
      </c>
    </row>
    <row r="11" spans="1:16" x14ac:dyDescent="0.2">
      <c r="A11" t="s">
        <v>10</v>
      </c>
      <c r="N11">
        <v>1</v>
      </c>
      <c r="O11">
        <v>1</v>
      </c>
      <c r="P11">
        <v>1</v>
      </c>
    </row>
    <row r="12" spans="1:16" x14ac:dyDescent="0.2">
      <c r="A12" t="s">
        <v>11</v>
      </c>
      <c r="B12">
        <v>144</v>
      </c>
      <c r="C12">
        <v>278</v>
      </c>
      <c r="D12">
        <v>407</v>
      </c>
      <c r="E12">
        <v>531</v>
      </c>
      <c r="F12">
        <v>667</v>
      </c>
      <c r="G12">
        <v>840</v>
      </c>
      <c r="H12">
        <v>1023</v>
      </c>
      <c r="I12">
        <v>1192</v>
      </c>
      <c r="J12">
        <v>1398</v>
      </c>
      <c r="K12">
        <v>1640</v>
      </c>
      <c r="L12">
        <v>1925</v>
      </c>
      <c r="M12">
        <v>2192</v>
      </c>
      <c r="N12">
        <v>2410</v>
      </c>
      <c r="O12">
        <v>2694</v>
      </c>
      <c r="P12">
        <v>2918</v>
      </c>
    </row>
    <row r="13" spans="1:16" x14ac:dyDescent="0.2">
      <c r="A13" t="s">
        <v>12</v>
      </c>
      <c r="F13">
        <v>1</v>
      </c>
      <c r="H13">
        <v>1</v>
      </c>
      <c r="I13">
        <v>3</v>
      </c>
      <c r="J13">
        <v>4</v>
      </c>
      <c r="L13">
        <v>4</v>
      </c>
      <c r="M13">
        <v>5</v>
      </c>
      <c r="O13">
        <v>9</v>
      </c>
    </row>
    <row r="14" spans="1:16" x14ac:dyDescent="0.2">
      <c r="A14" t="s">
        <v>13</v>
      </c>
      <c r="G14">
        <v>2</v>
      </c>
      <c r="J14">
        <v>2</v>
      </c>
      <c r="K14">
        <v>4</v>
      </c>
      <c r="M14">
        <v>2</v>
      </c>
      <c r="N14">
        <v>7</v>
      </c>
      <c r="P14">
        <v>8</v>
      </c>
    </row>
    <row r="15" spans="1:16" x14ac:dyDescent="0.2">
      <c r="A15" t="s">
        <v>14</v>
      </c>
      <c r="H15">
        <v>1</v>
      </c>
      <c r="K15">
        <v>4</v>
      </c>
      <c r="L15">
        <v>2</v>
      </c>
      <c r="N15">
        <v>3</v>
      </c>
      <c r="O15">
        <v>2</v>
      </c>
      <c r="P15">
        <v>5</v>
      </c>
    </row>
    <row r="16" spans="1:16" x14ac:dyDescent="0.2">
      <c r="A16" t="s">
        <v>15</v>
      </c>
      <c r="I16">
        <v>1</v>
      </c>
      <c r="J16">
        <v>1</v>
      </c>
      <c r="K16">
        <v>1</v>
      </c>
      <c r="L16">
        <v>5</v>
      </c>
      <c r="M16">
        <v>6</v>
      </c>
      <c r="N16">
        <v>6</v>
      </c>
      <c r="O16">
        <v>7</v>
      </c>
      <c r="P16">
        <v>6</v>
      </c>
    </row>
    <row r="17" spans="1:16" x14ac:dyDescent="0.2">
      <c r="A17" t="s">
        <v>16</v>
      </c>
      <c r="K17">
        <v>2</v>
      </c>
      <c r="L17">
        <v>3</v>
      </c>
      <c r="M17">
        <v>3</v>
      </c>
      <c r="N17">
        <v>5</v>
      </c>
      <c r="O17">
        <v>4</v>
      </c>
      <c r="P17">
        <v>4</v>
      </c>
    </row>
    <row r="18" spans="1:16" x14ac:dyDescent="0.2">
      <c r="A18" t="s">
        <v>17</v>
      </c>
      <c r="O18">
        <v>1</v>
      </c>
    </row>
    <row r="19" spans="1:16" x14ac:dyDescent="0.2">
      <c r="A19" t="s">
        <v>18</v>
      </c>
      <c r="P19">
        <v>1</v>
      </c>
    </row>
    <row r="20" spans="1:16" x14ac:dyDescent="0.2">
      <c r="A20" t="s">
        <v>34</v>
      </c>
      <c r="B20">
        <v>35818464.150000006</v>
      </c>
      <c r="C20">
        <v>49372924.270000003</v>
      </c>
      <c r="D20">
        <v>90593734.609999999</v>
      </c>
      <c r="E20">
        <v>138554804</v>
      </c>
      <c r="F20">
        <v>182045300.69999996</v>
      </c>
      <c r="G20">
        <v>250506077.50999996</v>
      </c>
      <c r="H20">
        <v>312818426.43999994</v>
      </c>
      <c r="I20">
        <v>371704356.64999992</v>
      </c>
      <c r="J20">
        <v>415988614.62999982</v>
      </c>
      <c r="K20">
        <v>605734949.7099998</v>
      </c>
      <c r="L20">
        <v>977634153.21000016</v>
      </c>
      <c r="M20">
        <v>1435106426.579999</v>
      </c>
      <c r="N20">
        <v>1787417096.3800023</v>
      </c>
      <c r="O20">
        <v>2115855902.9200025</v>
      </c>
      <c r="P20">
        <v>2433346560.9199982</v>
      </c>
    </row>
    <row r="21" spans="1:16" x14ac:dyDescent="0.2">
      <c r="A21" t="s">
        <v>35</v>
      </c>
      <c r="J21">
        <v>6981267.4500000002</v>
      </c>
      <c r="K21">
        <v>10959684.98</v>
      </c>
      <c r="L21">
        <v>6976390.6399999997</v>
      </c>
      <c r="M21">
        <v>15929132.199999999</v>
      </c>
      <c r="N21">
        <v>6970533.5199999996</v>
      </c>
      <c r="O21">
        <v>6968082.7699999996</v>
      </c>
      <c r="P21">
        <v>9875046.5</v>
      </c>
    </row>
    <row r="22" spans="1:16" x14ac:dyDescent="0.2">
      <c r="A22" t="s">
        <v>36</v>
      </c>
      <c r="N22">
        <v>8953601.5999999996</v>
      </c>
      <c r="P22">
        <v>6968082.7699999996</v>
      </c>
    </row>
    <row r="23" spans="1:16" x14ac:dyDescent="0.2">
      <c r="A23" t="s">
        <v>37</v>
      </c>
      <c r="O23">
        <v>3979078.33</v>
      </c>
      <c r="P23">
        <v>3979078.33</v>
      </c>
    </row>
    <row r="24" spans="1:16" x14ac:dyDescent="0.2">
      <c r="A24" t="s">
        <v>38</v>
      </c>
      <c r="J24">
        <v>3981897.26</v>
      </c>
      <c r="L24">
        <v>8957219.7699999996</v>
      </c>
      <c r="N24">
        <v>2450000</v>
      </c>
      <c r="O24">
        <v>7410573.3399999999</v>
      </c>
      <c r="P24">
        <v>2455481.6800000002</v>
      </c>
    </row>
    <row r="25" spans="1:16" x14ac:dyDescent="0.2">
      <c r="A25" t="s">
        <v>39</v>
      </c>
      <c r="B25">
        <v>12874368.970000001</v>
      </c>
      <c r="C25">
        <v>23383613.399999999</v>
      </c>
      <c r="D25">
        <v>35566173.969999999</v>
      </c>
      <c r="E25">
        <v>48705191</v>
      </c>
      <c r="F25">
        <v>63975342.429999985</v>
      </c>
      <c r="G25">
        <v>99501974.159999982</v>
      </c>
      <c r="H25">
        <v>124439813.07999998</v>
      </c>
      <c r="I25">
        <v>141755244.06000006</v>
      </c>
      <c r="J25">
        <v>168125915.71000001</v>
      </c>
      <c r="K25">
        <v>252895447.23999992</v>
      </c>
      <c r="L25">
        <v>399961307.90999973</v>
      </c>
      <c r="M25">
        <v>580989721.76000035</v>
      </c>
      <c r="N25">
        <v>736768492.56000054</v>
      </c>
      <c r="O25">
        <v>913613142.53000009</v>
      </c>
      <c r="P25">
        <v>1041221384.6299994</v>
      </c>
    </row>
    <row r="26" spans="1:16" x14ac:dyDescent="0.2">
      <c r="A26" t="s">
        <v>40</v>
      </c>
      <c r="J26">
        <v>112807.45</v>
      </c>
      <c r="K26">
        <v>93499.22</v>
      </c>
      <c r="M26">
        <v>144642.72</v>
      </c>
      <c r="O26">
        <v>120307.49</v>
      </c>
      <c r="P26">
        <v>310433.32</v>
      </c>
    </row>
    <row r="27" spans="1:16" x14ac:dyDescent="0.2">
      <c r="A27" t="s">
        <v>41</v>
      </c>
      <c r="K27">
        <v>112807.45</v>
      </c>
      <c r="L27">
        <v>93499.22</v>
      </c>
      <c r="M27">
        <v>92802.9</v>
      </c>
      <c r="N27">
        <v>112621.87</v>
      </c>
      <c r="P27">
        <v>31026.02</v>
      </c>
    </row>
    <row r="28" spans="1:16" x14ac:dyDescent="0.2">
      <c r="A28" t="s">
        <v>42</v>
      </c>
      <c r="N28">
        <v>92802.9</v>
      </c>
      <c r="O28">
        <v>92802.9</v>
      </c>
      <c r="P28">
        <v>92802.9</v>
      </c>
    </row>
    <row r="29" spans="1:16" x14ac:dyDescent="0.2">
      <c r="A29" t="s">
        <v>43</v>
      </c>
      <c r="J29">
        <v>93499.22</v>
      </c>
      <c r="K29">
        <v>692429.2</v>
      </c>
      <c r="L29">
        <v>246020.85</v>
      </c>
      <c r="M29">
        <v>1495345.57</v>
      </c>
      <c r="N29">
        <v>2014067.0999999999</v>
      </c>
      <c r="O29">
        <v>809602.02</v>
      </c>
      <c r="P29">
        <v>951165.43999999994</v>
      </c>
    </row>
    <row r="30" spans="1:16" x14ac:dyDescent="0.2">
      <c r="A30" t="s">
        <v>44</v>
      </c>
      <c r="B30">
        <v>30707629.399999999</v>
      </c>
      <c r="C30">
        <v>56956707.869999997</v>
      </c>
      <c r="D30">
        <v>83085466.700000033</v>
      </c>
      <c r="E30">
        <v>108018620</v>
      </c>
      <c r="F30">
        <v>138070999.24999997</v>
      </c>
      <c r="G30">
        <v>173559496.19999993</v>
      </c>
      <c r="H30">
        <v>213902831.07999989</v>
      </c>
      <c r="I30">
        <v>252158865.39000022</v>
      </c>
      <c r="J30">
        <v>296523041.5600006</v>
      </c>
      <c r="K30">
        <v>346414418.2300005</v>
      </c>
      <c r="L30">
        <v>405410441.36999941</v>
      </c>
      <c r="M30">
        <v>466166410.830001</v>
      </c>
      <c r="N30">
        <v>513533253.27999955</v>
      </c>
      <c r="O30">
        <v>572483664.89999926</v>
      </c>
      <c r="P30">
        <v>615322399.94000125</v>
      </c>
    </row>
    <row r="31" spans="1:16" x14ac:dyDescent="0.2">
      <c r="A31" t="s">
        <v>45</v>
      </c>
      <c r="G31">
        <v>294149.11</v>
      </c>
      <c r="J31">
        <v>171075.32</v>
      </c>
      <c r="K31">
        <v>619838.69999999995</v>
      </c>
      <c r="M31">
        <v>382801.33</v>
      </c>
      <c r="N31">
        <v>1104979.77</v>
      </c>
      <c r="P31">
        <v>864866.75</v>
      </c>
    </row>
    <row r="32" spans="1:16" x14ac:dyDescent="0.2">
      <c r="A32" t="s">
        <v>46</v>
      </c>
      <c r="H32">
        <v>194871.03</v>
      </c>
      <c r="K32">
        <v>284242.38999999996</v>
      </c>
      <c r="L32">
        <v>377474.01</v>
      </c>
      <c r="N32">
        <v>570666.68000000005</v>
      </c>
      <c r="O32">
        <v>374294.12</v>
      </c>
      <c r="P32">
        <v>709957.24</v>
      </c>
    </row>
    <row r="33" spans="1:16" x14ac:dyDescent="0.2">
      <c r="A33" t="s">
        <v>47</v>
      </c>
      <c r="I33">
        <v>194871.03</v>
      </c>
      <c r="J33">
        <v>192746.44</v>
      </c>
      <c r="K33">
        <v>192746.44</v>
      </c>
      <c r="L33">
        <v>476988.82999999996</v>
      </c>
      <c r="M33">
        <v>563232.32999999996</v>
      </c>
      <c r="N33">
        <v>561720.14</v>
      </c>
      <c r="O33">
        <v>751889.54</v>
      </c>
      <c r="P33">
        <v>665103.62</v>
      </c>
    </row>
    <row r="34" spans="1:16" x14ac:dyDescent="0.2">
      <c r="A34" t="s">
        <v>48</v>
      </c>
      <c r="F34">
        <v>100000</v>
      </c>
      <c r="H34">
        <v>98230.14</v>
      </c>
      <c r="I34">
        <v>268300.39</v>
      </c>
      <c r="J34">
        <v>358663.61</v>
      </c>
      <c r="L34">
        <v>463422.08999999997</v>
      </c>
      <c r="M34">
        <v>886142.64999999991</v>
      </c>
      <c r="O34">
        <v>861597.58000000007</v>
      </c>
    </row>
    <row r="35" spans="1:16" x14ac:dyDescent="0.2">
      <c r="A35" t="s">
        <v>49</v>
      </c>
      <c r="K35">
        <v>120000</v>
      </c>
      <c r="L35">
        <v>168686.3</v>
      </c>
      <c r="M35">
        <v>166700.56</v>
      </c>
      <c r="N35">
        <v>264675.62</v>
      </c>
      <c r="O35">
        <v>212139.66000000003</v>
      </c>
      <c r="P35">
        <v>209447.25</v>
      </c>
    </row>
    <row r="36" spans="1:16" x14ac:dyDescent="0.2">
      <c r="A36" t="s">
        <v>50</v>
      </c>
      <c r="P36">
        <v>50000</v>
      </c>
    </row>
    <row r="37" spans="1:16" x14ac:dyDescent="0.2">
      <c r="A37" t="s">
        <v>51</v>
      </c>
    </row>
    <row r="38" spans="1:16" x14ac:dyDescent="0.2">
      <c r="A38" t="s">
        <v>52</v>
      </c>
    </row>
    <row r="39" spans="1:16" x14ac:dyDescent="0.2">
      <c r="A39" t="s">
        <v>53</v>
      </c>
      <c r="O39">
        <v>50000</v>
      </c>
    </row>
    <row r="40" spans="1:16" x14ac:dyDescent="0.2">
      <c r="A40" t="s">
        <v>29</v>
      </c>
      <c r="B40">
        <v>35818464.149999999</v>
      </c>
      <c r="C40">
        <v>49372924.269999996</v>
      </c>
      <c r="D40">
        <v>90593734.610000014</v>
      </c>
      <c r="E40">
        <v>138554804</v>
      </c>
      <c r="F40">
        <v>182045300.69999999</v>
      </c>
      <c r="G40">
        <v>250506077.51000002</v>
      </c>
      <c r="H40">
        <v>312818426.44</v>
      </c>
      <c r="I40">
        <v>371704356.64999998</v>
      </c>
      <c r="J40">
        <v>426951779.33999997</v>
      </c>
      <c r="K40">
        <v>616694634.69000006</v>
      </c>
      <c r="L40">
        <v>993567763.61999989</v>
      </c>
      <c r="M40">
        <v>1451035558.7799997</v>
      </c>
      <c r="N40">
        <v>1805791231.5</v>
      </c>
      <c r="O40">
        <v>2134213637.3600001</v>
      </c>
      <c r="P40">
        <v>2456624250.1999998</v>
      </c>
    </row>
    <row r="41" spans="1:16" x14ac:dyDescent="0.2">
      <c r="A41" t="s">
        <v>30</v>
      </c>
      <c r="B41">
        <v>12874368.969999999</v>
      </c>
      <c r="C41">
        <v>23383613.399999999</v>
      </c>
      <c r="D41">
        <v>35566173.969999999</v>
      </c>
      <c r="E41">
        <v>48705191</v>
      </c>
      <c r="F41">
        <v>63975342.43</v>
      </c>
      <c r="G41">
        <v>99501974.159999996</v>
      </c>
      <c r="H41">
        <v>124439813.08</v>
      </c>
      <c r="I41">
        <v>141755244.06</v>
      </c>
      <c r="J41">
        <v>168332222.38</v>
      </c>
      <c r="K41">
        <v>253794183.10999998</v>
      </c>
      <c r="L41">
        <v>400300827.98000002</v>
      </c>
      <c r="M41">
        <v>582722512.95000005</v>
      </c>
      <c r="N41">
        <v>738987984.43000007</v>
      </c>
      <c r="O41">
        <v>914635854.93999994</v>
      </c>
      <c r="P41">
        <v>1042606812.3099999</v>
      </c>
    </row>
    <row r="42" spans="1:16" x14ac:dyDescent="0.2">
      <c r="A42" t="s">
        <v>31</v>
      </c>
      <c r="B42">
        <v>30707629.399999999</v>
      </c>
      <c r="C42">
        <v>56956707.870000005</v>
      </c>
      <c r="D42">
        <v>83085466.699999988</v>
      </c>
      <c r="E42">
        <v>108018620</v>
      </c>
      <c r="F42">
        <v>138170999.25</v>
      </c>
      <c r="G42">
        <v>173853645.31</v>
      </c>
      <c r="H42">
        <v>214195932.25</v>
      </c>
      <c r="I42">
        <v>252622036.81</v>
      </c>
      <c r="J42">
        <v>297245526.92999995</v>
      </c>
      <c r="K42">
        <v>347511245.75999999</v>
      </c>
      <c r="L42">
        <v>406728326.29999995</v>
      </c>
      <c r="M42">
        <v>467998587.14000005</v>
      </c>
      <c r="N42">
        <v>515770619.87</v>
      </c>
      <c r="O42">
        <v>574471446.13999987</v>
      </c>
      <c r="P42">
        <v>617562327.54999995</v>
      </c>
    </row>
    <row r="43" spans="1:16" x14ac:dyDescent="0.2">
      <c r="A43" t="s">
        <v>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120000</v>
      </c>
      <c r="L43">
        <v>168686.3</v>
      </c>
      <c r="M43">
        <v>166700.56</v>
      </c>
      <c r="N43">
        <v>264675.62</v>
      </c>
      <c r="O43">
        <v>262139.66000000003</v>
      </c>
      <c r="P43">
        <v>259447.25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 D Q _ p e r f o r m a n c e _ 2 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 D Q _ p e r f o r m a n c e _ 2 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 D Q _ p e r f o r m a n c e _ 2 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 C o l u m n s \ 2 0 2 1 1 0 < / K e y > < / D i a g r a m O b j e c t K e y > < D i a g r a m O b j e c t K e y > < K e y > C o l u m n s \ 2 0 2 1 1 1 < / K e y > < / D i a g r a m O b j e c t K e y > < D i a g r a m O b j e c t K e y > < K e y > C o l u m n s \ 2 0 2 1 1 2 < / K e y > < / D i a g r a m O b j e c t K e y > < D i a g r a m O b j e c t K e y > < K e y > C o l u m n s \ 2 0 2 2 0 1 < / K e y > < / D i a g r a m O b j e c t K e y > < D i a g r a m O b j e c t K e y > < K e y > C o l u m n s \ 2 0 2 2 0 2 < / K e y > < / D i a g r a m O b j e c t K e y > < D i a g r a m O b j e c t K e y > < K e y > C o l u m n s \ 2 0 2 2 0 3 < / K e y > < / D i a g r a m O b j e c t K e y > < D i a g r a m O b j e c t K e y > < K e y > C o l u m n s \ 2 0 2 2 0 4 < / K e y > < / D i a g r a m O b j e c t K e y > < D i a g r a m O b j e c t K e y > < K e y > C o l u m n s \ 2 0 2 2 0 5 < / K e y > < / D i a g r a m O b j e c t K e y > < D i a g r a m O b j e c t K e y > < K e y > C o l u m n s \ 2 0 2 2 0 6 < / K e y > < / D i a g r a m O b j e c t K e y > < D i a g r a m O b j e c t K e y > < K e y > C o l u m n s \ 2 0 2 2 0 7 < / K e y > < / D i a g r a m O b j e c t K e y > < D i a g r a m O b j e c t K e y > < K e y > C o l u m n s \ 2 0 2 2 0 8 < / K e y > < / D i a g r a m O b j e c t K e y > < D i a g r a m O b j e c t K e y > < K e y > C o l u m n s \ 2 0 2 2 0 9 < / K e y > < / D i a g r a m O b j e c t K e y > < D i a g r a m O b j e c t K e y > < K e y > C o l u m n s \ 2 0 2 2 1 0 < / K e y > < / D i a g r a m O b j e c t K e y > < D i a g r a m O b j e c t K e y > < K e y > C o l u m n s \ 2 0 2 2 1 1 < / K e y > < / D i a g r a m O b j e c t K e y > < D i a g r a m O b j e c t K e y > < K e y > C o l u m n s \ 2 0 2 2 1 2 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 C o l u m n s \ 2 0 2 1 1 0 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 C o l u m n s \ 2 0 2 1 1 2 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 C o l u m n s \ 2 0 2 2 0 4 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 C o l u m n s \ 2 0 2 2 0 5 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 C o l u m n s \ 2 0 2 2 0 6 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 C o l u m n s \ 2 0 2 2 0 7 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 C o l u m n s \ 2 0 2 2 0 8 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 C o l u m n s \ 2 0 2 2 0 9 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 C o l u m n s \ 2 0 2 2 1 0 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 C o l u m n s \ 2 0 2 2 1 1 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 C o l u m n s \ 2 0 2 2 1 2 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b 9 d a 5 6 8 7 - c 6 2 8 - 4 3 0 9 - 8 2 8 0 - c f f f 2 9 b 8 c 5 1 e "   x m l n s = " h t t p : / / s c h e m a s . m i c r o s o f t . c o m / D a t a M a s h u p " > A A A A A G A E A A B Q S w M E F A A C A A g A 6 X h J V s N e X y a k A A A A 9 Q A A A B I A H A B D b 2 5 m a W c v U G F j a 2 F n Z S 5 4 b W w g o h g A K K A U A A A A A A A A A A A A A A A A A A A A A A A A A A A A h Y + 9 D o I w H M R f h X T v B 3 U h 5 E 8 Z X B w k M d E Y 1 6 Z U a I R i a L G 8 m 4 O P 5 C u I U d T N 8 e 5 3 l 9 z d r z f I x 7 a J L r p 3 p r M Z i g l D k b a q K 4 2 t M j T 4 I 0 5 Q L m A j 1 U l W O p r C 1 q W j M x m q v T + n l I Y Q S F i Q r q 8 o Z y y m h 2 K 9 V b V u J T b W e W m V R p 9 W + b + F B O x f Y w Q n S U I 4 m y Y B n T 0 o j P 1 y P r E n / T F h O T R + 6 L X w N d 6 t g M 4 S 6 P u C e A B Q S w M E F A A C A A g A 6 X h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4 S V Y 5 / B e 6 W g E A A E w D A A A T A B w A R m 9 y b X V s Y X M v U 2 V j d G l v b j E u b S C i G A A o o B Q A A A A A A A A A A A A A A A A A A A A A A A A A A A B 9 k k F v g j A U x + 8 m f I e G X T B p o A W H O s P B w Z b t s m j w p o t B e F M S a E 1 b z I z Z d 1 8 V j F u C c K F 9 v / 7 + v N c g I V U 5 Z y i u 3 3 R i 9 I y e 3 C U C M h T N 1 3 s Q X 1 y U C U s B B a g A Z f S Q f m J e i U s l l A c 7 4 m l V A l P W a 1 6 A H X K m 9 E Z a Z v S 0 8 j 1 C v P E q n M 7 W 4 X O 8 n j V p K a z + Z 9 u p P J h 9 v I y g y M t c g Q h M b G I U 8 q I q m Q y o j 9 E L S 3 m W s 2 0 w G g 4 w m l d c Q a y O B Q S 3 p f 3 B G X z 2 c d 3 j g z k T v N Q s Q 2 + Q Z C C k q R t e J B t 9 s C F N 3 a r H w W j Z 1 K d F E a d J k Q g Z K F H 9 j Q x 3 C d v q x M V x D 7 e 4 h U i Y P M 9 S N 3 y G 0 m r 5 P j 6 d T D 2 W 0 h w p + F Y / G J 1 M j z q U O C 5 x 6 R W x q t y A q C F x K L 0 L t e l 2 Q H I x X Q 3 f m f I H 9 r m v C 3 N H D n G v r E 3 0 7 k L i k E G X + d h l + l 3 m s A u O u m L H H W Z 9 t X d M S r v M 1 h v 6 6 R u 9 n L X + D p N f U E s B A i 0 A F A A C A A g A 6 X h J V s N e X y a k A A A A 9 Q A A A B I A A A A A A A A A A A A A A A A A A A A A A E N v b m Z p Z y 9 Q Y W N r Y W d l L n h t b F B L A Q I t A B Q A A g A I A O l 4 S V Y P y u m r p A A A A O k A A A A T A A A A A A A A A A A A A A A A A P A A A A B b Q 2 9 u d G V u d F 9 U e X B l c 1 0 u e G 1 s U E s B A i 0 A F A A C A A g A 6 X h J V j n 8 F 7 p a A Q A A T A M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I A A A A A A A D t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F F f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A y L T A 5 V D A 4 O j A 3 O j E 5 L j Y x N z I y M j h a I i A v P j x F b n R y e S B U e X B l P S J G a W x s V G F y Z 2 V 0 I i B W Y W x 1 Z T 0 i c 0 R R X 3 B l c m Z v c m 1 h b m N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s z M S 8 x M C 8 y M D I x J n F 1 b 3 Q 7 L C Z x d W 9 0 O z M w L z E x L z I w M j E m c X V v d D s s J n F 1 b 3 Q 7 M z E v M T I v M j A y M S Z x d W 9 0 O y w m c X V v d D s z M S 8 w M S 8 y M D I y J n F 1 b 3 Q 7 L C Z x d W 9 0 O z I 4 L z A y L z I w M j I m c X V v d D s s J n F 1 b 3 Q 7 M z E v M D M v M j A y M i Z x d W 9 0 O y w m c X V v d D s z M C 8 w N C 8 y M D I y J n F 1 b 3 Q 7 L C Z x d W 9 0 O z M x L z A 1 L z I w M j I m c X V v d D s s J n F 1 b 3 Q 7 M z A v M D Y v M j A y M i Z x d W 9 0 O y w m c X V v d D s z M S 8 w N y 8 y M D I y J n F 1 b 3 Q 7 L C Z x d W 9 0 O z M x L z A 4 L z I w M j I m c X V v d D s s J n F 1 b 3 Q 7 M z A v M D k v M j A y M i Z x d W 9 0 O y w m c X V v d D s z M S 8 x M C 8 y M D I y J n F 1 b 3 Q 7 L C Z x d W 9 0 O z M w L z E x L z I w M j I m c X V v d D s s J n F 1 b 3 Q 7 M z E v M T I v M j A y M i Z x d W 9 0 O 1 0 i I C 8 + P E V u d H J 5 I F R 5 c G U 9 I k Z p b G x D b 2 x 1 b W 5 U e X B l c y I g V m F s d W U 9 I n N C Z 1 V G Q l F N R k J R V U Z C U V V G Q l F V R k J R P T 0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V 9 w Z X J m b 3 J t Y W 5 j Z S 9 D a G F u Z 2 V k I F R 5 c G U u e y w w f S Z x d W 9 0 O y w m c X V v d D t T Z W N 0 a W 9 u M S 9 E U V 9 w Z X J m b 3 J t Y W 5 j Z S 9 D a G F u Z 2 V k I F R 5 c G U u e z M x L z E w L z I w M j E s M X 0 m c X V v d D s s J n F 1 b 3 Q 7 U 2 V j d G l v b j E v R F F f c G V y Z m 9 y b W F u Y 2 U v Q 2 h h b m d l Z C B U e X B l L n s z M C 8 x M S 8 y M D I x L D J 9 J n F 1 b 3 Q 7 L C Z x d W 9 0 O 1 N l Y 3 R p b 2 4 x L 0 R R X 3 B l c m Z v c m 1 h b m N l L 0 N o Y W 5 n Z W Q g V H l w Z S 5 7 M z E v M T I v M j A y M S w z f S Z x d W 9 0 O y w m c X V v d D t T Z W N 0 a W 9 u M S 9 E U V 9 w Z X J m b 3 J t Y W 5 j Z S 9 D a G F u Z 2 V k I F R 5 c G U u e z M x L z A x L z I w M j I s N H 0 m c X V v d D s s J n F 1 b 3 Q 7 U 2 V j d G l v b j E v R F F f c G V y Z m 9 y b W F u Y 2 U v Q 2 h h b m d l Z C B U e X B l L n s y O C 8 w M i 8 y M D I y L D V 9 J n F 1 b 3 Q 7 L C Z x d W 9 0 O 1 N l Y 3 R p b 2 4 x L 0 R R X 3 B l c m Z v c m 1 h b m N l L 0 N o Y W 5 n Z W Q g V H l w Z S 5 7 M z E v M D M v M j A y M i w 2 f S Z x d W 9 0 O y w m c X V v d D t T Z W N 0 a W 9 u M S 9 E U V 9 w Z X J m b 3 J t Y W 5 j Z S 9 D a G F u Z 2 V k I F R 5 c G U u e z M w L z A 0 L z I w M j I s N 3 0 m c X V v d D s s J n F 1 b 3 Q 7 U 2 V j d G l v b j E v R F F f c G V y Z m 9 y b W F u Y 2 U v Q 2 h h b m d l Z C B U e X B l L n s z M S 8 w N S 8 y M D I y L D h 9 J n F 1 b 3 Q 7 L C Z x d W 9 0 O 1 N l Y 3 R p b 2 4 x L 0 R R X 3 B l c m Z v c m 1 h b m N l L 0 N o Y W 5 n Z W Q g V H l w Z S 5 7 M z A v M D Y v M j A y M i w 5 f S Z x d W 9 0 O y w m c X V v d D t T Z W N 0 a W 9 u M S 9 E U V 9 w Z X J m b 3 J t Y W 5 j Z S 9 D a G F u Z 2 V k I F R 5 c G U u e z M x L z A 3 L z I w M j I s M T B 9 J n F 1 b 3 Q 7 L C Z x d W 9 0 O 1 N l Y 3 R p b 2 4 x L 0 R R X 3 B l c m Z v c m 1 h b m N l L 0 N o Y W 5 n Z W Q g V H l w Z S 5 7 M z E v M D g v M j A y M i w x M X 0 m c X V v d D s s J n F 1 b 3 Q 7 U 2 V j d G l v b j E v R F F f c G V y Z m 9 y b W F u Y 2 U v Q 2 h h b m d l Z C B U e X B l L n s z M C 8 w O S 8 y M D I y L D E y f S Z x d W 9 0 O y w m c X V v d D t T Z W N 0 a W 9 u M S 9 E U V 9 w Z X J m b 3 J t Y W 5 j Z S 9 D a G F u Z 2 V k I F R 5 c G U u e z M x L z E w L z I w M j I s M T N 9 J n F 1 b 3 Q 7 L C Z x d W 9 0 O 1 N l Y 3 R p b 2 4 x L 0 R R X 3 B l c m Z v c m 1 h b m N l L 0 N o Y W 5 n Z W Q g V H l w Z S 5 7 M z A v M T E v M j A y M i w x N H 0 m c X V v d D s s J n F 1 b 3 Q 7 U 2 V j d G l v b j E v R F F f c G V y Z m 9 y b W F u Y 2 U v Q 2 h h b m d l Z C B U e X B l L n s z M S 8 x M i 8 y M D I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F F f c G V y Z m 9 y b W F u Y 2 U v Q 2 h h b m d l Z C B U e X B l L n s s M H 0 m c X V v d D s s J n F 1 b 3 Q 7 U 2 V j d G l v b j E v R F F f c G V y Z m 9 y b W F u Y 2 U v Q 2 h h b m d l Z C B U e X B l L n s z M S 8 x M C 8 y M D I x L D F 9 J n F 1 b 3 Q 7 L C Z x d W 9 0 O 1 N l Y 3 R p b 2 4 x L 0 R R X 3 B l c m Z v c m 1 h b m N l L 0 N o Y W 5 n Z W Q g V H l w Z S 5 7 M z A v M T E v M j A y M S w y f S Z x d W 9 0 O y w m c X V v d D t T Z W N 0 a W 9 u M S 9 E U V 9 w Z X J m b 3 J t Y W 5 j Z S 9 D a G F u Z 2 V k I F R 5 c G U u e z M x L z E y L z I w M j E s M 3 0 m c X V v d D s s J n F 1 b 3 Q 7 U 2 V j d G l v b j E v R F F f c G V y Z m 9 y b W F u Y 2 U v Q 2 h h b m d l Z C B U e X B l L n s z M S 8 w M S 8 y M D I y L D R 9 J n F 1 b 3 Q 7 L C Z x d W 9 0 O 1 N l Y 3 R p b 2 4 x L 0 R R X 3 B l c m Z v c m 1 h b m N l L 0 N o Y W 5 n Z W Q g V H l w Z S 5 7 M j g v M D I v M j A y M i w 1 f S Z x d W 9 0 O y w m c X V v d D t T Z W N 0 a W 9 u M S 9 E U V 9 w Z X J m b 3 J t Y W 5 j Z S 9 D a G F u Z 2 V k I F R 5 c G U u e z M x L z A z L z I w M j I s N n 0 m c X V v d D s s J n F 1 b 3 Q 7 U 2 V j d G l v b j E v R F F f c G V y Z m 9 y b W F u Y 2 U v Q 2 h h b m d l Z C B U e X B l L n s z M C 8 w N C 8 y M D I y L D d 9 J n F 1 b 3 Q 7 L C Z x d W 9 0 O 1 N l Y 3 R p b 2 4 x L 0 R R X 3 B l c m Z v c m 1 h b m N l L 0 N o Y W 5 n Z W Q g V H l w Z S 5 7 M z E v M D U v M j A y M i w 4 f S Z x d W 9 0 O y w m c X V v d D t T Z W N 0 a W 9 u M S 9 E U V 9 w Z X J m b 3 J t Y W 5 j Z S 9 D a G F u Z 2 V k I F R 5 c G U u e z M w L z A 2 L z I w M j I s O X 0 m c X V v d D s s J n F 1 b 3 Q 7 U 2 V j d G l v b j E v R F F f c G V y Z m 9 y b W F u Y 2 U v Q 2 h h b m d l Z C B U e X B l L n s z M S 8 w N y 8 y M D I y L D E w f S Z x d W 9 0 O y w m c X V v d D t T Z W N 0 a W 9 u M S 9 E U V 9 w Z X J m b 3 J t Y W 5 j Z S 9 D a G F u Z 2 V k I F R 5 c G U u e z M x L z A 4 L z I w M j I s M T F 9 J n F 1 b 3 Q 7 L C Z x d W 9 0 O 1 N l Y 3 R p b 2 4 x L 0 R R X 3 B l c m Z v c m 1 h b m N l L 0 N o Y W 5 n Z W Q g V H l w Z S 5 7 M z A v M D k v M j A y M i w x M n 0 m c X V v d D s s J n F 1 b 3 Q 7 U 2 V j d G l v b j E v R F F f c G V y Z m 9 y b W F u Y 2 U v Q 2 h h b m d l Z C B U e X B l L n s z M S 8 x M C 8 y M D I y L D E z f S Z x d W 9 0 O y w m c X V v d D t T Z W N 0 a W 9 u M S 9 E U V 9 w Z X J m b 3 J t Y W 5 j Z S 9 D a G F u Z 2 V k I F R 5 c G U u e z M w L z E x L z I w M j I s M T R 9 J n F 1 b 3 Q 7 L C Z x d W 9 0 O 1 N l Y 3 R p b 2 4 x L 0 R R X 3 B l c m Z v c m 1 h b m N l L 0 N o Y W 5 n Z W Q g V H l w Z S 5 7 M z E v M T I v M j A y M i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F l O T l k N D l k L W R h M G M t N D F k Z S 1 h Z m R m L W Q 0 O W M 5 Y T U x N j d h M S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U V 9 w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V 9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V 9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6 / 2 v q f O d 9 S r C 0 P N I b m + c m A A A A A A I A A A A A A A N m A A D A A A A A E A A A A M O O U e 0 K c 5 t Q N X H A 3 t i 7 c f c A A A A A B I A A A K A A A A A Q A A A A y Q I m c 7 G J F X L 3 H 9 W 5 R C L 2 y l A A A A D / d 5 K 3 F y z h + 4 7 / q J B 2 X i E S M 5 Y 7 j 4 n b R P O K c G 2 w / 5 n / 7 A i G 1 T 5 g k U x g L q b m s n X D g T 4 6 g f F 9 j K 8 U X R j c L j r A c s f t h B a G C l 9 a D V u t S c 9 i G m k n G h Q A A A C 1 f r D h 2 Z h s H e r k v X v / G + J U W m Z A y Q = = < / D a t a M a s h u p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 D Q _ p e r f o r m a n c e _ 2 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 D Q _ p e r f o r m a n c e _ 2 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 2 0 2 3 - 0 2 - 0 9 T 0 9 : 1 1 : 4 9 . 0 6 4 6 4 3 3 + 0 7 : 0 0 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Q _ p e r f o r m a n c e _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Q _ p e r f o r m a n c e _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Q _ p e r f o r m a n c e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 2 0 2 1 1 0 < / s t r i n g > < / k e y > < v a l u e > < i n t > 7 8 < / i n t > < / v a l u e > < / i t e m > < i t e m > < k e y > < s t r i n g > 2 0 2 1 1 1 < / s t r i n g > < / k e y > < v a l u e > < i n t > 7 8 < / i n t > < / v a l u e > < / i t e m > < i t e m > < k e y > < s t r i n g > 2 0 2 1 1 2 < / s t r i n g > < / k e y > < v a l u e > < i n t > 7 8 < / i n t > < / v a l u e > < / i t e m > < i t e m > < k e y > < s t r i n g > 2 0 2 2 0 1 < / s t r i n g > < / k e y > < v a l u e > < i n t > 7 8 < / i n t > < / v a l u e > < / i t e m > < i t e m > < k e y > < s t r i n g > 2 0 2 2 0 2 < / s t r i n g > < / k e y > < v a l u e > < i n t > 7 8 < / i n t > < / v a l u e > < / i t e m > < i t e m > < k e y > < s t r i n g > 2 0 2 2 0 3 < / s t r i n g > < / k e y > < v a l u e > < i n t > 7 8 < / i n t > < / v a l u e > < / i t e m > < i t e m > < k e y > < s t r i n g > 2 0 2 2 0 4 < / s t r i n g > < / k e y > < v a l u e > < i n t > 7 8 < / i n t > < / v a l u e > < / i t e m > < i t e m > < k e y > < s t r i n g > 2 0 2 2 0 5 < / s t r i n g > < / k e y > < v a l u e > < i n t > 7 8 < / i n t > < / v a l u e > < / i t e m > < i t e m > < k e y > < s t r i n g > 2 0 2 2 0 6 < / s t r i n g > < / k e y > < v a l u e > < i n t > 7 8 < / i n t > < / v a l u e > < / i t e m > < i t e m > < k e y > < s t r i n g > 2 0 2 2 0 7 < / s t r i n g > < / k e y > < v a l u e > < i n t > 7 8 < / i n t > < / v a l u e > < / i t e m > < i t e m > < k e y > < s t r i n g > 2 0 2 2 0 8 < / s t r i n g > < / k e y > < v a l u e > < i n t > 7 8 < / i n t > < / v a l u e > < / i t e m > < i t e m > < k e y > < s t r i n g > 2 0 2 2 0 9 < / s t r i n g > < / k e y > < v a l u e > < i n t > 7 8 < / i n t > < / v a l u e > < / i t e m > < i t e m > < k e y > < s t r i n g > 2 0 2 2 1 0 < / s t r i n g > < / k e y > < v a l u e > < i n t > 7 8 < / i n t > < / v a l u e > < / i t e m > < i t e m > < k e y > < s t r i n g > 2 0 2 2 1 1 < / s t r i n g > < / k e y > < v a l u e > < i n t > 7 8 < / i n t > < / v a l u e > < / i t e m > < i t e m > < k e y > < s t r i n g > 2 0 2 2 1 2 < / s t r i n g > < / k e y > < v a l u e > < i n t > 7 8 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 2 0 2 1 1 0 < / s t r i n g > < / k e y > < v a l u e > < i n t > 1 < / i n t > < / v a l u e > < / i t e m > < i t e m > < k e y > < s t r i n g > 2 0 2 1 1 1 < / s t r i n g > < / k e y > < v a l u e > < i n t > 2 < / i n t > < / v a l u e > < / i t e m > < i t e m > < k e y > < s t r i n g > 2 0 2 1 1 2 < / s t r i n g > < / k e y > < v a l u e > < i n t > 3 < / i n t > < / v a l u e > < / i t e m > < i t e m > < k e y > < s t r i n g > 2 0 2 2 0 1 < / s t r i n g > < / k e y > < v a l u e > < i n t > 4 < / i n t > < / v a l u e > < / i t e m > < i t e m > < k e y > < s t r i n g > 2 0 2 2 0 2 < / s t r i n g > < / k e y > < v a l u e > < i n t > 5 < / i n t > < / v a l u e > < / i t e m > < i t e m > < k e y > < s t r i n g > 2 0 2 2 0 3 < / s t r i n g > < / k e y > < v a l u e > < i n t > 6 < / i n t > < / v a l u e > < / i t e m > < i t e m > < k e y > < s t r i n g > 2 0 2 2 0 4 < / s t r i n g > < / k e y > < v a l u e > < i n t > 7 < / i n t > < / v a l u e > < / i t e m > < i t e m > < k e y > < s t r i n g > 2 0 2 2 0 5 < / s t r i n g > < / k e y > < v a l u e > < i n t > 8 < / i n t > < / v a l u e > < / i t e m > < i t e m > < k e y > < s t r i n g > 2 0 2 2 0 6 < / s t r i n g > < / k e y > < v a l u e > < i n t > 9 < / i n t > < / v a l u e > < / i t e m > < i t e m > < k e y > < s t r i n g > 2 0 2 2 0 7 < / s t r i n g > < / k e y > < v a l u e > < i n t > 1 0 < / i n t > < / v a l u e > < / i t e m > < i t e m > < k e y > < s t r i n g > 2 0 2 2 0 8 < / s t r i n g > < / k e y > < v a l u e > < i n t > 1 1 < / i n t > < / v a l u e > < / i t e m > < i t e m > < k e y > < s t r i n g > 2 0 2 2 0 9 < / s t r i n g > < / k e y > < v a l u e > < i n t > 1 2 < / i n t > < / v a l u e > < / i t e m > < i t e m > < k e y > < s t r i n g > 2 0 2 2 1 0 < / s t r i n g > < / k e y > < v a l u e > < i n t > 1 3 < / i n t > < / v a l u e > < / i t e m > < i t e m > < k e y > < s t r i n g > 2 0 2 2 1 1 < / s t r i n g > < / k e y > < v a l u e > < i n t > 1 4 < / i n t > < / v a l u e > < / i t e m > < i t e m > < k e y > < s t r i n g > 2 0 2 2 1 2 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7F8E77A-6070-466B-A2D9-FCD2349EB0AC}">
  <ds:schemaRefs/>
</ds:datastoreItem>
</file>

<file path=customXml/itemProps10.xml><?xml version="1.0" encoding="utf-8"?>
<ds:datastoreItem xmlns:ds="http://schemas.openxmlformats.org/officeDocument/2006/customXml" ds:itemID="{68272D81-BABB-43A6-B044-9F2786B405C0}">
  <ds:schemaRefs/>
</ds:datastoreItem>
</file>

<file path=customXml/itemProps11.xml><?xml version="1.0" encoding="utf-8"?>
<ds:datastoreItem xmlns:ds="http://schemas.openxmlformats.org/officeDocument/2006/customXml" ds:itemID="{9C18832C-D27A-46DB-ABBC-0D4113005F26}">
  <ds:schemaRefs/>
</ds:datastoreItem>
</file>

<file path=customXml/itemProps12.xml><?xml version="1.0" encoding="utf-8"?>
<ds:datastoreItem xmlns:ds="http://schemas.openxmlformats.org/officeDocument/2006/customXml" ds:itemID="{012EF223-6EE3-45A9-9226-1EB13D661E8E}">
  <ds:schemaRefs/>
</ds:datastoreItem>
</file>

<file path=customXml/itemProps13.xml><?xml version="1.0" encoding="utf-8"?>
<ds:datastoreItem xmlns:ds="http://schemas.openxmlformats.org/officeDocument/2006/customXml" ds:itemID="{0E853775-BE2B-4CD5-B22E-B28BF77AD51A}">
  <ds:schemaRefs/>
</ds:datastoreItem>
</file>

<file path=customXml/itemProps14.xml><?xml version="1.0" encoding="utf-8"?>
<ds:datastoreItem xmlns:ds="http://schemas.openxmlformats.org/officeDocument/2006/customXml" ds:itemID="{B1ABEBFC-8F27-4ABE-A38A-009875B5696C}">
  <ds:schemaRefs/>
</ds:datastoreItem>
</file>

<file path=customXml/itemProps15.xml><?xml version="1.0" encoding="utf-8"?>
<ds:datastoreItem xmlns:ds="http://schemas.openxmlformats.org/officeDocument/2006/customXml" ds:itemID="{A9D73AC0-993F-4294-B288-C63135D58F35}">
  <ds:schemaRefs/>
</ds:datastoreItem>
</file>

<file path=customXml/itemProps16.xml><?xml version="1.0" encoding="utf-8"?>
<ds:datastoreItem xmlns:ds="http://schemas.openxmlformats.org/officeDocument/2006/customXml" ds:itemID="{DE939277-4100-4C8A-AD4B-B05D17FA9453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019419E3-5547-4D6D-83BE-FF7A44844A27}">
  <ds:schemaRefs/>
</ds:datastoreItem>
</file>

<file path=customXml/itemProps2.xml><?xml version="1.0" encoding="utf-8"?>
<ds:datastoreItem xmlns:ds="http://schemas.openxmlformats.org/officeDocument/2006/customXml" ds:itemID="{D81E4797-6F69-417F-920D-0C2FD72D4A23}">
  <ds:schemaRefs/>
</ds:datastoreItem>
</file>

<file path=customXml/itemProps3.xml><?xml version="1.0" encoding="utf-8"?>
<ds:datastoreItem xmlns:ds="http://schemas.openxmlformats.org/officeDocument/2006/customXml" ds:itemID="{3E99DD98-1480-4564-9124-253D12BD5C27}">
  <ds:schemaRefs/>
</ds:datastoreItem>
</file>

<file path=customXml/itemProps4.xml><?xml version="1.0" encoding="utf-8"?>
<ds:datastoreItem xmlns:ds="http://schemas.openxmlformats.org/officeDocument/2006/customXml" ds:itemID="{198BD374-A71D-4941-8531-9DA479086724}">
  <ds:schemaRefs/>
</ds:datastoreItem>
</file>

<file path=customXml/itemProps5.xml><?xml version="1.0" encoding="utf-8"?>
<ds:datastoreItem xmlns:ds="http://schemas.openxmlformats.org/officeDocument/2006/customXml" ds:itemID="{5D9A8395-D586-4F0A-A820-208251E73078}">
  <ds:schemaRefs/>
</ds:datastoreItem>
</file>

<file path=customXml/itemProps6.xml><?xml version="1.0" encoding="utf-8"?>
<ds:datastoreItem xmlns:ds="http://schemas.openxmlformats.org/officeDocument/2006/customXml" ds:itemID="{3406B718-79A1-4FC5-9B40-45856C347F84}">
  <ds:schemaRefs/>
</ds:datastoreItem>
</file>

<file path=customXml/itemProps7.xml><?xml version="1.0" encoding="utf-8"?>
<ds:datastoreItem xmlns:ds="http://schemas.openxmlformats.org/officeDocument/2006/customXml" ds:itemID="{FE5CAD1B-C95A-492A-A767-F39DE246D814}">
  <ds:schemaRefs/>
</ds:datastoreItem>
</file>

<file path=customXml/itemProps8.xml><?xml version="1.0" encoding="utf-8"?>
<ds:datastoreItem xmlns:ds="http://schemas.openxmlformats.org/officeDocument/2006/customXml" ds:itemID="{6312C0A4-556A-449B-ABA0-2FE9BB234588}">
  <ds:schemaRefs/>
</ds:datastoreItem>
</file>

<file path=customXml/itemProps9.xml><?xml version="1.0" encoding="utf-8"?>
<ds:datastoreItem xmlns:ds="http://schemas.openxmlformats.org/officeDocument/2006/customXml" ds:itemID="{11C3BFAE-6126-47C0-9D2D-E2B85A5A32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Performance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Chaiyaphon  Poonchai</cp:lastModifiedBy>
  <dcterms:created xsi:type="dcterms:W3CDTF">2023-01-12T08:26:41Z</dcterms:created>
  <dcterms:modified xsi:type="dcterms:W3CDTF">2023-02-14T02:19:23Z</dcterms:modified>
</cp:coreProperties>
</file>